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emily\OneDrive\Documents\Uni\yr 2\"/>
    </mc:Choice>
  </mc:AlternateContent>
  <xr:revisionPtr revIDLastSave="0" documentId="8_{D9D7993A-88A9-4EB7-8CEA-058193B05657}" xr6:coauthVersionLast="47" xr6:coauthVersionMax="47" xr10:uidLastSave="{00000000-0000-0000-0000-000000000000}"/>
  <bookViews>
    <workbookView xWindow="-120" yWindow="-120" windowWidth="20730" windowHeight="11160" firstSheet="1" activeTab="2" xr2:uid="{00000000-000D-0000-FFFF-FFFF00000000}"/>
  </bookViews>
  <sheets>
    <sheet name="Explanations" sheetId="1" r:id="rId1"/>
    <sheet name="WLTC_class_3" sheetId="2" r:id="rId2"/>
    <sheet name="Vehicle Inputs" sheetId="3" r:id="rId3"/>
  </sheets>
  <calcPr calcId="181029"/>
</workbook>
</file>

<file path=xl/calcChain.xml><?xml version="1.0" encoding="utf-8"?>
<calcChain xmlns="http://schemas.openxmlformats.org/spreadsheetml/2006/main">
  <c r="P15" i="2" l="1"/>
  <c r="P10" i="2"/>
  <c r="F22" i="2"/>
  <c r="I8" i="2"/>
  <c r="I12" i="2"/>
  <c r="B15" i="3"/>
  <c r="B25" i="3"/>
  <c r="B11" i="3"/>
  <c r="G5" i="3" s="1"/>
  <c r="G1808" i="2"/>
  <c r="F1808" i="2"/>
  <c r="G1807" i="2"/>
  <c r="F1807" i="2"/>
  <c r="G1806" i="2"/>
  <c r="F1806" i="2"/>
  <c r="G1805" i="2"/>
  <c r="F1805" i="2"/>
  <c r="G1804" i="2"/>
  <c r="F1804" i="2"/>
  <c r="G1803" i="2"/>
  <c r="F1803" i="2"/>
  <c r="G1802" i="2"/>
  <c r="F1802" i="2"/>
  <c r="G1801" i="2"/>
  <c r="F1801" i="2"/>
  <c r="G1800" i="2"/>
  <c r="F1800" i="2"/>
  <c r="G1799" i="2"/>
  <c r="F1799" i="2"/>
  <c r="G1798" i="2"/>
  <c r="F1798" i="2"/>
  <c r="G1797" i="2"/>
  <c r="F1797" i="2"/>
  <c r="G1796" i="2"/>
  <c r="F1796" i="2"/>
  <c r="G1795" i="2"/>
  <c r="F1795" i="2"/>
  <c r="G1794" i="2"/>
  <c r="F1794" i="2"/>
  <c r="G1793" i="2"/>
  <c r="F1793" i="2"/>
  <c r="G1792" i="2"/>
  <c r="F1792" i="2"/>
  <c r="G1791" i="2"/>
  <c r="F1791" i="2"/>
  <c r="G1790" i="2"/>
  <c r="F1790" i="2"/>
  <c r="G1789" i="2"/>
  <c r="F1789" i="2"/>
  <c r="G1788" i="2"/>
  <c r="F1788" i="2"/>
  <c r="G1787" i="2"/>
  <c r="F1787" i="2"/>
  <c r="G1786" i="2"/>
  <c r="F1786" i="2"/>
  <c r="G1785" i="2"/>
  <c r="F1785" i="2"/>
  <c r="G1784" i="2"/>
  <c r="F1784" i="2"/>
  <c r="G1783" i="2"/>
  <c r="F1783" i="2"/>
  <c r="G1782" i="2"/>
  <c r="F1782" i="2"/>
  <c r="G1781" i="2"/>
  <c r="F1781" i="2"/>
  <c r="G1780" i="2"/>
  <c r="F1780" i="2"/>
  <c r="G1779" i="2"/>
  <c r="F1779" i="2"/>
  <c r="G1778" i="2"/>
  <c r="F1778" i="2"/>
  <c r="G1777" i="2"/>
  <c r="F1777" i="2"/>
  <c r="G1776" i="2"/>
  <c r="F1776" i="2"/>
  <c r="G1775" i="2"/>
  <c r="F1775" i="2"/>
  <c r="G1774" i="2"/>
  <c r="F1774" i="2"/>
  <c r="G1773" i="2"/>
  <c r="F1773" i="2"/>
  <c r="G1772" i="2"/>
  <c r="F1772" i="2"/>
  <c r="G1771" i="2"/>
  <c r="F1771" i="2"/>
  <c r="G1770" i="2"/>
  <c r="F1770" i="2"/>
  <c r="G1769" i="2"/>
  <c r="F1769" i="2"/>
  <c r="G1768" i="2"/>
  <c r="F1768" i="2"/>
  <c r="G1767" i="2"/>
  <c r="F1767" i="2"/>
  <c r="G1766" i="2"/>
  <c r="F1766" i="2"/>
  <c r="G1765" i="2"/>
  <c r="F1765" i="2"/>
  <c r="G1764" i="2"/>
  <c r="F1764" i="2"/>
  <c r="G1763" i="2"/>
  <c r="F1763" i="2"/>
  <c r="G1762" i="2"/>
  <c r="F1762" i="2"/>
  <c r="G1761" i="2"/>
  <c r="F1761" i="2"/>
  <c r="G1760" i="2"/>
  <c r="F1760" i="2"/>
  <c r="G1759" i="2"/>
  <c r="F1759" i="2"/>
  <c r="G1758" i="2"/>
  <c r="F1758" i="2"/>
  <c r="G1757" i="2"/>
  <c r="F1757" i="2"/>
  <c r="G1756" i="2"/>
  <c r="F1756" i="2"/>
  <c r="G1755" i="2"/>
  <c r="F1755" i="2"/>
  <c r="G1754" i="2"/>
  <c r="F1754" i="2"/>
  <c r="G1753" i="2"/>
  <c r="F1753" i="2"/>
  <c r="G1752" i="2"/>
  <c r="F1752" i="2"/>
  <c r="G1751" i="2"/>
  <c r="F1751" i="2"/>
  <c r="G1750" i="2"/>
  <c r="F1750" i="2"/>
  <c r="G1749" i="2"/>
  <c r="F1749" i="2"/>
  <c r="G1748" i="2"/>
  <c r="F1748" i="2"/>
  <c r="G1747" i="2"/>
  <c r="F1747" i="2"/>
  <c r="G1746" i="2"/>
  <c r="F1746" i="2"/>
  <c r="G1745" i="2"/>
  <c r="F1745" i="2"/>
  <c r="G1744" i="2"/>
  <c r="F1744" i="2"/>
  <c r="G1743" i="2"/>
  <c r="F1743" i="2"/>
  <c r="G1742" i="2"/>
  <c r="F1742" i="2"/>
  <c r="G1741" i="2"/>
  <c r="F1741" i="2"/>
  <c r="G1740" i="2"/>
  <c r="F1740" i="2"/>
  <c r="G1739" i="2"/>
  <c r="F1739" i="2"/>
  <c r="G1738" i="2"/>
  <c r="F1738" i="2"/>
  <c r="G1737" i="2"/>
  <c r="F1737" i="2"/>
  <c r="G1736" i="2"/>
  <c r="F1736" i="2"/>
  <c r="G1735" i="2"/>
  <c r="F1735" i="2"/>
  <c r="G1734" i="2"/>
  <c r="F1734" i="2"/>
  <c r="G1733" i="2"/>
  <c r="F1733" i="2"/>
  <c r="G1732" i="2"/>
  <c r="F1732" i="2"/>
  <c r="G1731" i="2"/>
  <c r="F1731" i="2"/>
  <c r="G1730" i="2"/>
  <c r="F1730" i="2"/>
  <c r="G1729" i="2"/>
  <c r="F1729" i="2"/>
  <c r="G1728" i="2"/>
  <c r="F1728" i="2"/>
  <c r="G1727" i="2"/>
  <c r="F1727" i="2"/>
  <c r="G1726" i="2"/>
  <c r="F1726" i="2"/>
  <c r="G1725" i="2"/>
  <c r="F1725" i="2"/>
  <c r="G1724" i="2"/>
  <c r="F1724" i="2"/>
  <c r="G1723" i="2"/>
  <c r="F1723" i="2"/>
  <c r="G1722" i="2"/>
  <c r="F1722" i="2"/>
  <c r="G1721" i="2"/>
  <c r="F1721" i="2"/>
  <c r="G1720" i="2"/>
  <c r="F1720" i="2"/>
  <c r="G1719" i="2"/>
  <c r="F1719" i="2"/>
  <c r="G1718" i="2"/>
  <c r="F1718" i="2"/>
  <c r="G1717" i="2"/>
  <c r="F1717" i="2"/>
  <c r="G1716" i="2"/>
  <c r="F1716" i="2"/>
  <c r="G1715" i="2"/>
  <c r="F1715" i="2"/>
  <c r="G1714" i="2"/>
  <c r="F1714" i="2"/>
  <c r="G1713" i="2"/>
  <c r="F1713" i="2"/>
  <c r="G1712" i="2"/>
  <c r="F1712" i="2"/>
  <c r="G1711" i="2"/>
  <c r="F1711" i="2"/>
  <c r="G1710" i="2"/>
  <c r="F1710" i="2"/>
  <c r="G1709" i="2"/>
  <c r="F1709" i="2"/>
  <c r="G1708" i="2"/>
  <c r="F1708" i="2"/>
  <c r="G1707" i="2"/>
  <c r="F1707" i="2"/>
  <c r="G1706" i="2"/>
  <c r="F1706" i="2"/>
  <c r="G1705" i="2"/>
  <c r="F1705" i="2"/>
  <c r="G1704" i="2"/>
  <c r="F1704" i="2"/>
  <c r="G1703" i="2"/>
  <c r="F1703" i="2"/>
  <c r="G1702" i="2"/>
  <c r="F1702" i="2"/>
  <c r="G1701" i="2"/>
  <c r="F1701" i="2"/>
  <c r="G1700" i="2"/>
  <c r="F1700" i="2"/>
  <c r="G1699" i="2"/>
  <c r="F1699" i="2"/>
  <c r="G1698" i="2"/>
  <c r="F1698" i="2"/>
  <c r="G1697" i="2"/>
  <c r="F1697" i="2"/>
  <c r="G1696" i="2"/>
  <c r="F1696" i="2"/>
  <c r="G1695" i="2"/>
  <c r="F1695" i="2"/>
  <c r="G1694" i="2"/>
  <c r="F1694" i="2"/>
  <c r="G1693" i="2"/>
  <c r="F1693" i="2"/>
  <c r="G1692" i="2"/>
  <c r="F1692" i="2"/>
  <c r="G1691" i="2"/>
  <c r="F1691" i="2"/>
  <c r="G1690" i="2"/>
  <c r="F1690" i="2"/>
  <c r="G1689" i="2"/>
  <c r="F1689" i="2"/>
  <c r="G1688" i="2"/>
  <c r="F1688" i="2"/>
  <c r="G1687" i="2"/>
  <c r="F1687" i="2"/>
  <c r="G1686" i="2"/>
  <c r="F1686" i="2"/>
  <c r="G1685" i="2"/>
  <c r="F1685" i="2"/>
  <c r="G1684" i="2"/>
  <c r="F1684" i="2"/>
  <c r="G1683" i="2"/>
  <c r="F1683" i="2"/>
  <c r="G1682" i="2"/>
  <c r="F1682" i="2"/>
  <c r="G1681" i="2"/>
  <c r="F1681" i="2"/>
  <c r="G1680" i="2"/>
  <c r="F1680" i="2"/>
  <c r="G1679" i="2"/>
  <c r="F1679" i="2"/>
  <c r="G1678" i="2"/>
  <c r="F1678" i="2"/>
  <c r="G1677" i="2"/>
  <c r="F1677" i="2"/>
  <c r="G1676" i="2"/>
  <c r="F1676" i="2"/>
  <c r="G1675" i="2"/>
  <c r="F1675" i="2"/>
  <c r="G1674" i="2"/>
  <c r="F1674" i="2"/>
  <c r="G1673" i="2"/>
  <c r="F1673" i="2"/>
  <c r="G1672" i="2"/>
  <c r="F1672" i="2"/>
  <c r="G1671" i="2"/>
  <c r="F1671" i="2"/>
  <c r="G1670" i="2"/>
  <c r="F1670" i="2"/>
  <c r="G1669" i="2"/>
  <c r="F1669" i="2"/>
  <c r="G1668" i="2"/>
  <c r="F1668" i="2"/>
  <c r="G1667" i="2"/>
  <c r="F1667" i="2"/>
  <c r="G1666" i="2"/>
  <c r="F1666" i="2"/>
  <c r="G1665" i="2"/>
  <c r="F1665" i="2"/>
  <c r="G1664" i="2"/>
  <c r="F1664" i="2"/>
  <c r="G1663" i="2"/>
  <c r="F1663" i="2"/>
  <c r="G1662" i="2"/>
  <c r="F1662" i="2"/>
  <c r="G1661" i="2"/>
  <c r="F1661" i="2"/>
  <c r="G1660" i="2"/>
  <c r="F1660" i="2"/>
  <c r="G1659" i="2"/>
  <c r="F1659" i="2"/>
  <c r="G1658" i="2"/>
  <c r="F1658" i="2"/>
  <c r="G1657" i="2"/>
  <c r="F1657" i="2"/>
  <c r="G1656" i="2"/>
  <c r="F1656" i="2"/>
  <c r="G1655" i="2"/>
  <c r="F1655" i="2"/>
  <c r="G1654" i="2"/>
  <c r="F1654" i="2"/>
  <c r="G1653" i="2"/>
  <c r="F1653" i="2"/>
  <c r="G1652" i="2"/>
  <c r="F1652" i="2"/>
  <c r="G1651" i="2"/>
  <c r="F1651" i="2"/>
  <c r="G1650" i="2"/>
  <c r="F1650" i="2"/>
  <c r="G1649" i="2"/>
  <c r="F1649" i="2"/>
  <c r="G1648" i="2"/>
  <c r="F1648" i="2"/>
  <c r="G1647" i="2"/>
  <c r="F1647" i="2"/>
  <c r="G1646" i="2"/>
  <c r="F1646" i="2"/>
  <c r="G1645" i="2"/>
  <c r="F1645" i="2"/>
  <c r="G1644" i="2"/>
  <c r="F1644" i="2"/>
  <c r="G1643" i="2"/>
  <c r="F1643" i="2"/>
  <c r="G1642" i="2"/>
  <c r="F1642" i="2"/>
  <c r="G1641" i="2"/>
  <c r="F1641" i="2"/>
  <c r="G1640" i="2"/>
  <c r="F1640" i="2"/>
  <c r="G1639" i="2"/>
  <c r="F1639" i="2"/>
  <c r="G1638" i="2"/>
  <c r="F1638" i="2"/>
  <c r="G1637" i="2"/>
  <c r="F1637" i="2"/>
  <c r="G1636" i="2"/>
  <c r="F1636" i="2"/>
  <c r="G1635" i="2"/>
  <c r="F1635" i="2"/>
  <c r="G1634" i="2"/>
  <c r="F1634" i="2"/>
  <c r="G1633" i="2"/>
  <c r="F1633" i="2"/>
  <c r="G1632" i="2"/>
  <c r="F1632" i="2"/>
  <c r="G1631" i="2"/>
  <c r="F1631" i="2"/>
  <c r="G1630" i="2"/>
  <c r="F1630" i="2"/>
  <c r="G1629" i="2"/>
  <c r="F1629" i="2"/>
  <c r="G1628" i="2"/>
  <c r="F1628" i="2"/>
  <c r="G1627" i="2"/>
  <c r="F1627" i="2"/>
  <c r="G1626" i="2"/>
  <c r="F1626" i="2"/>
  <c r="G1625" i="2"/>
  <c r="F1625" i="2"/>
  <c r="G1624" i="2"/>
  <c r="F1624" i="2"/>
  <c r="G1623" i="2"/>
  <c r="F1623" i="2"/>
  <c r="G1622" i="2"/>
  <c r="F1622" i="2"/>
  <c r="G1621" i="2"/>
  <c r="F1621" i="2"/>
  <c r="G1620" i="2"/>
  <c r="F1620" i="2"/>
  <c r="G1619" i="2"/>
  <c r="F1619" i="2"/>
  <c r="G1618" i="2"/>
  <c r="F1618" i="2"/>
  <c r="G1617" i="2"/>
  <c r="F1617" i="2"/>
  <c r="G1616" i="2"/>
  <c r="F1616" i="2"/>
  <c r="G1615" i="2"/>
  <c r="F1615" i="2"/>
  <c r="G1614" i="2"/>
  <c r="F1614" i="2"/>
  <c r="G1613" i="2"/>
  <c r="F1613" i="2"/>
  <c r="G1612" i="2"/>
  <c r="F1612" i="2"/>
  <c r="G1611" i="2"/>
  <c r="F1611" i="2"/>
  <c r="G1610" i="2"/>
  <c r="F1610" i="2"/>
  <c r="G1609" i="2"/>
  <c r="F1609" i="2"/>
  <c r="G1608" i="2"/>
  <c r="F1608" i="2"/>
  <c r="G1607" i="2"/>
  <c r="F1607" i="2"/>
  <c r="G1606" i="2"/>
  <c r="F1606" i="2"/>
  <c r="G1605" i="2"/>
  <c r="F1605" i="2"/>
  <c r="G1604" i="2"/>
  <c r="F1604" i="2"/>
  <c r="G1603" i="2"/>
  <c r="F1603" i="2"/>
  <c r="G1602" i="2"/>
  <c r="F1602" i="2"/>
  <c r="G1601" i="2"/>
  <c r="F1601" i="2"/>
  <c r="G1600" i="2"/>
  <c r="F1600" i="2"/>
  <c r="G1599" i="2"/>
  <c r="F1599" i="2"/>
  <c r="G1598" i="2"/>
  <c r="F1598" i="2"/>
  <c r="G1597" i="2"/>
  <c r="F1597" i="2"/>
  <c r="G1596" i="2"/>
  <c r="F1596" i="2"/>
  <c r="G1595" i="2"/>
  <c r="F1595" i="2"/>
  <c r="G1594" i="2"/>
  <c r="F1594" i="2"/>
  <c r="G1593" i="2"/>
  <c r="F1593" i="2"/>
  <c r="G1592" i="2"/>
  <c r="F1592" i="2"/>
  <c r="G1591" i="2"/>
  <c r="F1591" i="2"/>
  <c r="G1590" i="2"/>
  <c r="F1590" i="2"/>
  <c r="G1589" i="2"/>
  <c r="F1589" i="2"/>
  <c r="G1588" i="2"/>
  <c r="F1588" i="2"/>
  <c r="G1587" i="2"/>
  <c r="F1587" i="2"/>
  <c r="G1586" i="2"/>
  <c r="F1586" i="2"/>
  <c r="G1585" i="2"/>
  <c r="F1585" i="2"/>
  <c r="G1584" i="2"/>
  <c r="F1584" i="2"/>
  <c r="G1583" i="2"/>
  <c r="F1583" i="2"/>
  <c r="G1582" i="2"/>
  <c r="F1582" i="2"/>
  <c r="G1581" i="2"/>
  <c r="F1581" i="2"/>
  <c r="G1580" i="2"/>
  <c r="F1580" i="2"/>
  <c r="G1579" i="2"/>
  <c r="F1579" i="2"/>
  <c r="G1578" i="2"/>
  <c r="F1578" i="2"/>
  <c r="G1577" i="2"/>
  <c r="F1577" i="2"/>
  <c r="G1576" i="2"/>
  <c r="F1576" i="2"/>
  <c r="G1575" i="2"/>
  <c r="F1575" i="2"/>
  <c r="G1574" i="2"/>
  <c r="F1574" i="2"/>
  <c r="G1573" i="2"/>
  <c r="F1573" i="2"/>
  <c r="G1572" i="2"/>
  <c r="F1572" i="2"/>
  <c r="G1571" i="2"/>
  <c r="F1571" i="2"/>
  <c r="G1570" i="2"/>
  <c r="F1570" i="2"/>
  <c r="G1569" i="2"/>
  <c r="F1569" i="2"/>
  <c r="G1568" i="2"/>
  <c r="F1568" i="2"/>
  <c r="G1567" i="2"/>
  <c r="F1567" i="2"/>
  <c r="G1566" i="2"/>
  <c r="F1566" i="2"/>
  <c r="G1565" i="2"/>
  <c r="F1565" i="2"/>
  <c r="G1564" i="2"/>
  <c r="F1564" i="2"/>
  <c r="G1563" i="2"/>
  <c r="F1563" i="2"/>
  <c r="G1562" i="2"/>
  <c r="F1562" i="2"/>
  <c r="G1561" i="2"/>
  <c r="F1561" i="2"/>
  <c r="G1560" i="2"/>
  <c r="F1560" i="2"/>
  <c r="G1559" i="2"/>
  <c r="F1559" i="2"/>
  <c r="G1558" i="2"/>
  <c r="F1558" i="2"/>
  <c r="G1557" i="2"/>
  <c r="F1557" i="2"/>
  <c r="G1556" i="2"/>
  <c r="F1556" i="2"/>
  <c r="G1555" i="2"/>
  <c r="F1555" i="2"/>
  <c r="G1554" i="2"/>
  <c r="F1554" i="2"/>
  <c r="G1553" i="2"/>
  <c r="F1553" i="2"/>
  <c r="G1552" i="2"/>
  <c r="F1552" i="2"/>
  <c r="G1551" i="2"/>
  <c r="F1551" i="2"/>
  <c r="G1550" i="2"/>
  <c r="F1550" i="2"/>
  <c r="G1549" i="2"/>
  <c r="F1549" i="2"/>
  <c r="G1548" i="2"/>
  <c r="F1548" i="2"/>
  <c r="G1547" i="2"/>
  <c r="F1547" i="2"/>
  <c r="G1546" i="2"/>
  <c r="F1546" i="2"/>
  <c r="G1545" i="2"/>
  <c r="F1545" i="2"/>
  <c r="G1544" i="2"/>
  <c r="F1544" i="2"/>
  <c r="G1543" i="2"/>
  <c r="F1543" i="2"/>
  <c r="G1542" i="2"/>
  <c r="F1542" i="2"/>
  <c r="G1541" i="2"/>
  <c r="F1541" i="2"/>
  <c r="G1540" i="2"/>
  <c r="F1540" i="2"/>
  <c r="G1539" i="2"/>
  <c r="F1539" i="2"/>
  <c r="G1538" i="2"/>
  <c r="F1538" i="2"/>
  <c r="G1537" i="2"/>
  <c r="F1537" i="2"/>
  <c r="G1536" i="2"/>
  <c r="F1536" i="2"/>
  <c r="G1535" i="2"/>
  <c r="F1535" i="2"/>
  <c r="G1534" i="2"/>
  <c r="F1534" i="2"/>
  <c r="G1533" i="2"/>
  <c r="F1533" i="2"/>
  <c r="G1532" i="2"/>
  <c r="F1532" i="2"/>
  <c r="G1531" i="2"/>
  <c r="F1531" i="2"/>
  <c r="G1530" i="2"/>
  <c r="F1530" i="2"/>
  <c r="G1529" i="2"/>
  <c r="F1529" i="2"/>
  <c r="G1528" i="2"/>
  <c r="F1528" i="2"/>
  <c r="G1527" i="2"/>
  <c r="F1527" i="2"/>
  <c r="G1526" i="2"/>
  <c r="F1526" i="2"/>
  <c r="G1525" i="2"/>
  <c r="F1525" i="2"/>
  <c r="G1524" i="2"/>
  <c r="F1524" i="2"/>
  <c r="G1523" i="2"/>
  <c r="F1523" i="2"/>
  <c r="G1522" i="2"/>
  <c r="F1522" i="2"/>
  <c r="G1521" i="2"/>
  <c r="F1521" i="2"/>
  <c r="G1520" i="2"/>
  <c r="F1520" i="2"/>
  <c r="G1519" i="2"/>
  <c r="F1519" i="2"/>
  <c r="G1518" i="2"/>
  <c r="F1518" i="2"/>
  <c r="G1517" i="2"/>
  <c r="F1517" i="2"/>
  <c r="G1516" i="2"/>
  <c r="F1516" i="2"/>
  <c r="G1515" i="2"/>
  <c r="F1515" i="2"/>
  <c r="G1514" i="2"/>
  <c r="F1514" i="2"/>
  <c r="G1513" i="2"/>
  <c r="F1513" i="2"/>
  <c r="G1512" i="2"/>
  <c r="F1512" i="2"/>
  <c r="G1511" i="2"/>
  <c r="F1511" i="2"/>
  <c r="G1510" i="2"/>
  <c r="F1510" i="2"/>
  <c r="G1509" i="2"/>
  <c r="F1509" i="2"/>
  <c r="G1508" i="2"/>
  <c r="F1508" i="2"/>
  <c r="G1507" i="2"/>
  <c r="F1507" i="2"/>
  <c r="G1506" i="2"/>
  <c r="F1506" i="2"/>
  <c r="G1505" i="2"/>
  <c r="F1505" i="2"/>
  <c r="G1504" i="2"/>
  <c r="F1504" i="2"/>
  <c r="G1503" i="2"/>
  <c r="F1503" i="2"/>
  <c r="G1502" i="2"/>
  <c r="F1502" i="2"/>
  <c r="G1501" i="2"/>
  <c r="F1501" i="2"/>
  <c r="G1500" i="2"/>
  <c r="F1500" i="2"/>
  <c r="G1499" i="2"/>
  <c r="F1499" i="2"/>
  <c r="G1498" i="2"/>
  <c r="F1498" i="2"/>
  <c r="G1497" i="2"/>
  <c r="F1497" i="2"/>
  <c r="G1496" i="2"/>
  <c r="F1496" i="2"/>
  <c r="G1495" i="2"/>
  <c r="F1495" i="2"/>
  <c r="G1494" i="2"/>
  <c r="F1494" i="2"/>
  <c r="G1493" i="2"/>
  <c r="F1493" i="2"/>
  <c r="G1492" i="2"/>
  <c r="F1492" i="2"/>
  <c r="G1491" i="2"/>
  <c r="F1491" i="2"/>
  <c r="G1490" i="2"/>
  <c r="F1490" i="2"/>
  <c r="G1489" i="2"/>
  <c r="F1489" i="2"/>
  <c r="G1488" i="2"/>
  <c r="F1488" i="2"/>
  <c r="G1487" i="2"/>
  <c r="F1487" i="2"/>
  <c r="G1486" i="2"/>
  <c r="F1486" i="2"/>
  <c r="G1485" i="2"/>
  <c r="F1485" i="2"/>
  <c r="G1484" i="2"/>
  <c r="F1484" i="2"/>
  <c r="G1483" i="2"/>
  <c r="F1483" i="2"/>
  <c r="G1482" i="2"/>
  <c r="F1482" i="2"/>
  <c r="G1481" i="2"/>
  <c r="F1481" i="2"/>
  <c r="G1480" i="2"/>
  <c r="F1480" i="2"/>
  <c r="G1479" i="2"/>
  <c r="F1479" i="2"/>
  <c r="G1478" i="2"/>
  <c r="F1478" i="2"/>
  <c r="G1477" i="2"/>
  <c r="F1477" i="2"/>
  <c r="G1476" i="2"/>
  <c r="F1476" i="2"/>
  <c r="G1475" i="2"/>
  <c r="F1475" i="2"/>
  <c r="G1474" i="2"/>
  <c r="F1474" i="2"/>
  <c r="G1473" i="2"/>
  <c r="F1473" i="2"/>
  <c r="G1472" i="2"/>
  <c r="F1472" i="2"/>
  <c r="G1471" i="2"/>
  <c r="F1471" i="2"/>
  <c r="G1470" i="2"/>
  <c r="F1470" i="2"/>
  <c r="G1469" i="2"/>
  <c r="F1469" i="2"/>
  <c r="G1468" i="2"/>
  <c r="F1468" i="2"/>
  <c r="G1467" i="2"/>
  <c r="F1467" i="2"/>
  <c r="G1466" i="2"/>
  <c r="F1466" i="2"/>
  <c r="G1465" i="2"/>
  <c r="F1465" i="2"/>
  <c r="G1464" i="2"/>
  <c r="F1464" i="2"/>
  <c r="G1463" i="2"/>
  <c r="F1463" i="2"/>
  <c r="G1462" i="2"/>
  <c r="F1462" i="2"/>
  <c r="G1461" i="2"/>
  <c r="F1461" i="2"/>
  <c r="G1460" i="2"/>
  <c r="F1460" i="2"/>
  <c r="G1459" i="2"/>
  <c r="F1459" i="2"/>
  <c r="G1458" i="2"/>
  <c r="F1458" i="2"/>
  <c r="G1457" i="2"/>
  <c r="F1457" i="2"/>
  <c r="G1456" i="2"/>
  <c r="F1456" i="2"/>
  <c r="G1455" i="2"/>
  <c r="F1455" i="2"/>
  <c r="G1454" i="2"/>
  <c r="F1454" i="2"/>
  <c r="G1453" i="2"/>
  <c r="F1453" i="2"/>
  <c r="G1452" i="2"/>
  <c r="F1452" i="2"/>
  <c r="G1451" i="2"/>
  <c r="F1451" i="2"/>
  <c r="G1450" i="2"/>
  <c r="F1450" i="2"/>
  <c r="G1449" i="2"/>
  <c r="F1449" i="2"/>
  <c r="G1448" i="2"/>
  <c r="F1448" i="2"/>
  <c r="G1447" i="2"/>
  <c r="F1447" i="2"/>
  <c r="G1446" i="2"/>
  <c r="F1446" i="2"/>
  <c r="G1445" i="2"/>
  <c r="F1445" i="2"/>
  <c r="G1444" i="2"/>
  <c r="F1444" i="2"/>
  <c r="G1443" i="2"/>
  <c r="F1443" i="2"/>
  <c r="G1442" i="2"/>
  <c r="F1442" i="2"/>
  <c r="G1441" i="2"/>
  <c r="F1441" i="2"/>
  <c r="G1440" i="2"/>
  <c r="F1440" i="2"/>
  <c r="G1439" i="2"/>
  <c r="F1439" i="2"/>
  <c r="G1438" i="2"/>
  <c r="F1438" i="2"/>
  <c r="G1437" i="2"/>
  <c r="F1437" i="2"/>
  <c r="G1436" i="2"/>
  <c r="F1436" i="2"/>
  <c r="G1435" i="2"/>
  <c r="F1435" i="2"/>
  <c r="G1434" i="2"/>
  <c r="F1434" i="2"/>
  <c r="G1433" i="2"/>
  <c r="F1433" i="2"/>
  <c r="G1432" i="2"/>
  <c r="F1432" i="2"/>
  <c r="G1431" i="2"/>
  <c r="F1431" i="2"/>
  <c r="G1430" i="2"/>
  <c r="F1430" i="2"/>
  <c r="G1429" i="2"/>
  <c r="F1429" i="2"/>
  <c r="G1428" i="2"/>
  <c r="F1428" i="2"/>
  <c r="G1427" i="2"/>
  <c r="F1427" i="2"/>
  <c r="G1426" i="2"/>
  <c r="F1426" i="2"/>
  <c r="G1425" i="2"/>
  <c r="F1425" i="2"/>
  <c r="G1424" i="2"/>
  <c r="F1424" i="2"/>
  <c r="G1423" i="2"/>
  <c r="F1423" i="2"/>
  <c r="G1422" i="2"/>
  <c r="F1422" i="2"/>
  <c r="G1421" i="2"/>
  <c r="F1421" i="2"/>
  <c r="G1420" i="2"/>
  <c r="F1420" i="2"/>
  <c r="G1419" i="2"/>
  <c r="F1419" i="2"/>
  <c r="G1418" i="2"/>
  <c r="F1418" i="2"/>
  <c r="G1417" i="2"/>
  <c r="F1417" i="2"/>
  <c r="G1416" i="2"/>
  <c r="F1416" i="2"/>
  <c r="G1415" i="2"/>
  <c r="F1415" i="2"/>
  <c r="G1414" i="2"/>
  <c r="F1414" i="2"/>
  <c r="G1413" i="2"/>
  <c r="F1413" i="2"/>
  <c r="G1412" i="2"/>
  <c r="F1412" i="2"/>
  <c r="G1411" i="2"/>
  <c r="F1411" i="2"/>
  <c r="G1410" i="2"/>
  <c r="F1410" i="2"/>
  <c r="G1409" i="2"/>
  <c r="F1409" i="2"/>
  <c r="G1408" i="2"/>
  <c r="F1408" i="2"/>
  <c r="G1407" i="2"/>
  <c r="F1407" i="2"/>
  <c r="G1406" i="2"/>
  <c r="F1406" i="2"/>
  <c r="G1405" i="2"/>
  <c r="F1405" i="2"/>
  <c r="G1404" i="2"/>
  <c r="F1404" i="2"/>
  <c r="G1403" i="2"/>
  <c r="F1403" i="2"/>
  <c r="G1402" i="2"/>
  <c r="F1402" i="2"/>
  <c r="G1401" i="2"/>
  <c r="F1401" i="2"/>
  <c r="G1400" i="2"/>
  <c r="F1400" i="2"/>
  <c r="G1399" i="2"/>
  <c r="F1399" i="2"/>
  <c r="G1398" i="2"/>
  <c r="F1398" i="2"/>
  <c r="G1397" i="2"/>
  <c r="F1397" i="2"/>
  <c r="G1396" i="2"/>
  <c r="F1396" i="2"/>
  <c r="G1395" i="2"/>
  <c r="F1395" i="2"/>
  <c r="G1394" i="2"/>
  <c r="F1394" i="2"/>
  <c r="G1393" i="2"/>
  <c r="F1393" i="2"/>
  <c r="G1392" i="2"/>
  <c r="F1392" i="2"/>
  <c r="G1391" i="2"/>
  <c r="F1391" i="2"/>
  <c r="G1390" i="2"/>
  <c r="F1390" i="2"/>
  <c r="G1389" i="2"/>
  <c r="F1389" i="2"/>
  <c r="G1388" i="2"/>
  <c r="F1388" i="2"/>
  <c r="G1387" i="2"/>
  <c r="F1387" i="2"/>
  <c r="G1386" i="2"/>
  <c r="F1386" i="2"/>
  <c r="G1385" i="2"/>
  <c r="F1385" i="2"/>
  <c r="G1384" i="2"/>
  <c r="F1384" i="2"/>
  <c r="G1383" i="2"/>
  <c r="F1383" i="2"/>
  <c r="G1382" i="2"/>
  <c r="F1382" i="2"/>
  <c r="G1381" i="2"/>
  <c r="F1381" i="2"/>
  <c r="G1380" i="2"/>
  <c r="F1380" i="2"/>
  <c r="G1379" i="2"/>
  <c r="F1379" i="2"/>
  <c r="G1378" i="2"/>
  <c r="F1378" i="2"/>
  <c r="G1377" i="2"/>
  <c r="F1377" i="2"/>
  <c r="G1376" i="2"/>
  <c r="F1376" i="2"/>
  <c r="G1375" i="2"/>
  <c r="F1375" i="2"/>
  <c r="G1374" i="2"/>
  <c r="F1374" i="2"/>
  <c r="G1373" i="2"/>
  <c r="F1373" i="2"/>
  <c r="G1372" i="2"/>
  <c r="F1372" i="2"/>
  <c r="G1371" i="2"/>
  <c r="F1371" i="2"/>
  <c r="G1370" i="2"/>
  <c r="F1370" i="2"/>
  <c r="G1369" i="2"/>
  <c r="F1369" i="2"/>
  <c r="G1368" i="2"/>
  <c r="F1368" i="2"/>
  <c r="G1367" i="2"/>
  <c r="F1367" i="2"/>
  <c r="G1366" i="2"/>
  <c r="F1366" i="2"/>
  <c r="G1365" i="2"/>
  <c r="F1365" i="2"/>
  <c r="G1364" i="2"/>
  <c r="F1364" i="2"/>
  <c r="G1363" i="2"/>
  <c r="F1363" i="2"/>
  <c r="G1362" i="2"/>
  <c r="F1362" i="2"/>
  <c r="G1361" i="2"/>
  <c r="F1361" i="2"/>
  <c r="G1360" i="2"/>
  <c r="F1360" i="2"/>
  <c r="G1359" i="2"/>
  <c r="F1359" i="2"/>
  <c r="G1358" i="2"/>
  <c r="F1358" i="2"/>
  <c r="G1357" i="2"/>
  <c r="F1357" i="2"/>
  <c r="G1356" i="2"/>
  <c r="F1356" i="2"/>
  <c r="G1355" i="2"/>
  <c r="F1355" i="2"/>
  <c r="G1354" i="2"/>
  <c r="F1354" i="2"/>
  <c r="G1353" i="2"/>
  <c r="F1353" i="2"/>
  <c r="G1352" i="2"/>
  <c r="F1352" i="2"/>
  <c r="G1351" i="2"/>
  <c r="F1351" i="2"/>
  <c r="G1350" i="2"/>
  <c r="F1350" i="2"/>
  <c r="G1349" i="2"/>
  <c r="F1349" i="2"/>
  <c r="G1348" i="2"/>
  <c r="F1348" i="2"/>
  <c r="G1347" i="2"/>
  <c r="F1347" i="2"/>
  <c r="G1346" i="2"/>
  <c r="F1346" i="2"/>
  <c r="G1345" i="2"/>
  <c r="F1345" i="2"/>
  <c r="G1344" i="2"/>
  <c r="F1344" i="2"/>
  <c r="G1343" i="2"/>
  <c r="F1343" i="2"/>
  <c r="G1342" i="2"/>
  <c r="F1342" i="2"/>
  <c r="G1341" i="2"/>
  <c r="F1341" i="2"/>
  <c r="G1340" i="2"/>
  <c r="F1340" i="2"/>
  <c r="G1339" i="2"/>
  <c r="F1339" i="2"/>
  <c r="G1338" i="2"/>
  <c r="F1338" i="2"/>
  <c r="G1337" i="2"/>
  <c r="F1337" i="2"/>
  <c r="G1336" i="2"/>
  <c r="F1336" i="2"/>
  <c r="G1335" i="2"/>
  <c r="F1335" i="2"/>
  <c r="G1334" i="2"/>
  <c r="F1334" i="2"/>
  <c r="G1333" i="2"/>
  <c r="F1333" i="2"/>
  <c r="G1332" i="2"/>
  <c r="F1332" i="2"/>
  <c r="G1331" i="2"/>
  <c r="F1331" i="2"/>
  <c r="G1330" i="2"/>
  <c r="F1330" i="2"/>
  <c r="G1329" i="2"/>
  <c r="F1329" i="2"/>
  <c r="G1328" i="2"/>
  <c r="F1328" i="2"/>
  <c r="G1327" i="2"/>
  <c r="F1327" i="2"/>
  <c r="G1326" i="2"/>
  <c r="F1326" i="2"/>
  <c r="G1325" i="2"/>
  <c r="F1325" i="2"/>
  <c r="G1324" i="2"/>
  <c r="F1324" i="2"/>
  <c r="G1323" i="2"/>
  <c r="F1323" i="2"/>
  <c r="G1322" i="2"/>
  <c r="F1322" i="2"/>
  <c r="G1321" i="2"/>
  <c r="F1321" i="2"/>
  <c r="G1320" i="2"/>
  <c r="F1320" i="2"/>
  <c r="G1319" i="2"/>
  <c r="F1319" i="2"/>
  <c r="G1318" i="2"/>
  <c r="F1318" i="2"/>
  <c r="G1317" i="2"/>
  <c r="F1317" i="2"/>
  <c r="G1316" i="2"/>
  <c r="F1316" i="2"/>
  <c r="G1315" i="2"/>
  <c r="F1315" i="2"/>
  <c r="G1314" i="2"/>
  <c r="F1314" i="2"/>
  <c r="G1313" i="2"/>
  <c r="F1313" i="2"/>
  <c r="G1312" i="2"/>
  <c r="F1312" i="2"/>
  <c r="G1311" i="2"/>
  <c r="F1311" i="2"/>
  <c r="G1310" i="2"/>
  <c r="F1310" i="2"/>
  <c r="G1309" i="2"/>
  <c r="F1309" i="2"/>
  <c r="G1308" i="2"/>
  <c r="F1308" i="2"/>
  <c r="G1307" i="2"/>
  <c r="F1307" i="2"/>
  <c r="G1306" i="2"/>
  <c r="F1306" i="2"/>
  <c r="G1305" i="2"/>
  <c r="F1305" i="2"/>
  <c r="G1304" i="2"/>
  <c r="F1304" i="2"/>
  <c r="G1303" i="2"/>
  <c r="F1303" i="2"/>
  <c r="G1302" i="2"/>
  <c r="F1302" i="2"/>
  <c r="G1301" i="2"/>
  <c r="F1301" i="2"/>
  <c r="G1300" i="2"/>
  <c r="F1300" i="2"/>
  <c r="G1299" i="2"/>
  <c r="F1299" i="2"/>
  <c r="G1298" i="2"/>
  <c r="F1298" i="2"/>
  <c r="G1297" i="2"/>
  <c r="F1297" i="2"/>
  <c r="G1296" i="2"/>
  <c r="F1296" i="2"/>
  <c r="G1295" i="2"/>
  <c r="F1295" i="2"/>
  <c r="G1294" i="2"/>
  <c r="F1294" i="2"/>
  <c r="G1293" i="2"/>
  <c r="F1293" i="2"/>
  <c r="G1292" i="2"/>
  <c r="F1292" i="2"/>
  <c r="G1291" i="2"/>
  <c r="F1291" i="2"/>
  <c r="G1290" i="2"/>
  <c r="F1290" i="2"/>
  <c r="G1289" i="2"/>
  <c r="F1289" i="2"/>
  <c r="G1288" i="2"/>
  <c r="F1288" i="2"/>
  <c r="G1287" i="2"/>
  <c r="F1287" i="2"/>
  <c r="G1286" i="2"/>
  <c r="F1286" i="2"/>
  <c r="G1285" i="2"/>
  <c r="F1285" i="2"/>
  <c r="G1284" i="2"/>
  <c r="F1284" i="2"/>
  <c r="G1283" i="2"/>
  <c r="F1283" i="2"/>
  <c r="G1282" i="2"/>
  <c r="F1282" i="2"/>
  <c r="G1281" i="2"/>
  <c r="F1281" i="2"/>
  <c r="G1280" i="2"/>
  <c r="F1280" i="2"/>
  <c r="G1279" i="2"/>
  <c r="F1279" i="2"/>
  <c r="G1278" i="2"/>
  <c r="F1278" i="2"/>
  <c r="G1277" i="2"/>
  <c r="F1277" i="2"/>
  <c r="G1276" i="2"/>
  <c r="F1276" i="2"/>
  <c r="G1275" i="2"/>
  <c r="F1275" i="2"/>
  <c r="G1274" i="2"/>
  <c r="F1274" i="2"/>
  <c r="G1273" i="2"/>
  <c r="F1273" i="2"/>
  <c r="G1272" i="2"/>
  <c r="F1272" i="2"/>
  <c r="G1271" i="2"/>
  <c r="F1271" i="2"/>
  <c r="G1270" i="2"/>
  <c r="F1270" i="2"/>
  <c r="G1269" i="2"/>
  <c r="F1269" i="2"/>
  <c r="G1268" i="2"/>
  <c r="F1268" i="2"/>
  <c r="G1267" i="2"/>
  <c r="F1267" i="2"/>
  <c r="G1266" i="2"/>
  <c r="F1266" i="2"/>
  <c r="G1265" i="2"/>
  <c r="F1265" i="2"/>
  <c r="G1264" i="2"/>
  <c r="F1264" i="2"/>
  <c r="G1263" i="2"/>
  <c r="F1263" i="2"/>
  <c r="G1262" i="2"/>
  <c r="F1262" i="2"/>
  <c r="G1261" i="2"/>
  <c r="F1261" i="2"/>
  <c r="G1260" i="2"/>
  <c r="F1260" i="2"/>
  <c r="G1259" i="2"/>
  <c r="F1259" i="2"/>
  <c r="G1258" i="2"/>
  <c r="F1258" i="2"/>
  <c r="G1257" i="2"/>
  <c r="F1257" i="2"/>
  <c r="G1256" i="2"/>
  <c r="F1256" i="2"/>
  <c r="G1255" i="2"/>
  <c r="F1255" i="2"/>
  <c r="G1254" i="2"/>
  <c r="F1254" i="2"/>
  <c r="G1253" i="2"/>
  <c r="F1253" i="2"/>
  <c r="G1252" i="2"/>
  <c r="F1252" i="2"/>
  <c r="G1251" i="2"/>
  <c r="F1251" i="2"/>
  <c r="G1250" i="2"/>
  <c r="F1250" i="2"/>
  <c r="G1249" i="2"/>
  <c r="F1249" i="2"/>
  <c r="G1248" i="2"/>
  <c r="F1248" i="2"/>
  <c r="G1247" i="2"/>
  <c r="F1247" i="2"/>
  <c r="G1246" i="2"/>
  <c r="F1246" i="2"/>
  <c r="G1245" i="2"/>
  <c r="F1245" i="2"/>
  <c r="G1244" i="2"/>
  <c r="F1244" i="2"/>
  <c r="G1243" i="2"/>
  <c r="F1243" i="2"/>
  <c r="G1242" i="2"/>
  <c r="F1242" i="2"/>
  <c r="G1241" i="2"/>
  <c r="F1241" i="2"/>
  <c r="G1240" i="2"/>
  <c r="F1240" i="2"/>
  <c r="G1239" i="2"/>
  <c r="F1239" i="2"/>
  <c r="G1238" i="2"/>
  <c r="F1238" i="2"/>
  <c r="G1237" i="2"/>
  <c r="F1237" i="2"/>
  <c r="G1236" i="2"/>
  <c r="F1236" i="2"/>
  <c r="G1235" i="2"/>
  <c r="F1235" i="2"/>
  <c r="G1234" i="2"/>
  <c r="F1234" i="2"/>
  <c r="G1233" i="2"/>
  <c r="F1233" i="2"/>
  <c r="G1232" i="2"/>
  <c r="F1232" i="2"/>
  <c r="G1231" i="2"/>
  <c r="F1231" i="2"/>
  <c r="G1230" i="2"/>
  <c r="F1230" i="2"/>
  <c r="G1229" i="2"/>
  <c r="F1229" i="2"/>
  <c r="G1228" i="2"/>
  <c r="F1228" i="2"/>
  <c r="G1227" i="2"/>
  <c r="F1227" i="2"/>
  <c r="G1226" i="2"/>
  <c r="F1226" i="2"/>
  <c r="G1225" i="2"/>
  <c r="F1225" i="2"/>
  <c r="G1224" i="2"/>
  <c r="F1224" i="2"/>
  <c r="G1223" i="2"/>
  <c r="F1223" i="2"/>
  <c r="G1222" i="2"/>
  <c r="F1222" i="2"/>
  <c r="G1221" i="2"/>
  <c r="F1221" i="2"/>
  <c r="G1220" i="2"/>
  <c r="F1220" i="2"/>
  <c r="G1219" i="2"/>
  <c r="F1219" i="2"/>
  <c r="G1218" i="2"/>
  <c r="F1218" i="2"/>
  <c r="G1217" i="2"/>
  <c r="F1217" i="2"/>
  <c r="G1216" i="2"/>
  <c r="F1216" i="2"/>
  <c r="G1215" i="2"/>
  <c r="F1215" i="2"/>
  <c r="G1214" i="2"/>
  <c r="F1214" i="2"/>
  <c r="G1213" i="2"/>
  <c r="F1213" i="2"/>
  <c r="G1212" i="2"/>
  <c r="F1212" i="2"/>
  <c r="G1211" i="2"/>
  <c r="F1211" i="2"/>
  <c r="G1210" i="2"/>
  <c r="F1210" i="2"/>
  <c r="G1209" i="2"/>
  <c r="F1209" i="2"/>
  <c r="G1208" i="2"/>
  <c r="F1208" i="2"/>
  <c r="G1207" i="2"/>
  <c r="F1207" i="2"/>
  <c r="G1206" i="2"/>
  <c r="F1206" i="2"/>
  <c r="G1205" i="2"/>
  <c r="F1205" i="2"/>
  <c r="G1204" i="2"/>
  <c r="F1204" i="2"/>
  <c r="G1203" i="2"/>
  <c r="F1203" i="2"/>
  <c r="G1202" i="2"/>
  <c r="F1202" i="2"/>
  <c r="G1201" i="2"/>
  <c r="F1201" i="2"/>
  <c r="G1200" i="2"/>
  <c r="F1200" i="2"/>
  <c r="G1199" i="2"/>
  <c r="F1199" i="2"/>
  <c r="G1198" i="2"/>
  <c r="F1198" i="2"/>
  <c r="G1197" i="2"/>
  <c r="F1197" i="2"/>
  <c r="G1196" i="2"/>
  <c r="F1196" i="2"/>
  <c r="G1195" i="2"/>
  <c r="F1195" i="2"/>
  <c r="G1194" i="2"/>
  <c r="F1194" i="2"/>
  <c r="G1193" i="2"/>
  <c r="F1193" i="2"/>
  <c r="G1192" i="2"/>
  <c r="F1192" i="2"/>
  <c r="G1191" i="2"/>
  <c r="F1191" i="2"/>
  <c r="G1190" i="2"/>
  <c r="F1190" i="2"/>
  <c r="G1189" i="2"/>
  <c r="F1189" i="2"/>
  <c r="G1188" i="2"/>
  <c r="F1188" i="2"/>
  <c r="G1187" i="2"/>
  <c r="F1187" i="2"/>
  <c r="G1186" i="2"/>
  <c r="F1186" i="2"/>
  <c r="G1185" i="2"/>
  <c r="F1185" i="2"/>
  <c r="G1184" i="2"/>
  <c r="F1184" i="2"/>
  <c r="G1183" i="2"/>
  <c r="F1183" i="2"/>
  <c r="G1182" i="2"/>
  <c r="F1182" i="2"/>
  <c r="G1181" i="2"/>
  <c r="F1181" i="2"/>
  <c r="G1180" i="2"/>
  <c r="F1180" i="2"/>
  <c r="G1179" i="2"/>
  <c r="F1179" i="2"/>
  <c r="G1178" i="2"/>
  <c r="F1178" i="2"/>
  <c r="G1177" i="2"/>
  <c r="F1177" i="2"/>
  <c r="G1176" i="2"/>
  <c r="F1176" i="2"/>
  <c r="G1175" i="2"/>
  <c r="F1175" i="2"/>
  <c r="G1174" i="2"/>
  <c r="F1174" i="2"/>
  <c r="G1173" i="2"/>
  <c r="F1173" i="2"/>
  <c r="G1172" i="2"/>
  <c r="F1172" i="2"/>
  <c r="G1171" i="2"/>
  <c r="F1171" i="2"/>
  <c r="G1170" i="2"/>
  <c r="F1170" i="2"/>
  <c r="G1169" i="2"/>
  <c r="F1169" i="2"/>
  <c r="G1168" i="2"/>
  <c r="F1168" i="2"/>
  <c r="G1167" i="2"/>
  <c r="F1167" i="2"/>
  <c r="G1166" i="2"/>
  <c r="F1166" i="2"/>
  <c r="G1165" i="2"/>
  <c r="F1165" i="2"/>
  <c r="G1164" i="2"/>
  <c r="F1164" i="2"/>
  <c r="G1163" i="2"/>
  <c r="F1163" i="2"/>
  <c r="G1162" i="2"/>
  <c r="F1162" i="2"/>
  <c r="G1161" i="2"/>
  <c r="F1161" i="2"/>
  <c r="G1160" i="2"/>
  <c r="F1160" i="2"/>
  <c r="G1159" i="2"/>
  <c r="F1159" i="2"/>
  <c r="G1158" i="2"/>
  <c r="F1158" i="2"/>
  <c r="G1157" i="2"/>
  <c r="F1157" i="2"/>
  <c r="G1156" i="2"/>
  <c r="F1156" i="2"/>
  <c r="G1155" i="2"/>
  <c r="F1155" i="2"/>
  <c r="G1154" i="2"/>
  <c r="F1154" i="2"/>
  <c r="G1153" i="2"/>
  <c r="F1153" i="2"/>
  <c r="G1152" i="2"/>
  <c r="F1152" i="2"/>
  <c r="G1151" i="2"/>
  <c r="F1151" i="2"/>
  <c r="G1150" i="2"/>
  <c r="F1150" i="2"/>
  <c r="G1149" i="2"/>
  <c r="F1149" i="2"/>
  <c r="G1148" i="2"/>
  <c r="F1148" i="2"/>
  <c r="G1147" i="2"/>
  <c r="F1147" i="2"/>
  <c r="G1146" i="2"/>
  <c r="F1146" i="2"/>
  <c r="G1145" i="2"/>
  <c r="F1145" i="2"/>
  <c r="G1144" i="2"/>
  <c r="F1144" i="2"/>
  <c r="G1143" i="2"/>
  <c r="F1143" i="2"/>
  <c r="G1142" i="2"/>
  <c r="F1142" i="2"/>
  <c r="G1141" i="2"/>
  <c r="F1141" i="2"/>
  <c r="G1140" i="2"/>
  <c r="F1140" i="2"/>
  <c r="G1139" i="2"/>
  <c r="F1139" i="2"/>
  <c r="G1138" i="2"/>
  <c r="F1138" i="2"/>
  <c r="G1137" i="2"/>
  <c r="F1137" i="2"/>
  <c r="G1136" i="2"/>
  <c r="F1136" i="2"/>
  <c r="G1135" i="2"/>
  <c r="F1135" i="2"/>
  <c r="G1134" i="2"/>
  <c r="F1134" i="2"/>
  <c r="G1133" i="2"/>
  <c r="F1133" i="2"/>
  <c r="G1132" i="2"/>
  <c r="F1132" i="2"/>
  <c r="G1131" i="2"/>
  <c r="F1131" i="2"/>
  <c r="G1130" i="2"/>
  <c r="F1130" i="2"/>
  <c r="G1129" i="2"/>
  <c r="F1129" i="2"/>
  <c r="G1128" i="2"/>
  <c r="F1128" i="2"/>
  <c r="G1127" i="2"/>
  <c r="F1127" i="2"/>
  <c r="G1126" i="2"/>
  <c r="F1126" i="2"/>
  <c r="G1125" i="2"/>
  <c r="F1125" i="2"/>
  <c r="G1124" i="2"/>
  <c r="F1124" i="2"/>
  <c r="G1123" i="2"/>
  <c r="F1123" i="2"/>
  <c r="G1122" i="2"/>
  <c r="F1122" i="2"/>
  <c r="G1121" i="2"/>
  <c r="F1121" i="2"/>
  <c r="G1120" i="2"/>
  <c r="F1120" i="2"/>
  <c r="G1119" i="2"/>
  <c r="F1119" i="2"/>
  <c r="G1118" i="2"/>
  <c r="F1118" i="2"/>
  <c r="G1117" i="2"/>
  <c r="F1117" i="2"/>
  <c r="G1116" i="2"/>
  <c r="F1116" i="2"/>
  <c r="G1115" i="2"/>
  <c r="F1115" i="2"/>
  <c r="G1114" i="2"/>
  <c r="F1114" i="2"/>
  <c r="G1113" i="2"/>
  <c r="F1113" i="2"/>
  <c r="G1112" i="2"/>
  <c r="F1112" i="2"/>
  <c r="G1111" i="2"/>
  <c r="F1111" i="2"/>
  <c r="G1110" i="2"/>
  <c r="F1110" i="2"/>
  <c r="G1109" i="2"/>
  <c r="F1109" i="2"/>
  <c r="G1108" i="2"/>
  <c r="F1108" i="2"/>
  <c r="G1107" i="2"/>
  <c r="F1107" i="2"/>
  <c r="G1106" i="2"/>
  <c r="F1106" i="2"/>
  <c r="G1105" i="2"/>
  <c r="F1105" i="2"/>
  <c r="G1104" i="2"/>
  <c r="F1104" i="2"/>
  <c r="G1103" i="2"/>
  <c r="F1103" i="2"/>
  <c r="G1102" i="2"/>
  <c r="F1102" i="2"/>
  <c r="G1101" i="2"/>
  <c r="F1101" i="2"/>
  <c r="G1100" i="2"/>
  <c r="F1100" i="2"/>
  <c r="G1099" i="2"/>
  <c r="F1099" i="2"/>
  <c r="G1098" i="2"/>
  <c r="F1098" i="2"/>
  <c r="G1097" i="2"/>
  <c r="F1097" i="2"/>
  <c r="G1096" i="2"/>
  <c r="F1096" i="2"/>
  <c r="G1095" i="2"/>
  <c r="F1095" i="2"/>
  <c r="G1094" i="2"/>
  <c r="F1094" i="2"/>
  <c r="G1093" i="2"/>
  <c r="F1093" i="2"/>
  <c r="G1092" i="2"/>
  <c r="F1092" i="2"/>
  <c r="G1091" i="2"/>
  <c r="F1091" i="2"/>
  <c r="G1090" i="2"/>
  <c r="F1090" i="2"/>
  <c r="G1089" i="2"/>
  <c r="F1089" i="2"/>
  <c r="G1088" i="2"/>
  <c r="F1088" i="2"/>
  <c r="G1087" i="2"/>
  <c r="F1087" i="2"/>
  <c r="G1086" i="2"/>
  <c r="F1086" i="2"/>
  <c r="G1085" i="2"/>
  <c r="F1085" i="2"/>
  <c r="G1084" i="2"/>
  <c r="F1084" i="2"/>
  <c r="G1083" i="2"/>
  <c r="F1083" i="2"/>
  <c r="G1082" i="2"/>
  <c r="F1082" i="2"/>
  <c r="G1081" i="2"/>
  <c r="F1081" i="2"/>
  <c r="G1080" i="2"/>
  <c r="F1080" i="2"/>
  <c r="G1079" i="2"/>
  <c r="F1079" i="2"/>
  <c r="G1078" i="2"/>
  <c r="F1078" i="2"/>
  <c r="G1077" i="2"/>
  <c r="F1077" i="2"/>
  <c r="G1076" i="2"/>
  <c r="F1076" i="2"/>
  <c r="G1075" i="2"/>
  <c r="F1075" i="2"/>
  <c r="G1074" i="2"/>
  <c r="F1074" i="2"/>
  <c r="G1073" i="2"/>
  <c r="F1073" i="2"/>
  <c r="G1072" i="2"/>
  <c r="F1072" i="2"/>
  <c r="G1071" i="2"/>
  <c r="F1071" i="2"/>
  <c r="G1070" i="2"/>
  <c r="F1070" i="2"/>
  <c r="G1069" i="2"/>
  <c r="F1069" i="2"/>
  <c r="G1068" i="2"/>
  <c r="F1068" i="2"/>
  <c r="G1067" i="2"/>
  <c r="F1067" i="2"/>
  <c r="G1066" i="2"/>
  <c r="F1066" i="2"/>
  <c r="G1065" i="2"/>
  <c r="F1065" i="2"/>
  <c r="G1064" i="2"/>
  <c r="F1064" i="2"/>
  <c r="G1063" i="2"/>
  <c r="F1063" i="2"/>
  <c r="G1062" i="2"/>
  <c r="F1062" i="2"/>
  <c r="G1061" i="2"/>
  <c r="F1061" i="2"/>
  <c r="G1060" i="2"/>
  <c r="F1060" i="2"/>
  <c r="G1059" i="2"/>
  <c r="F1059" i="2"/>
  <c r="G1058" i="2"/>
  <c r="F1058" i="2"/>
  <c r="G1057" i="2"/>
  <c r="F1057" i="2"/>
  <c r="G1056" i="2"/>
  <c r="F1056" i="2"/>
  <c r="G1055" i="2"/>
  <c r="F1055" i="2"/>
  <c r="G1054" i="2"/>
  <c r="F1054" i="2"/>
  <c r="G1053" i="2"/>
  <c r="F1053" i="2"/>
  <c r="G1052" i="2"/>
  <c r="F1052" i="2"/>
  <c r="G1051" i="2"/>
  <c r="F1051" i="2"/>
  <c r="G1050" i="2"/>
  <c r="F1050" i="2"/>
  <c r="G1049" i="2"/>
  <c r="F1049" i="2"/>
  <c r="G1048" i="2"/>
  <c r="F1048" i="2"/>
  <c r="G1047" i="2"/>
  <c r="F1047" i="2"/>
  <c r="G1046" i="2"/>
  <c r="F1046" i="2"/>
  <c r="G1045" i="2"/>
  <c r="F1045" i="2"/>
  <c r="G1044" i="2"/>
  <c r="F1044" i="2"/>
  <c r="G1043" i="2"/>
  <c r="F1043" i="2"/>
  <c r="G1042" i="2"/>
  <c r="F1042" i="2"/>
  <c r="G1041" i="2"/>
  <c r="F1041" i="2"/>
  <c r="G1040" i="2"/>
  <c r="F1040" i="2"/>
  <c r="G1039" i="2"/>
  <c r="F1039" i="2"/>
  <c r="G1038" i="2"/>
  <c r="F1038" i="2"/>
  <c r="G1037" i="2"/>
  <c r="F1037" i="2"/>
  <c r="G1036" i="2"/>
  <c r="F1036" i="2"/>
  <c r="G1035" i="2"/>
  <c r="F1035" i="2"/>
  <c r="G1034" i="2"/>
  <c r="F1034" i="2"/>
  <c r="G1033" i="2"/>
  <c r="F1033" i="2"/>
  <c r="G1032" i="2"/>
  <c r="F1032" i="2"/>
  <c r="G1031" i="2"/>
  <c r="F1031" i="2"/>
  <c r="G1030" i="2"/>
  <c r="F1030" i="2"/>
  <c r="G1029" i="2"/>
  <c r="F1029" i="2"/>
  <c r="G1028" i="2"/>
  <c r="F1028" i="2"/>
  <c r="G1027" i="2"/>
  <c r="F1027" i="2"/>
  <c r="G1026" i="2"/>
  <c r="F1026" i="2"/>
  <c r="G1025" i="2"/>
  <c r="F1025" i="2"/>
  <c r="G1024" i="2"/>
  <c r="F1024" i="2"/>
  <c r="G1023" i="2"/>
  <c r="F1023" i="2"/>
  <c r="G1022" i="2"/>
  <c r="F1022" i="2"/>
  <c r="G1021" i="2"/>
  <c r="F1021" i="2"/>
  <c r="G1020" i="2"/>
  <c r="F1020" i="2"/>
  <c r="G1019" i="2"/>
  <c r="F1019" i="2"/>
  <c r="G1018" i="2"/>
  <c r="F1018" i="2"/>
  <c r="G1017" i="2"/>
  <c r="F1017" i="2"/>
  <c r="G1016" i="2"/>
  <c r="F1016" i="2"/>
  <c r="G1015" i="2"/>
  <c r="F1015" i="2"/>
  <c r="G1014" i="2"/>
  <c r="F1014" i="2"/>
  <c r="G1013" i="2"/>
  <c r="F1013" i="2"/>
  <c r="G1012" i="2"/>
  <c r="F1012" i="2"/>
  <c r="G1011" i="2"/>
  <c r="F1011" i="2"/>
  <c r="G1010" i="2"/>
  <c r="F1010" i="2"/>
  <c r="G1009" i="2"/>
  <c r="F1009" i="2"/>
  <c r="G1008" i="2"/>
  <c r="F1008" i="2"/>
  <c r="G1007" i="2"/>
  <c r="F1007" i="2"/>
  <c r="G1006" i="2"/>
  <c r="F1006" i="2"/>
  <c r="G1005" i="2"/>
  <c r="F1005" i="2"/>
  <c r="G1004" i="2"/>
  <c r="F1004" i="2"/>
  <c r="G1003" i="2"/>
  <c r="F1003" i="2"/>
  <c r="G1002" i="2"/>
  <c r="F1002" i="2"/>
  <c r="G1001" i="2"/>
  <c r="F1001" i="2"/>
  <c r="G1000" i="2"/>
  <c r="F1000" i="2"/>
  <c r="G999" i="2"/>
  <c r="F999" i="2"/>
  <c r="G998" i="2"/>
  <c r="F998" i="2"/>
  <c r="G997" i="2"/>
  <c r="F997" i="2"/>
  <c r="G996" i="2"/>
  <c r="F996" i="2"/>
  <c r="G995" i="2"/>
  <c r="F995" i="2"/>
  <c r="G994" i="2"/>
  <c r="F994" i="2"/>
  <c r="G993" i="2"/>
  <c r="F993" i="2"/>
  <c r="G992" i="2"/>
  <c r="F992" i="2"/>
  <c r="G991" i="2"/>
  <c r="F991" i="2"/>
  <c r="G990" i="2"/>
  <c r="F990" i="2"/>
  <c r="G989" i="2"/>
  <c r="F989" i="2"/>
  <c r="G988" i="2"/>
  <c r="F988" i="2"/>
  <c r="G987" i="2"/>
  <c r="F987" i="2"/>
  <c r="G986" i="2"/>
  <c r="F986" i="2"/>
  <c r="G985" i="2"/>
  <c r="F985" i="2"/>
  <c r="G984" i="2"/>
  <c r="F984" i="2"/>
  <c r="G983" i="2"/>
  <c r="F983" i="2"/>
  <c r="G982" i="2"/>
  <c r="F982" i="2"/>
  <c r="G981" i="2"/>
  <c r="F981" i="2"/>
  <c r="G980" i="2"/>
  <c r="F980" i="2"/>
  <c r="G979" i="2"/>
  <c r="F979" i="2"/>
  <c r="G978" i="2"/>
  <c r="F978" i="2"/>
  <c r="G977" i="2"/>
  <c r="F977" i="2"/>
  <c r="G976" i="2"/>
  <c r="F976" i="2"/>
  <c r="G975" i="2"/>
  <c r="F975" i="2"/>
  <c r="G974" i="2"/>
  <c r="F974" i="2"/>
  <c r="G973" i="2"/>
  <c r="F973" i="2"/>
  <c r="G972" i="2"/>
  <c r="F972" i="2"/>
  <c r="G971" i="2"/>
  <c r="F971" i="2"/>
  <c r="G970" i="2"/>
  <c r="F970" i="2"/>
  <c r="G969" i="2"/>
  <c r="F969" i="2"/>
  <c r="G968" i="2"/>
  <c r="F968" i="2"/>
  <c r="G967" i="2"/>
  <c r="F967" i="2"/>
  <c r="G966" i="2"/>
  <c r="F966" i="2"/>
  <c r="G965" i="2"/>
  <c r="F965" i="2"/>
  <c r="G964" i="2"/>
  <c r="F964" i="2"/>
  <c r="G963" i="2"/>
  <c r="F963" i="2"/>
  <c r="G962" i="2"/>
  <c r="F962" i="2"/>
  <c r="G961" i="2"/>
  <c r="F961" i="2"/>
  <c r="G960" i="2"/>
  <c r="F960" i="2"/>
  <c r="G959" i="2"/>
  <c r="F959" i="2"/>
  <c r="G958" i="2"/>
  <c r="F958" i="2"/>
  <c r="G957" i="2"/>
  <c r="F957" i="2"/>
  <c r="G956" i="2"/>
  <c r="F956" i="2"/>
  <c r="G955" i="2"/>
  <c r="F955" i="2"/>
  <c r="G954" i="2"/>
  <c r="F954" i="2"/>
  <c r="G953" i="2"/>
  <c r="F953" i="2"/>
  <c r="G952" i="2"/>
  <c r="F952" i="2"/>
  <c r="G951" i="2"/>
  <c r="F951" i="2"/>
  <c r="G950" i="2"/>
  <c r="F950" i="2"/>
  <c r="G949" i="2"/>
  <c r="F949" i="2"/>
  <c r="G948" i="2"/>
  <c r="F948" i="2"/>
  <c r="G947" i="2"/>
  <c r="F947" i="2"/>
  <c r="G946" i="2"/>
  <c r="F946" i="2"/>
  <c r="G945" i="2"/>
  <c r="F945" i="2"/>
  <c r="G944" i="2"/>
  <c r="F944" i="2"/>
  <c r="G943" i="2"/>
  <c r="F943" i="2"/>
  <c r="G942" i="2"/>
  <c r="F942" i="2"/>
  <c r="G941" i="2"/>
  <c r="F941" i="2"/>
  <c r="G940" i="2"/>
  <c r="F940" i="2"/>
  <c r="G939" i="2"/>
  <c r="F939" i="2"/>
  <c r="G938" i="2"/>
  <c r="F938" i="2"/>
  <c r="G937" i="2"/>
  <c r="F937" i="2"/>
  <c r="G936" i="2"/>
  <c r="F936" i="2"/>
  <c r="G935" i="2"/>
  <c r="F935" i="2"/>
  <c r="G934" i="2"/>
  <c r="F934" i="2"/>
  <c r="G933" i="2"/>
  <c r="F933" i="2"/>
  <c r="G932" i="2"/>
  <c r="F932" i="2"/>
  <c r="G931" i="2"/>
  <c r="F931" i="2"/>
  <c r="G930" i="2"/>
  <c r="F930" i="2"/>
  <c r="G929" i="2"/>
  <c r="F929" i="2"/>
  <c r="G928" i="2"/>
  <c r="F928" i="2"/>
  <c r="G927" i="2"/>
  <c r="F927" i="2"/>
  <c r="G926" i="2"/>
  <c r="F926" i="2"/>
  <c r="G925" i="2"/>
  <c r="F925" i="2"/>
  <c r="G924" i="2"/>
  <c r="F924" i="2"/>
  <c r="G923" i="2"/>
  <c r="F923" i="2"/>
  <c r="G922" i="2"/>
  <c r="F922" i="2"/>
  <c r="G921" i="2"/>
  <c r="F921" i="2"/>
  <c r="G920" i="2"/>
  <c r="F920" i="2"/>
  <c r="G919" i="2"/>
  <c r="F919" i="2"/>
  <c r="G918" i="2"/>
  <c r="F918" i="2"/>
  <c r="G917" i="2"/>
  <c r="F917" i="2"/>
  <c r="G916" i="2"/>
  <c r="F916" i="2"/>
  <c r="G915" i="2"/>
  <c r="F915" i="2"/>
  <c r="G914" i="2"/>
  <c r="F914" i="2"/>
  <c r="G913" i="2"/>
  <c r="F913" i="2"/>
  <c r="G912" i="2"/>
  <c r="F912" i="2"/>
  <c r="G911" i="2"/>
  <c r="F911" i="2"/>
  <c r="G910" i="2"/>
  <c r="F910" i="2"/>
  <c r="G909" i="2"/>
  <c r="F909" i="2"/>
  <c r="G908" i="2"/>
  <c r="F908" i="2"/>
  <c r="G907" i="2"/>
  <c r="F907" i="2"/>
  <c r="G906" i="2"/>
  <c r="F906" i="2"/>
  <c r="G905" i="2"/>
  <c r="F905" i="2"/>
  <c r="G904" i="2"/>
  <c r="F904" i="2"/>
  <c r="G903" i="2"/>
  <c r="F903" i="2"/>
  <c r="G902" i="2"/>
  <c r="F902" i="2"/>
  <c r="G901" i="2"/>
  <c r="F901" i="2"/>
  <c r="G900" i="2"/>
  <c r="F900" i="2"/>
  <c r="G899" i="2"/>
  <c r="F899" i="2"/>
  <c r="G898" i="2"/>
  <c r="F898" i="2"/>
  <c r="G897" i="2"/>
  <c r="F897" i="2"/>
  <c r="G896" i="2"/>
  <c r="F896" i="2"/>
  <c r="G895" i="2"/>
  <c r="F895" i="2"/>
  <c r="G894" i="2"/>
  <c r="F894" i="2"/>
  <c r="G893" i="2"/>
  <c r="F893" i="2"/>
  <c r="G892" i="2"/>
  <c r="F892" i="2"/>
  <c r="G891" i="2"/>
  <c r="F891" i="2"/>
  <c r="G890" i="2"/>
  <c r="F890" i="2"/>
  <c r="G889" i="2"/>
  <c r="F889" i="2"/>
  <c r="G888" i="2"/>
  <c r="F888" i="2"/>
  <c r="G887" i="2"/>
  <c r="F887" i="2"/>
  <c r="G886" i="2"/>
  <c r="F886" i="2"/>
  <c r="G885" i="2"/>
  <c r="F885" i="2"/>
  <c r="G884" i="2"/>
  <c r="F884" i="2"/>
  <c r="G883" i="2"/>
  <c r="F883" i="2"/>
  <c r="G882" i="2"/>
  <c r="F882" i="2"/>
  <c r="G881" i="2"/>
  <c r="F881" i="2"/>
  <c r="G880" i="2"/>
  <c r="F880" i="2"/>
  <c r="G879" i="2"/>
  <c r="F879" i="2"/>
  <c r="G878" i="2"/>
  <c r="F878" i="2"/>
  <c r="G877" i="2"/>
  <c r="F877" i="2"/>
  <c r="G876" i="2"/>
  <c r="F876" i="2"/>
  <c r="G875" i="2"/>
  <c r="F875" i="2"/>
  <c r="G874" i="2"/>
  <c r="F874" i="2"/>
  <c r="G873" i="2"/>
  <c r="F873" i="2"/>
  <c r="G872" i="2"/>
  <c r="F872" i="2"/>
  <c r="G871" i="2"/>
  <c r="F871" i="2"/>
  <c r="G870" i="2"/>
  <c r="F870" i="2"/>
  <c r="G869" i="2"/>
  <c r="F869" i="2"/>
  <c r="G868" i="2"/>
  <c r="F868" i="2"/>
  <c r="G867" i="2"/>
  <c r="F867" i="2"/>
  <c r="G866" i="2"/>
  <c r="F866" i="2"/>
  <c r="G865" i="2"/>
  <c r="F865" i="2"/>
  <c r="G864" i="2"/>
  <c r="F864" i="2"/>
  <c r="G863" i="2"/>
  <c r="F863" i="2"/>
  <c r="G862" i="2"/>
  <c r="F862" i="2"/>
  <c r="G861" i="2"/>
  <c r="F861" i="2"/>
  <c r="G860" i="2"/>
  <c r="F860" i="2"/>
  <c r="G859" i="2"/>
  <c r="F859" i="2"/>
  <c r="G858" i="2"/>
  <c r="F858" i="2"/>
  <c r="G857" i="2"/>
  <c r="F857" i="2"/>
  <c r="G856" i="2"/>
  <c r="F856" i="2"/>
  <c r="G855" i="2"/>
  <c r="F855" i="2"/>
  <c r="G854" i="2"/>
  <c r="F854" i="2"/>
  <c r="G853" i="2"/>
  <c r="F853" i="2"/>
  <c r="G852" i="2"/>
  <c r="F852" i="2"/>
  <c r="G851" i="2"/>
  <c r="F851" i="2"/>
  <c r="G850" i="2"/>
  <c r="F850" i="2"/>
  <c r="G849" i="2"/>
  <c r="F849" i="2"/>
  <c r="G848" i="2"/>
  <c r="F848" i="2"/>
  <c r="G847" i="2"/>
  <c r="F847" i="2"/>
  <c r="G846" i="2"/>
  <c r="F846" i="2"/>
  <c r="G845" i="2"/>
  <c r="F845" i="2"/>
  <c r="G844" i="2"/>
  <c r="F844" i="2"/>
  <c r="G843" i="2"/>
  <c r="F843" i="2"/>
  <c r="G842" i="2"/>
  <c r="F842" i="2"/>
  <c r="G841" i="2"/>
  <c r="F841" i="2"/>
  <c r="G840" i="2"/>
  <c r="F840" i="2"/>
  <c r="G839" i="2"/>
  <c r="F839" i="2"/>
  <c r="G838" i="2"/>
  <c r="F838" i="2"/>
  <c r="G837" i="2"/>
  <c r="F837" i="2"/>
  <c r="G836" i="2"/>
  <c r="F836" i="2"/>
  <c r="G835" i="2"/>
  <c r="F835" i="2"/>
  <c r="G834" i="2"/>
  <c r="F834" i="2"/>
  <c r="G833" i="2"/>
  <c r="F833" i="2"/>
  <c r="G832" i="2"/>
  <c r="F832" i="2"/>
  <c r="G831" i="2"/>
  <c r="F831" i="2"/>
  <c r="G830" i="2"/>
  <c r="F830" i="2"/>
  <c r="G829" i="2"/>
  <c r="F829" i="2"/>
  <c r="G828" i="2"/>
  <c r="F828" i="2"/>
  <c r="G827" i="2"/>
  <c r="F827" i="2"/>
  <c r="G826" i="2"/>
  <c r="F826" i="2"/>
  <c r="G825" i="2"/>
  <c r="F825" i="2"/>
  <c r="G824" i="2"/>
  <c r="F824" i="2"/>
  <c r="G823" i="2"/>
  <c r="F823" i="2"/>
  <c r="G822" i="2"/>
  <c r="F822" i="2"/>
  <c r="G821" i="2"/>
  <c r="F821" i="2"/>
  <c r="G820" i="2"/>
  <c r="F820" i="2"/>
  <c r="G819" i="2"/>
  <c r="F819" i="2"/>
  <c r="G818" i="2"/>
  <c r="F818" i="2"/>
  <c r="G817" i="2"/>
  <c r="F817" i="2"/>
  <c r="G816" i="2"/>
  <c r="F816" i="2"/>
  <c r="G815" i="2"/>
  <c r="F815" i="2"/>
  <c r="G814" i="2"/>
  <c r="F814" i="2"/>
  <c r="G813" i="2"/>
  <c r="F813" i="2"/>
  <c r="G812" i="2"/>
  <c r="F812" i="2"/>
  <c r="G811" i="2"/>
  <c r="F811" i="2"/>
  <c r="G810" i="2"/>
  <c r="F810" i="2"/>
  <c r="G809" i="2"/>
  <c r="F809" i="2"/>
  <c r="G808" i="2"/>
  <c r="F808" i="2"/>
  <c r="G807" i="2"/>
  <c r="F807" i="2"/>
  <c r="G806" i="2"/>
  <c r="F806" i="2"/>
  <c r="G805" i="2"/>
  <c r="F805" i="2"/>
  <c r="G804" i="2"/>
  <c r="F804" i="2"/>
  <c r="G803" i="2"/>
  <c r="F803" i="2"/>
  <c r="G802" i="2"/>
  <c r="F802" i="2"/>
  <c r="G801" i="2"/>
  <c r="F801" i="2"/>
  <c r="G800" i="2"/>
  <c r="F800" i="2"/>
  <c r="G799" i="2"/>
  <c r="F799" i="2"/>
  <c r="G798" i="2"/>
  <c r="F798" i="2"/>
  <c r="G797" i="2"/>
  <c r="F797" i="2"/>
  <c r="G796" i="2"/>
  <c r="F796" i="2"/>
  <c r="G795" i="2"/>
  <c r="F795" i="2"/>
  <c r="G794" i="2"/>
  <c r="F794" i="2"/>
  <c r="G793" i="2"/>
  <c r="F793" i="2"/>
  <c r="G792" i="2"/>
  <c r="F792" i="2"/>
  <c r="G791" i="2"/>
  <c r="F791" i="2"/>
  <c r="G790" i="2"/>
  <c r="F790" i="2"/>
  <c r="G789" i="2"/>
  <c r="F789" i="2"/>
  <c r="G788" i="2"/>
  <c r="F788" i="2"/>
  <c r="G787" i="2"/>
  <c r="F787" i="2"/>
  <c r="G786" i="2"/>
  <c r="F786" i="2"/>
  <c r="G785" i="2"/>
  <c r="F785" i="2"/>
  <c r="G784" i="2"/>
  <c r="F784" i="2"/>
  <c r="G783" i="2"/>
  <c r="F783" i="2"/>
  <c r="G782" i="2"/>
  <c r="F782" i="2"/>
  <c r="G781" i="2"/>
  <c r="F781" i="2"/>
  <c r="G780" i="2"/>
  <c r="F780" i="2"/>
  <c r="G779" i="2"/>
  <c r="F779" i="2"/>
  <c r="G778" i="2"/>
  <c r="F778" i="2"/>
  <c r="G777" i="2"/>
  <c r="F777" i="2"/>
  <c r="G776" i="2"/>
  <c r="F776" i="2"/>
  <c r="G775" i="2"/>
  <c r="F775" i="2"/>
  <c r="G774" i="2"/>
  <c r="F774" i="2"/>
  <c r="G773" i="2"/>
  <c r="F773" i="2"/>
  <c r="G772" i="2"/>
  <c r="F772" i="2"/>
  <c r="G771" i="2"/>
  <c r="F771" i="2"/>
  <c r="G770" i="2"/>
  <c r="F770" i="2"/>
  <c r="G769" i="2"/>
  <c r="F769" i="2"/>
  <c r="G768" i="2"/>
  <c r="F768" i="2"/>
  <c r="G767" i="2"/>
  <c r="F767" i="2"/>
  <c r="G766" i="2"/>
  <c r="F766" i="2"/>
  <c r="G765" i="2"/>
  <c r="F765" i="2"/>
  <c r="G764" i="2"/>
  <c r="F764" i="2"/>
  <c r="G763" i="2"/>
  <c r="F763" i="2"/>
  <c r="G762" i="2"/>
  <c r="F762" i="2"/>
  <c r="G761" i="2"/>
  <c r="F761" i="2"/>
  <c r="G760" i="2"/>
  <c r="F760" i="2"/>
  <c r="G759" i="2"/>
  <c r="F759" i="2"/>
  <c r="G758" i="2"/>
  <c r="F758" i="2"/>
  <c r="G757" i="2"/>
  <c r="F757" i="2"/>
  <c r="G756" i="2"/>
  <c r="F756" i="2"/>
  <c r="G755" i="2"/>
  <c r="F755" i="2"/>
  <c r="G754" i="2"/>
  <c r="F754" i="2"/>
  <c r="G753" i="2"/>
  <c r="F753" i="2"/>
  <c r="G752" i="2"/>
  <c r="F752" i="2"/>
  <c r="G751" i="2"/>
  <c r="F751" i="2"/>
  <c r="G750" i="2"/>
  <c r="F750" i="2"/>
  <c r="G749" i="2"/>
  <c r="F749" i="2"/>
  <c r="G748" i="2"/>
  <c r="F748" i="2"/>
  <c r="G747" i="2"/>
  <c r="F747" i="2"/>
  <c r="G746" i="2"/>
  <c r="F746" i="2"/>
  <c r="G745" i="2"/>
  <c r="F745" i="2"/>
  <c r="G744" i="2"/>
  <c r="F744" i="2"/>
  <c r="G743" i="2"/>
  <c r="F743" i="2"/>
  <c r="G742" i="2"/>
  <c r="F742" i="2"/>
  <c r="G741" i="2"/>
  <c r="F741" i="2"/>
  <c r="G740" i="2"/>
  <c r="F740" i="2"/>
  <c r="G739" i="2"/>
  <c r="F739" i="2"/>
  <c r="G738" i="2"/>
  <c r="F738" i="2"/>
  <c r="G737" i="2"/>
  <c r="F737" i="2"/>
  <c r="G736" i="2"/>
  <c r="F736" i="2"/>
  <c r="G735" i="2"/>
  <c r="F735" i="2"/>
  <c r="G734" i="2"/>
  <c r="F734" i="2"/>
  <c r="G733" i="2"/>
  <c r="F733" i="2"/>
  <c r="G732" i="2"/>
  <c r="F732" i="2"/>
  <c r="G731" i="2"/>
  <c r="F731" i="2"/>
  <c r="G730" i="2"/>
  <c r="F730" i="2"/>
  <c r="G729" i="2"/>
  <c r="F729" i="2"/>
  <c r="G728" i="2"/>
  <c r="F728" i="2"/>
  <c r="G727" i="2"/>
  <c r="F727" i="2"/>
  <c r="G726" i="2"/>
  <c r="F726" i="2"/>
  <c r="G725" i="2"/>
  <c r="F725" i="2"/>
  <c r="G724" i="2"/>
  <c r="F724" i="2"/>
  <c r="G723" i="2"/>
  <c r="F723" i="2"/>
  <c r="G722" i="2"/>
  <c r="F722" i="2"/>
  <c r="G721" i="2"/>
  <c r="F721" i="2"/>
  <c r="G720" i="2"/>
  <c r="F720" i="2"/>
  <c r="G719" i="2"/>
  <c r="F719" i="2"/>
  <c r="G718" i="2"/>
  <c r="F718" i="2"/>
  <c r="G717" i="2"/>
  <c r="F717" i="2"/>
  <c r="G716" i="2"/>
  <c r="F716" i="2"/>
  <c r="G715" i="2"/>
  <c r="F715" i="2"/>
  <c r="G714" i="2"/>
  <c r="F714" i="2"/>
  <c r="G713" i="2"/>
  <c r="F713" i="2"/>
  <c r="G712" i="2"/>
  <c r="F712" i="2"/>
  <c r="G711" i="2"/>
  <c r="F711" i="2"/>
  <c r="G710" i="2"/>
  <c r="F710" i="2"/>
  <c r="G709" i="2"/>
  <c r="F709" i="2"/>
  <c r="G708" i="2"/>
  <c r="F708" i="2"/>
  <c r="G707" i="2"/>
  <c r="F707" i="2"/>
  <c r="G706" i="2"/>
  <c r="F706" i="2"/>
  <c r="G705" i="2"/>
  <c r="F705" i="2"/>
  <c r="G704" i="2"/>
  <c r="F704" i="2"/>
  <c r="G703" i="2"/>
  <c r="F703" i="2"/>
  <c r="G702" i="2"/>
  <c r="F702" i="2"/>
  <c r="G701" i="2"/>
  <c r="F701" i="2"/>
  <c r="G700" i="2"/>
  <c r="F700" i="2"/>
  <c r="G699" i="2"/>
  <c r="F699" i="2"/>
  <c r="G698" i="2"/>
  <c r="F698" i="2"/>
  <c r="G697" i="2"/>
  <c r="F697" i="2"/>
  <c r="G696" i="2"/>
  <c r="F696" i="2"/>
  <c r="G695" i="2"/>
  <c r="F695" i="2"/>
  <c r="G694" i="2"/>
  <c r="F694" i="2"/>
  <c r="G693" i="2"/>
  <c r="F693" i="2"/>
  <c r="G692" i="2"/>
  <c r="F692" i="2"/>
  <c r="G691" i="2"/>
  <c r="F691" i="2"/>
  <c r="G690" i="2"/>
  <c r="F690" i="2"/>
  <c r="G689" i="2"/>
  <c r="F689" i="2"/>
  <c r="G688" i="2"/>
  <c r="F688" i="2"/>
  <c r="G687" i="2"/>
  <c r="F687" i="2"/>
  <c r="G686" i="2"/>
  <c r="F686" i="2"/>
  <c r="G685" i="2"/>
  <c r="F685" i="2"/>
  <c r="G684" i="2"/>
  <c r="F684" i="2"/>
  <c r="G683" i="2"/>
  <c r="F683" i="2"/>
  <c r="G682" i="2"/>
  <c r="F682" i="2"/>
  <c r="G681" i="2"/>
  <c r="F681" i="2"/>
  <c r="G680" i="2"/>
  <c r="F680" i="2"/>
  <c r="G679" i="2"/>
  <c r="F679" i="2"/>
  <c r="G678" i="2"/>
  <c r="F678" i="2"/>
  <c r="G677" i="2"/>
  <c r="F677" i="2"/>
  <c r="G676" i="2"/>
  <c r="F676" i="2"/>
  <c r="G675" i="2"/>
  <c r="F675" i="2"/>
  <c r="G674" i="2"/>
  <c r="F674" i="2"/>
  <c r="G673" i="2"/>
  <c r="F673" i="2"/>
  <c r="G672" i="2"/>
  <c r="F672" i="2"/>
  <c r="G671" i="2"/>
  <c r="F671" i="2"/>
  <c r="G670" i="2"/>
  <c r="F670" i="2"/>
  <c r="G669" i="2"/>
  <c r="F669" i="2"/>
  <c r="G668" i="2"/>
  <c r="F668" i="2"/>
  <c r="G667" i="2"/>
  <c r="F667" i="2"/>
  <c r="G666" i="2"/>
  <c r="F666" i="2"/>
  <c r="G665" i="2"/>
  <c r="F665" i="2"/>
  <c r="G664" i="2"/>
  <c r="F664" i="2"/>
  <c r="G663" i="2"/>
  <c r="F663" i="2"/>
  <c r="G662" i="2"/>
  <c r="F662" i="2"/>
  <c r="G661" i="2"/>
  <c r="F661" i="2"/>
  <c r="G660" i="2"/>
  <c r="F660" i="2"/>
  <c r="G659" i="2"/>
  <c r="F659" i="2"/>
  <c r="G658" i="2"/>
  <c r="F658" i="2"/>
  <c r="G657" i="2"/>
  <c r="F657" i="2"/>
  <c r="G656" i="2"/>
  <c r="F656" i="2"/>
  <c r="G655" i="2"/>
  <c r="F655" i="2"/>
  <c r="G654" i="2"/>
  <c r="F654" i="2"/>
  <c r="G653" i="2"/>
  <c r="F653" i="2"/>
  <c r="G652" i="2"/>
  <c r="F652" i="2"/>
  <c r="G651" i="2"/>
  <c r="F651" i="2"/>
  <c r="G650" i="2"/>
  <c r="F650" i="2"/>
  <c r="G649" i="2"/>
  <c r="F649" i="2"/>
  <c r="G648" i="2"/>
  <c r="F648" i="2"/>
  <c r="G647" i="2"/>
  <c r="F647" i="2"/>
  <c r="G646" i="2"/>
  <c r="F646" i="2"/>
  <c r="G645" i="2"/>
  <c r="F645" i="2"/>
  <c r="G644" i="2"/>
  <c r="F644" i="2"/>
  <c r="G643" i="2"/>
  <c r="F643" i="2"/>
  <c r="G642" i="2"/>
  <c r="F642" i="2"/>
  <c r="G641" i="2"/>
  <c r="F641" i="2"/>
  <c r="G640" i="2"/>
  <c r="F640" i="2"/>
  <c r="G639" i="2"/>
  <c r="F639" i="2"/>
  <c r="G638" i="2"/>
  <c r="F638" i="2"/>
  <c r="G637" i="2"/>
  <c r="F637" i="2"/>
  <c r="G636" i="2"/>
  <c r="F636" i="2"/>
  <c r="G635" i="2"/>
  <c r="F635" i="2"/>
  <c r="G634" i="2"/>
  <c r="F634" i="2"/>
  <c r="G633" i="2"/>
  <c r="F633" i="2"/>
  <c r="G632" i="2"/>
  <c r="F632" i="2"/>
  <c r="G631" i="2"/>
  <c r="F631" i="2"/>
  <c r="G630" i="2"/>
  <c r="F630" i="2"/>
  <c r="G629" i="2"/>
  <c r="F629" i="2"/>
  <c r="G628" i="2"/>
  <c r="F628" i="2"/>
  <c r="G627" i="2"/>
  <c r="F627" i="2"/>
  <c r="G626" i="2"/>
  <c r="F626" i="2"/>
  <c r="G625" i="2"/>
  <c r="F625" i="2"/>
  <c r="G624" i="2"/>
  <c r="F624" i="2"/>
  <c r="G623" i="2"/>
  <c r="F623" i="2"/>
  <c r="G622" i="2"/>
  <c r="F622" i="2"/>
  <c r="G621" i="2"/>
  <c r="F621" i="2"/>
  <c r="G620" i="2"/>
  <c r="F620" i="2"/>
  <c r="G619" i="2"/>
  <c r="F619" i="2"/>
  <c r="G618" i="2"/>
  <c r="F618" i="2"/>
  <c r="G617" i="2"/>
  <c r="F617" i="2"/>
  <c r="G616" i="2"/>
  <c r="F616" i="2"/>
  <c r="G615" i="2"/>
  <c r="F615" i="2"/>
  <c r="G614" i="2"/>
  <c r="F614" i="2"/>
  <c r="G613" i="2"/>
  <c r="F613" i="2"/>
  <c r="G612" i="2"/>
  <c r="F612" i="2"/>
  <c r="G611" i="2"/>
  <c r="F611" i="2"/>
  <c r="G610" i="2"/>
  <c r="F610" i="2"/>
  <c r="G609" i="2"/>
  <c r="F609" i="2"/>
  <c r="G608" i="2"/>
  <c r="F608" i="2"/>
  <c r="G607" i="2"/>
  <c r="F607" i="2"/>
  <c r="G606" i="2"/>
  <c r="F606" i="2"/>
  <c r="G605" i="2"/>
  <c r="F605" i="2"/>
  <c r="G604" i="2"/>
  <c r="F604" i="2"/>
  <c r="G603" i="2"/>
  <c r="F603" i="2"/>
  <c r="G602" i="2"/>
  <c r="F602" i="2"/>
  <c r="G601" i="2"/>
  <c r="F601" i="2"/>
  <c r="G600" i="2"/>
  <c r="F600" i="2"/>
  <c r="G599" i="2"/>
  <c r="F599" i="2"/>
  <c r="G598" i="2"/>
  <c r="F598" i="2"/>
  <c r="G597" i="2"/>
  <c r="F597" i="2"/>
  <c r="G596" i="2"/>
  <c r="F596" i="2"/>
  <c r="G595" i="2"/>
  <c r="F595" i="2"/>
  <c r="G594" i="2"/>
  <c r="F594" i="2"/>
  <c r="G593" i="2"/>
  <c r="F593" i="2"/>
  <c r="G592" i="2"/>
  <c r="F592" i="2"/>
  <c r="G591" i="2"/>
  <c r="F591" i="2"/>
  <c r="G590" i="2"/>
  <c r="F590" i="2"/>
  <c r="G589" i="2"/>
  <c r="F589" i="2"/>
  <c r="G588" i="2"/>
  <c r="F588" i="2"/>
  <c r="G587" i="2"/>
  <c r="F587" i="2"/>
  <c r="G586" i="2"/>
  <c r="F586" i="2"/>
  <c r="G585" i="2"/>
  <c r="F585" i="2"/>
  <c r="G584" i="2"/>
  <c r="F584" i="2"/>
  <c r="G583" i="2"/>
  <c r="F583" i="2"/>
  <c r="G582" i="2"/>
  <c r="F582" i="2"/>
  <c r="G581" i="2"/>
  <c r="F581" i="2"/>
  <c r="G580" i="2"/>
  <c r="F580" i="2"/>
  <c r="G579" i="2"/>
  <c r="F579" i="2"/>
  <c r="G578" i="2"/>
  <c r="F578" i="2"/>
  <c r="G577" i="2"/>
  <c r="F577" i="2"/>
  <c r="G576" i="2"/>
  <c r="F576" i="2"/>
  <c r="G575" i="2"/>
  <c r="F575" i="2"/>
  <c r="G574" i="2"/>
  <c r="F574" i="2"/>
  <c r="G573" i="2"/>
  <c r="F573" i="2"/>
  <c r="G572" i="2"/>
  <c r="F572" i="2"/>
  <c r="G571" i="2"/>
  <c r="F571" i="2"/>
  <c r="G570" i="2"/>
  <c r="F570" i="2"/>
  <c r="G569" i="2"/>
  <c r="F569" i="2"/>
  <c r="G568" i="2"/>
  <c r="F568" i="2"/>
  <c r="G567" i="2"/>
  <c r="F567" i="2"/>
  <c r="G566" i="2"/>
  <c r="F566" i="2"/>
  <c r="G565" i="2"/>
  <c r="F565" i="2"/>
  <c r="G564" i="2"/>
  <c r="F564" i="2"/>
  <c r="G563" i="2"/>
  <c r="F563" i="2"/>
  <c r="G562" i="2"/>
  <c r="F562" i="2"/>
  <c r="G561" i="2"/>
  <c r="F561" i="2"/>
  <c r="G560" i="2"/>
  <c r="F560" i="2"/>
  <c r="G559" i="2"/>
  <c r="F559" i="2"/>
  <c r="G558" i="2"/>
  <c r="F558" i="2"/>
  <c r="G557" i="2"/>
  <c r="F557" i="2"/>
  <c r="G556" i="2"/>
  <c r="F556" i="2"/>
  <c r="G555" i="2"/>
  <c r="F555" i="2"/>
  <c r="G554" i="2"/>
  <c r="F554" i="2"/>
  <c r="G553" i="2"/>
  <c r="F553" i="2"/>
  <c r="G552" i="2"/>
  <c r="F552" i="2"/>
  <c r="G551" i="2"/>
  <c r="F551" i="2"/>
  <c r="G550" i="2"/>
  <c r="F550" i="2"/>
  <c r="G549" i="2"/>
  <c r="F549" i="2"/>
  <c r="G548" i="2"/>
  <c r="F548" i="2"/>
  <c r="G547" i="2"/>
  <c r="F547" i="2"/>
  <c r="G546" i="2"/>
  <c r="F546" i="2"/>
  <c r="G545" i="2"/>
  <c r="F545" i="2"/>
  <c r="G544" i="2"/>
  <c r="F544" i="2"/>
  <c r="G543" i="2"/>
  <c r="F543" i="2"/>
  <c r="G542" i="2"/>
  <c r="F542" i="2"/>
  <c r="G541" i="2"/>
  <c r="F541" i="2"/>
  <c r="G540" i="2"/>
  <c r="F540" i="2"/>
  <c r="G539" i="2"/>
  <c r="F539" i="2"/>
  <c r="G538" i="2"/>
  <c r="F538" i="2"/>
  <c r="G537" i="2"/>
  <c r="F537" i="2"/>
  <c r="G536" i="2"/>
  <c r="F536" i="2"/>
  <c r="G535" i="2"/>
  <c r="F535" i="2"/>
  <c r="G534" i="2"/>
  <c r="F534" i="2"/>
  <c r="G533" i="2"/>
  <c r="F533" i="2"/>
  <c r="G532" i="2"/>
  <c r="F532" i="2"/>
  <c r="G531" i="2"/>
  <c r="F531" i="2"/>
  <c r="G530" i="2"/>
  <c r="F530" i="2"/>
  <c r="G529" i="2"/>
  <c r="F529" i="2"/>
  <c r="G528" i="2"/>
  <c r="F528" i="2"/>
  <c r="G527" i="2"/>
  <c r="F527" i="2"/>
  <c r="G526" i="2"/>
  <c r="F526" i="2"/>
  <c r="G525" i="2"/>
  <c r="F525" i="2"/>
  <c r="G524" i="2"/>
  <c r="F524" i="2"/>
  <c r="G523" i="2"/>
  <c r="F523" i="2"/>
  <c r="G522" i="2"/>
  <c r="F522" i="2"/>
  <c r="G521" i="2"/>
  <c r="F521" i="2"/>
  <c r="G520" i="2"/>
  <c r="F520" i="2"/>
  <c r="G519" i="2"/>
  <c r="F519" i="2"/>
  <c r="G518" i="2"/>
  <c r="F518" i="2"/>
  <c r="G517" i="2"/>
  <c r="F517" i="2"/>
  <c r="G516" i="2"/>
  <c r="F516" i="2"/>
  <c r="G515" i="2"/>
  <c r="F515" i="2"/>
  <c r="G514" i="2"/>
  <c r="F514" i="2"/>
  <c r="G513" i="2"/>
  <c r="F513" i="2"/>
  <c r="G512" i="2"/>
  <c r="F512" i="2"/>
  <c r="G511" i="2"/>
  <c r="F511" i="2"/>
  <c r="G510" i="2"/>
  <c r="F510" i="2"/>
  <c r="G509" i="2"/>
  <c r="F509" i="2"/>
  <c r="G508" i="2"/>
  <c r="F508" i="2"/>
  <c r="G507" i="2"/>
  <c r="F507" i="2"/>
  <c r="G506" i="2"/>
  <c r="F506" i="2"/>
  <c r="G505" i="2"/>
  <c r="F505" i="2"/>
  <c r="G504" i="2"/>
  <c r="F504" i="2"/>
  <c r="G503" i="2"/>
  <c r="F503" i="2"/>
  <c r="G502" i="2"/>
  <c r="F502" i="2"/>
  <c r="G501" i="2"/>
  <c r="F501" i="2"/>
  <c r="G500" i="2"/>
  <c r="F500" i="2"/>
  <c r="G499" i="2"/>
  <c r="F499" i="2"/>
  <c r="G498" i="2"/>
  <c r="F498" i="2"/>
  <c r="G497" i="2"/>
  <c r="F497" i="2"/>
  <c r="G496" i="2"/>
  <c r="F496" i="2"/>
  <c r="G495" i="2"/>
  <c r="F495" i="2"/>
  <c r="G494" i="2"/>
  <c r="F494" i="2"/>
  <c r="G493" i="2"/>
  <c r="F493" i="2"/>
  <c r="G492" i="2"/>
  <c r="F492" i="2"/>
  <c r="G491" i="2"/>
  <c r="F491" i="2"/>
  <c r="G490" i="2"/>
  <c r="F490" i="2"/>
  <c r="G489" i="2"/>
  <c r="F489" i="2"/>
  <c r="G488" i="2"/>
  <c r="F488" i="2"/>
  <c r="G487" i="2"/>
  <c r="F487" i="2"/>
  <c r="G486" i="2"/>
  <c r="F486" i="2"/>
  <c r="G485" i="2"/>
  <c r="F485" i="2"/>
  <c r="G484" i="2"/>
  <c r="F484" i="2"/>
  <c r="G483" i="2"/>
  <c r="F483" i="2"/>
  <c r="G482" i="2"/>
  <c r="F482" i="2"/>
  <c r="G481" i="2"/>
  <c r="F481" i="2"/>
  <c r="G480" i="2"/>
  <c r="F480" i="2"/>
  <c r="G479" i="2"/>
  <c r="F479" i="2"/>
  <c r="G478" i="2"/>
  <c r="F478" i="2"/>
  <c r="G477" i="2"/>
  <c r="F477" i="2"/>
  <c r="G476" i="2"/>
  <c r="F476" i="2"/>
  <c r="G475" i="2"/>
  <c r="F475" i="2"/>
  <c r="G474" i="2"/>
  <c r="F474" i="2"/>
  <c r="G473" i="2"/>
  <c r="F473" i="2"/>
  <c r="G472" i="2"/>
  <c r="F472" i="2"/>
  <c r="G471" i="2"/>
  <c r="F471" i="2"/>
  <c r="G470" i="2"/>
  <c r="F470" i="2"/>
  <c r="G469" i="2"/>
  <c r="F469" i="2"/>
  <c r="G468" i="2"/>
  <c r="F468" i="2"/>
  <c r="G467" i="2"/>
  <c r="F467" i="2"/>
  <c r="G466" i="2"/>
  <c r="F466" i="2"/>
  <c r="G465" i="2"/>
  <c r="F465" i="2"/>
  <c r="G464" i="2"/>
  <c r="F464" i="2"/>
  <c r="G463" i="2"/>
  <c r="F463" i="2"/>
  <c r="G462" i="2"/>
  <c r="F462" i="2"/>
  <c r="G461" i="2"/>
  <c r="F461" i="2"/>
  <c r="G460" i="2"/>
  <c r="F460" i="2"/>
  <c r="G459" i="2"/>
  <c r="F459" i="2"/>
  <c r="G458" i="2"/>
  <c r="F458" i="2"/>
  <c r="G457" i="2"/>
  <c r="F457" i="2"/>
  <c r="G456" i="2"/>
  <c r="F456" i="2"/>
  <c r="G455" i="2"/>
  <c r="F455" i="2"/>
  <c r="G454" i="2"/>
  <c r="F454" i="2"/>
  <c r="G453" i="2"/>
  <c r="F453" i="2"/>
  <c r="G452" i="2"/>
  <c r="F452" i="2"/>
  <c r="G451" i="2"/>
  <c r="F451" i="2"/>
  <c r="G450" i="2"/>
  <c r="F450" i="2"/>
  <c r="G449" i="2"/>
  <c r="F449" i="2"/>
  <c r="G448" i="2"/>
  <c r="F448" i="2"/>
  <c r="G447" i="2"/>
  <c r="F447" i="2"/>
  <c r="G446" i="2"/>
  <c r="F446" i="2"/>
  <c r="G445" i="2"/>
  <c r="F445" i="2"/>
  <c r="G444" i="2"/>
  <c r="F444" i="2"/>
  <c r="G443" i="2"/>
  <c r="F443" i="2"/>
  <c r="G442" i="2"/>
  <c r="F442" i="2"/>
  <c r="G441" i="2"/>
  <c r="F441" i="2"/>
  <c r="G440" i="2"/>
  <c r="F440" i="2"/>
  <c r="G439" i="2"/>
  <c r="F439" i="2"/>
  <c r="G438" i="2"/>
  <c r="F438" i="2"/>
  <c r="G437" i="2"/>
  <c r="F437" i="2"/>
  <c r="G436" i="2"/>
  <c r="F436" i="2"/>
  <c r="G435" i="2"/>
  <c r="F435" i="2"/>
  <c r="G434" i="2"/>
  <c r="F434" i="2"/>
  <c r="G433" i="2"/>
  <c r="F433" i="2"/>
  <c r="G432" i="2"/>
  <c r="F432" i="2"/>
  <c r="G431" i="2"/>
  <c r="F431" i="2"/>
  <c r="G430" i="2"/>
  <c r="F430" i="2"/>
  <c r="G429" i="2"/>
  <c r="F429" i="2"/>
  <c r="G428" i="2"/>
  <c r="F428" i="2"/>
  <c r="G427" i="2"/>
  <c r="F427" i="2"/>
  <c r="G426" i="2"/>
  <c r="F426" i="2"/>
  <c r="G425" i="2"/>
  <c r="F425" i="2"/>
  <c r="G424" i="2"/>
  <c r="F424" i="2"/>
  <c r="G423" i="2"/>
  <c r="F423" i="2"/>
  <c r="G422" i="2"/>
  <c r="F422" i="2"/>
  <c r="G421" i="2"/>
  <c r="F421" i="2"/>
  <c r="G420" i="2"/>
  <c r="F420" i="2"/>
  <c r="G419" i="2"/>
  <c r="F419" i="2"/>
  <c r="G418" i="2"/>
  <c r="F418" i="2"/>
  <c r="G417" i="2"/>
  <c r="F417" i="2"/>
  <c r="G416" i="2"/>
  <c r="F416" i="2"/>
  <c r="G415" i="2"/>
  <c r="F415" i="2"/>
  <c r="G414" i="2"/>
  <c r="F414" i="2"/>
  <c r="G413" i="2"/>
  <c r="F413" i="2"/>
  <c r="G412" i="2"/>
  <c r="F412" i="2"/>
  <c r="G411" i="2"/>
  <c r="F411" i="2"/>
  <c r="G410" i="2"/>
  <c r="F410" i="2"/>
  <c r="G409" i="2"/>
  <c r="F409" i="2"/>
  <c r="G408" i="2"/>
  <c r="F408" i="2"/>
  <c r="G407" i="2"/>
  <c r="F407" i="2"/>
  <c r="G406" i="2"/>
  <c r="F406" i="2"/>
  <c r="G405" i="2"/>
  <c r="F405" i="2"/>
  <c r="G404" i="2"/>
  <c r="F404" i="2"/>
  <c r="G403" i="2"/>
  <c r="F403" i="2"/>
  <c r="G402" i="2"/>
  <c r="F402" i="2"/>
  <c r="G401" i="2"/>
  <c r="F401" i="2"/>
  <c r="G400" i="2"/>
  <c r="F400" i="2"/>
  <c r="G399" i="2"/>
  <c r="F399" i="2"/>
  <c r="G398" i="2"/>
  <c r="F398" i="2"/>
  <c r="G397" i="2"/>
  <c r="F397" i="2"/>
  <c r="G396" i="2"/>
  <c r="F396" i="2"/>
  <c r="G395" i="2"/>
  <c r="F395" i="2"/>
  <c r="G394" i="2"/>
  <c r="F394" i="2"/>
  <c r="G393" i="2"/>
  <c r="F393" i="2"/>
  <c r="G392" i="2"/>
  <c r="F392" i="2"/>
  <c r="G391" i="2"/>
  <c r="F391" i="2"/>
  <c r="G390" i="2"/>
  <c r="F390" i="2"/>
  <c r="G389" i="2"/>
  <c r="F389" i="2"/>
  <c r="G388" i="2"/>
  <c r="F388" i="2"/>
  <c r="G387" i="2"/>
  <c r="F387" i="2"/>
  <c r="G386" i="2"/>
  <c r="F386" i="2"/>
  <c r="G385" i="2"/>
  <c r="F385" i="2"/>
  <c r="G384" i="2"/>
  <c r="F384" i="2"/>
  <c r="G383" i="2"/>
  <c r="F383" i="2"/>
  <c r="G382" i="2"/>
  <c r="F382" i="2"/>
  <c r="G381" i="2"/>
  <c r="F381" i="2"/>
  <c r="G380" i="2"/>
  <c r="F380" i="2"/>
  <c r="G379" i="2"/>
  <c r="F379" i="2"/>
  <c r="G378" i="2"/>
  <c r="F378" i="2"/>
  <c r="G377" i="2"/>
  <c r="F377" i="2"/>
  <c r="G376" i="2"/>
  <c r="F376" i="2"/>
  <c r="G375" i="2"/>
  <c r="F375" i="2"/>
  <c r="G374" i="2"/>
  <c r="F374" i="2"/>
  <c r="G373" i="2"/>
  <c r="F373" i="2"/>
  <c r="G372" i="2"/>
  <c r="F372" i="2"/>
  <c r="G371" i="2"/>
  <c r="F371" i="2"/>
  <c r="G370" i="2"/>
  <c r="F370" i="2"/>
  <c r="G369" i="2"/>
  <c r="F369" i="2"/>
  <c r="G368" i="2"/>
  <c r="F368" i="2"/>
  <c r="G367" i="2"/>
  <c r="F367" i="2"/>
  <c r="G366" i="2"/>
  <c r="F366" i="2"/>
  <c r="G365" i="2"/>
  <c r="F365" i="2"/>
  <c r="G364" i="2"/>
  <c r="F364" i="2"/>
  <c r="G363" i="2"/>
  <c r="F363" i="2"/>
  <c r="G362" i="2"/>
  <c r="F362" i="2"/>
  <c r="G361" i="2"/>
  <c r="F361" i="2"/>
  <c r="G360" i="2"/>
  <c r="F360" i="2"/>
  <c r="G359" i="2"/>
  <c r="F359" i="2"/>
  <c r="G358" i="2"/>
  <c r="F358" i="2"/>
  <c r="G357" i="2"/>
  <c r="F357" i="2"/>
  <c r="G356" i="2"/>
  <c r="F356" i="2"/>
  <c r="G355" i="2"/>
  <c r="F355" i="2"/>
  <c r="G354" i="2"/>
  <c r="F354" i="2"/>
  <c r="G353" i="2"/>
  <c r="F353" i="2"/>
  <c r="G352" i="2"/>
  <c r="F352" i="2"/>
  <c r="G351" i="2"/>
  <c r="F351" i="2"/>
  <c r="G350" i="2"/>
  <c r="F350" i="2"/>
  <c r="G349" i="2"/>
  <c r="F349" i="2"/>
  <c r="G348" i="2"/>
  <c r="F348" i="2"/>
  <c r="G347" i="2"/>
  <c r="F347" i="2"/>
  <c r="G346" i="2"/>
  <c r="F346" i="2"/>
  <c r="G345" i="2"/>
  <c r="F345" i="2"/>
  <c r="G344" i="2"/>
  <c r="F344" i="2"/>
  <c r="G343" i="2"/>
  <c r="F343" i="2"/>
  <c r="G342" i="2"/>
  <c r="F342" i="2"/>
  <c r="G341" i="2"/>
  <c r="F341" i="2"/>
  <c r="G340" i="2"/>
  <c r="F340" i="2"/>
  <c r="G339" i="2"/>
  <c r="F339" i="2"/>
  <c r="G338" i="2"/>
  <c r="F338" i="2"/>
  <c r="G337" i="2"/>
  <c r="F337" i="2"/>
  <c r="G336" i="2"/>
  <c r="F336" i="2"/>
  <c r="G335" i="2"/>
  <c r="F335" i="2"/>
  <c r="G334" i="2"/>
  <c r="F334" i="2"/>
  <c r="G333" i="2"/>
  <c r="F333" i="2"/>
  <c r="G332" i="2"/>
  <c r="F332" i="2"/>
  <c r="G331" i="2"/>
  <c r="F331" i="2"/>
  <c r="G330" i="2"/>
  <c r="F330" i="2"/>
  <c r="G329" i="2"/>
  <c r="F329" i="2"/>
  <c r="G328" i="2"/>
  <c r="F328" i="2"/>
  <c r="G327" i="2"/>
  <c r="F327" i="2"/>
  <c r="G326" i="2"/>
  <c r="F326" i="2"/>
  <c r="G325" i="2"/>
  <c r="F325" i="2"/>
  <c r="G324" i="2"/>
  <c r="F324" i="2"/>
  <c r="G323" i="2"/>
  <c r="F323" i="2"/>
  <c r="G322" i="2"/>
  <c r="F322" i="2"/>
  <c r="G321" i="2"/>
  <c r="F321" i="2"/>
  <c r="G320" i="2"/>
  <c r="F320" i="2"/>
  <c r="G319" i="2"/>
  <c r="F319" i="2"/>
  <c r="G318" i="2"/>
  <c r="F318" i="2"/>
  <c r="G317" i="2"/>
  <c r="F317" i="2"/>
  <c r="G316" i="2"/>
  <c r="F316" i="2"/>
  <c r="G315" i="2"/>
  <c r="F315" i="2"/>
  <c r="G314" i="2"/>
  <c r="F314" i="2"/>
  <c r="G313" i="2"/>
  <c r="F313" i="2"/>
  <c r="G312" i="2"/>
  <c r="F312" i="2"/>
  <c r="G311" i="2"/>
  <c r="F311" i="2"/>
  <c r="G310" i="2"/>
  <c r="F310" i="2"/>
  <c r="G309" i="2"/>
  <c r="F309" i="2"/>
  <c r="G308" i="2"/>
  <c r="F308" i="2"/>
  <c r="G307" i="2"/>
  <c r="F307" i="2"/>
  <c r="G306" i="2"/>
  <c r="F306" i="2"/>
  <c r="G305" i="2"/>
  <c r="F305" i="2"/>
  <c r="G304" i="2"/>
  <c r="F304" i="2"/>
  <c r="G303" i="2"/>
  <c r="F303" i="2"/>
  <c r="G302" i="2"/>
  <c r="F302" i="2"/>
  <c r="G301" i="2"/>
  <c r="F301" i="2"/>
  <c r="G300" i="2"/>
  <c r="F300" i="2"/>
  <c r="G299" i="2"/>
  <c r="F299" i="2"/>
  <c r="G298" i="2"/>
  <c r="F298" i="2"/>
  <c r="G297" i="2"/>
  <c r="F297" i="2"/>
  <c r="G296" i="2"/>
  <c r="F296" i="2"/>
  <c r="G295" i="2"/>
  <c r="F295" i="2"/>
  <c r="G294" i="2"/>
  <c r="F294" i="2"/>
  <c r="G293" i="2"/>
  <c r="F293" i="2"/>
  <c r="G292" i="2"/>
  <c r="F292" i="2"/>
  <c r="G291" i="2"/>
  <c r="F291" i="2"/>
  <c r="G290" i="2"/>
  <c r="F290" i="2"/>
  <c r="G289" i="2"/>
  <c r="F289" i="2"/>
  <c r="G288" i="2"/>
  <c r="F288" i="2"/>
  <c r="G287" i="2"/>
  <c r="F287" i="2"/>
  <c r="G286" i="2"/>
  <c r="F286" i="2"/>
  <c r="G285" i="2"/>
  <c r="F285" i="2"/>
  <c r="G284" i="2"/>
  <c r="F284" i="2"/>
  <c r="G283" i="2"/>
  <c r="F283" i="2"/>
  <c r="G282" i="2"/>
  <c r="F282" i="2"/>
  <c r="G281" i="2"/>
  <c r="F281" i="2"/>
  <c r="G280" i="2"/>
  <c r="F280" i="2"/>
  <c r="G279" i="2"/>
  <c r="F279" i="2"/>
  <c r="G278" i="2"/>
  <c r="F278" i="2"/>
  <c r="G277" i="2"/>
  <c r="F277" i="2"/>
  <c r="G276" i="2"/>
  <c r="F276" i="2"/>
  <c r="G275" i="2"/>
  <c r="F275" i="2"/>
  <c r="G274" i="2"/>
  <c r="F274" i="2"/>
  <c r="G273" i="2"/>
  <c r="F273" i="2"/>
  <c r="G272" i="2"/>
  <c r="F272" i="2"/>
  <c r="G271" i="2"/>
  <c r="F271" i="2"/>
  <c r="G270" i="2"/>
  <c r="F270" i="2"/>
  <c r="G269" i="2"/>
  <c r="F269" i="2"/>
  <c r="G268" i="2"/>
  <c r="F268" i="2"/>
  <c r="G267" i="2"/>
  <c r="F267" i="2"/>
  <c r="G266" i="2"/>
  <c r="F266" i="2"/>
  <c r="G265" i="2"/>
  <c r="F265" i="2"/>
  <c r="G264" i="2"/>
  <c r="F264" i="2"/>
  <c r="G263" i="2"/>
  <c r="F263" i="2"/>
  <c r="G262" i="2"/>
  <c r="F262" i="2"/>
  <c r="G261" i="2"/>
  <c r="F261" i="2"/>
  <c r="G260" i="2"/>
  <c r="F260" i="2"/>
  <c r="G259" i="2"/>
  <c r="F259" i="2"/>
  <c r="G258" i="2"/>
  <c r="F258" i="2"/>
  <c r="G257" i="2"/>
  <c r="F257" i="2"/>
  <c r="G256" i="2"/>
  <c r="F256" i="2"/>
  <c r="G255" i="2"/>
  <c r="F255" i="2"/>
  <c r="G254" i="2"/>
  <c r="F254" i="2"/>
  <c r="G253" i="2"/>
  <c r="F253" i="2"/>
  <c r="G252" i="2"/>
  <c r="F252" i="2"/>
  <c r="G251" i="2"/>
  <c r="F251" i="2"/>
  <c r="G250" i="2"/>
  <c r="F250" i="2"/>
  <c r="G249" i="2"/>
  <c r="F249" i="2"/>
  <c r="G248" i="2"/>
  <c r="F248" i="2"/>
  <c r="G247" i="2"/>
  <c r="F247" i="2"/>
  <c r="G246" i="2"/>
  <c r="F246" i="2"/>
  <c r="G245" i="2"/>
  <c r="F245" i="2"/>
  <c r="G244" i="2"/>
  <c r="F244" i="2"/>
  <c r="G243" i="2"/>
  <c r="F243" i="2"/>
  <c r="G242" i="2"/>
  <c r="F242" i="2"/>
  <c r="G241" i="2"/>
  <c r="F241" i="2"/>
  <c r="G240" i="2"/>
  <c r="F240" i="2"/>
  <c r="G239" i="2"/>
  <c r="F239" i="2"/>
  <c r="G238" i="2"/>
  <c r="F238" i="2"/>
  <c r="G237" i="2"/>
  <c r="F237" i="2"/>
  <c r="G236" i="2"/>
  <c r="F236" i="2"/>
  <c r="G235" i="2"/>
  <c r="F235" i="2"/>
  <c r="G234" i="2"/>
  <c r="F234" i="2"/>
  <c r="G233" i="2"/>
  <c r="F233" i="2"/>
  <c r="G232" i="2"/>
  <c r="F232" i="2"/>
  <c r="G231" i="2"/>
  <c r="F231" i="2"/>
  <c r="G230" i="2"/>
  <c r="F230" i="2"/>
  <c r="G229" i="2"/>
  <c r="F229" i="2"/>
  <c r="G228" i="2"/>
  <c r="F228" i="2"/>
  <c r="G227" i="2"/>
  <c r="F227" i="2"/>
  <c r="G226" i="2"/>
  <c r="F226" i="2"/>
  <c r="G225" i="2"/>
  <c r="F225" i="2"/>
  <c r="G224" i="2"/>
  <c r="F224" i="2"/>
  <c r="G223" i="2"/>
  <c r="F223" i="2"/>
  <c r="G222" i="2"/>
  <c r="F222" i="2"/>
  <c r="G221" i="2"/>
  <c r="F221" i="2"/>
  <c r="G220" i="2"/>
  <c r="F220" i="2"/>
  <c r="G219" i="2"/>
  <c r="F219" i="2"/>
  <c r="G218" i="2"/>
  <c r="F218" i="2"/>
  <c r="G217" i="2"/>
  <c r="F217" i="2"/>
  <c r="G216" i="2"/>
  <c r="F216" i="2"/>
  <c r="G215" i="2"/>
  <c r="F215" i="2"/>
  <c r="G214" i="2"/>
  <c r="F214" i="2"/>
  <c r="G213" i="2"/>
  <c r="F213" i="2"/>
  <c r="G212" i="2"/>
  <c r="F212" i="2"/>
  <c r="G211" i="2"/>
  <c r="F211" i="2"/>
  <c r="G210" i="2"/>
  <c r="F210" i="2"/>
  <c r="G209" i="2"/>
  <c r="F209" i="2"/>
  <c r="G208" i="2"/>
  <c r="F208" i="2"/>
  <c r="G207" i="2"/>
  <c r="F207" i="2"/>
  <c r="G206" i="2"/>
  <c r="F206" i="2"/>
  <c r="G205" i="2"/>
  <c r="F205" i="2"/>
  <c r="G204" i="2"/>
  <c r="F204" i="2"/>
  <c r="G203" i="2"/>
  <c r="F203" i="2"/>
  <c r="G202" i="2"/>
  <c r="F202" i="2"/>
  <c r="G201" i="2"/>
  <c r="F201" i="2"/>
  <c r="G200" i="2"/>
  <c r="F200" i="2"/>
  <c r="G199" i="2"/>
  <c r="F199" i="2"/>
  <c r="G198" i="2"/>
  <c r="F198" i="2"/>
  <c r="G197" i="2"/>
  <c r="F197" i="2"/>
  <c r="G196" i="2"/>
  <c r="F196" i="2"/>
  <c r="G195" i="2"/>
  <c r="F195" i="2"/>
  <c r="G194" i="2"/>
  <c r="F194" i="2"/>
  <c r="G193" i="2"/>
  <c r="F193" i="2"/>
  <c r="G192" i="2"/>
  <c r="F192" i="2"/>
  <c r="G191" i="2"/>
  <c r="F191" i="2"/>
  <c r="G190" i="2"/>
  <c r="F190" i="2"/>
  <c r="G189" i="2"/>
  <c r="F189" i="2"/>
  <c r="G188" i="2"/>
  <c r="F188" i="2"/>
  <c r="G187" i="2"/>
  <c r="F187" i="2"/>
  <c r="G186" i="2"/>
  <c r="F186" i="2"/>
  <c r="G185" i="2"/>
  <c r="F185" i="2"/>
  <c r="G184" i="2"/>
  <c r="F184" i="2"/>
  <c r="G183" i="2"/>
  <c r="F183" i="2"/>
  <c r="G182" i="2"/>
  <c r="F182" i="2"/>
  <c r="G181" i="2"/>
  <c r="F181" i="2"/>
  <c r="G180" i="2"/>
  <c r="F180" i="2"/>
  <c r="G179" i="2"/>
  <c r="F179" i="2"/>
  <c r="G178" i="2"/>
  <c r="F178" i="2"/>
  <c r="G177" i="2"/>
  <c r="F177" i="2"/>
  <c r="G176" i="2"/>
  <c r="F176" i="2"/>
  <c r="G175" i="2"/>
  <c r="F175" i="2"/>
  <c r="G174" i="2"/>
  <c r="F174" i="2"/>
  <c r="G173" i="2"/>
  <c r="F173" i="2"/>
  <c r="G172" i="2"/>
  <c r="F172" i="2"/>
  <c r="G171" i="2"/>
  <c r="F171" i="2"/>
  <c r="G170" i="2"/>
  <c r="F170" i="2"/>
  <c r="G169" i="2"/>
  <c r="F169" i="2"/>
  <c r="G168" i="2"/>
  <c r="F168" i="2"/>
  <c r="G167" i="2"/>
  <c r="F167" i="2"/>
  <c r="G166" i="2"/>
  <c r="F166" i="2"/>
  <c r="G165" i="2"/>
  <c r="F165" i="2"/>
  <c r="G164" i="2"/>
  <c r="F164" i="2"/>
  <c r="G163" i="2"/>
  <c r="F163" i="2"/>
  <c r="G162" i="2"/>
  <c r="F162" i="2"/>
  <c r="G161" i="2"/>
  <c r="F161" i="2"/>
  <c r="G160" i="2"/>
  <c r="F160" i="2"/>
  <c r="G159" i="2"/>
  <c r="F159" i="2"/>
  <c r="G158" i="2"/>
  <c r="F158" i="2"/>
  <c r="G157" i="2"/>
  <c r="F157" i="2"/>
  <c r="G156" i="2"/>
  <c r="F156" i="2"/>
  <c r="G155" i="2"/>
  <c r="F155" i="2"/>
  <c r="G154" i="2"/>
  <c r="F154" i="2"/>
  <c r="G153" i="2"/>
  <c r="F153" i="2"/>
  <c r="G152" i="2"/>
  <c r="F152" i="2"/>
  <c r="G151" i="2"/>
  <c r="F151" i="2"/>
  <c r="G150" i="2"/>
  <c r="F150" i="2"/>
  <c r="G149" i="2"/>
  <c r="F149" i="2"/>
  <c r="G148" i="2"/>
  <c r="F148" i="2"/>
  <c r="G147" i="2"/>
  <c r="F147" i="2"/>
  <c r="G146" i="2"/>
  <c r="F146" i="2"/>
  <c r="G145" i="2"/>
  <c r="F145" i="2"/>
  <c r="G144" i="2"/>
  <c r="F144" i="2"/>
  <c r="G143" i="2"/>
  <c r="F143" i="2"/>
  <c r="G142" i="2"/>
  <c r="F142" i="2"/>
  <c r="G141" i="2"/>
  <c r="F141" i="2"/>
  <c r="G140" i="2"/>
  <c r="F140" i="2"/>
  <c r="G139" i="2"/>
  <c r="F139" i="2"/>
  <c r="G138" i="2"/>
  <c r="F138" i="2"/>
  <c r="G137" i="2"/>
  <c r="F137" i="2"/>
  <c r="G136" i="2"/>
  <c r="F136" i="2"/>
  <c r="G135" i="2"/>
  <c r="F135" i="2"/>
  <c r="G134" i="2"/>
  <c r="F134" i="2"/>
  <c r="G133" i="2"/>
  <c r="F133" i="2"/>
  <c r="G132" i="2"/>
  <c r="F132" i="2"/>
  <c r="G131" i="2"/>
  <c r="F131" i="2"/>
  <c r="G130" i="2"/>
  <c r="F130" i="2"/>
  <c r="G129" i="2"/>
  <c r="F129" i="2"/>
  <c r="G128" i="2"/>
  <c r="F128" i="2"/>
  <c r="G127" i="2"/>
  <c r="F127" i="2"/>
  <c r="G126" i="2"/>
  <c r="F126" i="2"/>
  <c r="G125" i="2"/>
  <c r="F125" i="2"/>
  <c r="G124" i="2"/>
  <c r="F124" i="2"/>
  <c r="G123" i="2"/>
  <c r="F123" i="2"/>
  <c r="G122" i="2"/>
  <c r="F122" i="2"/>
  <c r="G121" i="2"/>
  <c r="F121" i="2"/>
  <c r="G120" i="2"/>
  <c r="F120" i="2"/>
  <c r="G119" i="2"/>
  <c r="F119" i="2"/>
  <c r="G118" i="2"/>
  <c r="F118" i="2"/>
  <c r="G117" i="2"/>
  <c r="F117" i="2"/>
  <c r="G116" i="2"/>
  <c r="F116" i="2"/>
  <c r="G115" i="2"/>
  <c r="F115" i="2"/>
  <c r="G114" i="2"/>
  <c r="F114" i="2"/>
  <c r="G113" i="2"/>
  <c r="F113" i="2"/>
  <c r="G112" i="2"/>
  <c r="F112" i="2"/>
  <c r="G111" i="2"/>
  <c r="F111" i="2"/>
  <c r="G110" i="2"/>
  <c r="F110" i="2"/>
  <c r="G109" i="2"/>
  <c r="F109" i="2"/>
  <c r="G108" i="2"/>
  <c r="F108" i="2"/>
  <c r="G107" i="2"/>
  <c r="F107" i="2"/>
  <c r="G106" i="2"/>
  <c r="F106" i="2"/>
  <c r="G105" i="2"/>
  <c r="F105" i="2"/>
  <c r="G104" i="2"/>
  <c r="F104" i="2"/>
  <c r="G103" i="2"/>
  <c r="F103" i="2"/>
  <c r="G102" i="2"/>
  <c r="F102" i="2"/>
  <c r="G101" i="2"/>
  <c r="F101" i="2"/>
  <c r="G100" i="2"/>
  <c r="F100" i="2"/>
  <c r="G99" i="2"/>
  <c r="F99" i="2"/>
  <c r="G98" i="2"/>
  <c r="F98" i="2"/>
  <c r="G97" i="2"/>
  <c r="F97" i="2"/>
  <c r="G96" i="2"/>
  <c r="F96" i="2"/>
  <c r="G95" i="2"/>
  <c r="F95" i="2"/>
  <c r="G94" i="2"/>
  <c r="F94" i="2"/>
  <c r="G93" i="2"/>
  <c r="F93" i="2"/>
  <c r="G92" i="2"/>
  <c r="F92" i="2"/>
  <c r="G91" i="2"/>
  <c r="F91" i="2"/>
  <c r="G90" i="2"/>
  <c r="F90" i="2"/>
  <c r="G89" i="2"/>
  <c r="F89" i="2"/>
  <c r="G88" i="2"/>
  <c r="F88" i="2"/>
  <c r="G87" i="2"/>
  <c r="F87" i="2"/>
  <c r="G86" i="2"/>
  <c r="F86" i="2"/>
  <c r="G85" i="2"/>
  <c r="F85" i="2"/>
  <c r="G84" i="2"/>
  <c r="F84" i="2"/>
  <c r="G83" i="2"/>
  <c r="F83" i="2"/>
  <c r="G82" i="2"/>
  <c r="F82" i="2"/>
  <c r="G81" i="2"/>
  <c r="F81" i="2"/>
  <c r="G80" i="2"/>
  <c r="F80" i="2"/>
  <c r="K79" i="2"/>
  <c r="G79" i="2"/>
  <c r="F79" i="2"/>
  <c r="K78" i="2"/>
  <c r="G78" i="2"/>
  <c r="F78" i="2"/>
  <c r="K77" i="2"/>
  <c r="G77" i="2"/>
  <c r="F77" i="2"/>
  <c r="K76" i="2"/>
  <c r="G76" i="2"/>
  <c r="F76" i="2"/>
  <c r="K75" i="2"/>
  <c r="G75" i="2"/>
  <c r="F75" i="2"/>
  <c r="K74" i="2"/>
  <c r="G74" i="2"/>
  <c r="F74" i="2"/>
  <c r="K73" i="2"/>
  <c r="G73" i="2"/>
  <c r="F73" i="2"/>
  <c r="K72" i="2"/>
  <c r="G72" i="2"/>
  <c r="F72" i="2"/>
  <c r="K71" i="2"/>
  <c r="G71" i="2"/>
  <c r="F71" i="2"/>
  <c r="K70" i="2"/>
  <c r="G70" i="2"/>
  <c r="F70" i="2"/>
  <c r="K69" i="2"/>
  <c r="G69" i="2"/>
  <c r="F69" i="2"/>
  <c r="K68" i="2"/>
  <c r="G68" i="2"/>
  <c r="F68" i="2"/>
  <c r="K67" i="2"/>
  <c r="G67" i="2"/>
  <c r="F67" i="2"/>
  <c r="K66" i="2"/>
  <c r="G66" i="2"/>
  <c r="F66" i="2"/>
  <c r="K65" i="2"/>
  <c r="G65" i="2"/>
  <c r="F65" i="2"/>
  <c r="K64" i="2"/>
  <c r="G64" i="2"/>
  <c r="F64" i="2"/>
  <c r="K63" i="2"/>
  <c r="G63" i="2"/>
  <c r="F63" i="2"/>
  <c r="K62" i="2"/>
  <c r="G62" i="2"/>
  <c r="F62" i="2"/>
  <c r="K61" i="2"/>
  <c r="G61" i="2"/>
  <c r="F61" i="2"/>
  <c r="K60" i="2"/>
  <c r="G60" i="2"/>
  <c r="F60" i="2"/>
  <c r="K59" i="2"/>
  <c r="G59" i="2"/>
  <c r="F59" i="2"/>
  <c r="K58" i="2"/>
  <c r="G58" i="2"/>
  <c r="F58" i="2"/>
  <c r="K57" i="2"/>
  <c r="G57" i="2"/>
  <c r="F57" i="2"/>
  <c r="K56" i="2"/>
  <c r="G56" i="2"/>
  <c r="F56" i="2"/>
  <c r="K55" i="2"/>
  <c r="G55" i="2"/>
  <c r="F55" i="2"/>
  <c r="K54" i="2"/>
  <c r="G54" i="2"/>
  <c r="F54" i="2"/>
  <c r="K53" i="2"/>
  <c r="G53" i="2"/>
  <c r="F53" i="2"/>
  <c r="K52" i="2"/>
  <c r="G52" i="2"/>
  <c r="F52" i="2"/>
  <c r="K51" i="2"/>
  <c r="G51" i="2"/>
  <c r="F51" i="2"/>
  <c r="K50" i="2"/>
  <c r="G50" i="2"/>
  <c r="F50" i="2"/>
  <c r="K49" i="2"/>
  <c r="G49" i="2"/>
  <c r="F49" i="2"/>
  <c r="K48" i="2"/>
  <c r="G48" i="2"/>
  <c r="F48" i="2"/>
  <c r="K47" i="2"/>
  <c r="G47" i="2"/>
  <c r="F47" i="2"/>
  <c r="K46" i="2"/>
  <c r="G46" i="2"/>
  <c r="F46" i="2"/>
  <c r="K45" i="2"/>
  <c r="G45" i="2"/>
  <c r="F45" i="2"/>
  <c r="K44" i="2"/>
  <c r="G44" i="2"/>
  <c r="F44" i="2"/>
  <c r="K43" i="2"/>
  <c r="G43" i="2"/>
  <c r="F43" i="2"/>
  <c r="K42" i="2"/>
  <c r="G42" i="2"/>
  <c r="F42" i="2"/>
  <c r="K41" i="2"/>
  <c r="G41" i="2"/>
  <c r="F41" i="2"/>
  <c r="K40" i="2"/>
  <c r="G40" i="2"/>
  <c r="F40" i="2"/>
  <c r="K39" i="2"/>
  <c r="G39" i="2"/>
  <c r="F39" i="2"/>
  <c r="K38" i="2"/>
  <c r="G38" i="2"/>
  <c r="F38" i="2"/>
  <c r="K37" i="2"/>
  <c r="G37" i="2"/>
  <c r="F37" i="2"/>
  <c r="K36" i="2"/>
  <c r="G36" i="2"/>
  <c r="F36" i="2"/>
  <c r="K35" i="2"/>
  <c r="G35" i="2"/>
  <c r="F35" i="2"/>
  <c r="K34" i="2"/>
  <c r="G34" i="2"/>
  <c r="F34" i="2"/>
  <c r="K33" i="2"/>
  <c r="G33" i="2"/>
  <c r="F33" i="2"/>
  <c r="K32" i="2"/>
  <c r="G32" i="2"/>
  <c r="F32" i="2"/>
  <c r="K31" i="2"/>
  <c r="G31" i="2"/>
  <c r="F31" i="2"/>
  <c r="K30" i="2"/>
  <c r="G30" i="2"/>
  <c r="F30" i="2"/>
  <c r="K29" i="2"/>
  <c r="G29" i="2"/>
  <c r="F29" i="2"/>
  <c r="K28" i="2"/>
  <c r="G28" i="2"/>
  <c r="F28" i="2"/>
  <c r="K27" i="2"/>
  <c r="G27" i="2"/>
  <c r="F27" i="2"/>
  <c r="K26" i="2"/>
  <c r="G26" i="2"/>
  <c r="F26" i="2"/>
  <c r="K25" i="2"/>
  <c r="G25" i="2"/>
  <c r="F25" i="2"/>
  <c r="K24" i="2"/>
  <c r="G24" i="2"/>
  <c r="F24" i="2"/>
  <c r="K23" i="2"/>
  <c r="G23" i="2"/>
  <c r="F23" i="2"/>
  <c r="K22" i="2"/>
  <c r="G22" i="2"/>
  <c r="K21" i="2"/>
  <c r="G21" i="2"/>
  <c r="F21" i="2"/>
  <c r="K20" i="2"/>
  <c r="G20" i="2"/>
  <c r="F20" i="2"/>
  <c r="K19" i="2"/>
  <c r="G19" i="2"/>
  <c r="F19" i="2"/>
  <c r="K18" i="2"/>
  <c r="G18" i="2"/>
  <c r="F18" i="2"/>
  <c r="K17" i="2"/>
  <c r="G17" i="2"/>
  <c r="F17" i="2"/>
  <c r="K16" i="2"/>
  <c r="G16" i="2"/>
  <c r="F16" i="2"/>
  <c r="K15" i="2"/>
  <c r="G15" i="2"/>
  <c r="F15" i="2"/>
  <c r="K14" i="2"/>
  <c r="G14" i="2"/>
  <c r="F14" i="2"/>
  <c r="K13" i="2"/>
  <c r="G13" i="2"/>
  <c r="F13" i="2"/>
  <c r="G12" i="2"/>
  <c r="F12" i="2"/>
  <c r="K12" i="2" s="1"/>
  <c r="G11" i="2"/>
  <c r="F11" i="2"/>
  <c r="K11" i="2" s="1"/>
  <c r="G10" i="2"/>
  <c r="F10" i="2"/>
  <c r="K10" i="2" s="1"/>
  <c r="G9" i="2"/>
  <c r="F9" i="2"/>
  <c r="K9" i="2" s="1"/>
  <c r="Y8" i="2"/>
  <c r="X8" i="2"/>
  <c r="W8" i="2"/>
  <c r="V8" i="2"/>
  <c r="U8" i="2"/>
  <c r="T8" i="2"/>
  <c r="S8" i="2"/>
  <c r="R8" i="2"/>
  <c r="Q8" i="2"/>
  <c r="P8" i="2"/>
  <c r="O8" i="2"/>
  <c r="N8" i="2"/>
  <c r="G8" i="2"/>
  <c r="F8" i="2"/>
  <c r="K8" i="2" s="1"/>
  <c r="H244" i="2"/>
  <c r="I261" i="2"/>
  <c r="J261" i="2" s="1"/>
  <c r="I3" i="2"/>
  <c r="K262" i="2"/>
  <c r="K80" i="2" l="1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I245" i="2"/>
  <c r="J245" i="2" s="1"/>
  <c r="K247" i="2"/>
  <c r="I249" i="2"/>
  <c r="J249" i="2" s="1"/>
  <c r="K251" i="2"/>
  <c r="I253" i="2"/>
  <c r="J253" i="2" s="1"/>
  <c r="K255" i="2"/>
  <c r="I257" i="2"/>
  <c r="J257" i="2" s="1"/>
  <c r="K259" i="2"/>
  <c r="K264" i="2"/>
  <c r="K266" i="2"/>
  <c r="K268" i="2"/>
  <c r="K270" i="2"/>
  <c r="K272" i="2"/>
  <c r="K274" i="2"/>
  <c r="K276" i="2"/>
  <c r="K278" i="2"/>
  <c r="K280" i="2"/>
  <c r="K282" i="2"/>
  <c r="K284" i="2"/>
  <c r="K286" i="2"/>
  <c r="K288" i="2"/>
  <c r="K290" i="2"/>
  <c r="K292" i="2"/>
  <c r="K294" i="2"/>
  <c r="K296" i="2"/>
  <c r="K298" i="2"/>
  <c r="K300" i="2"/>
  <c r="K302" i="2"/>
  <c r="K304" i="2"/>
  <c r="K306" i="2"/>
  <c r="K308" i="2"/>
  <c r="K310" i="2"/>
  <c r="K312" i="2"/>
  <c r="K314" i="2"/>
  <c r="K316" i="2"/>
  <c r="K318" i="2"/>
  <c r="K320" i="2"/>
  <c r="K322" i="2"/>
  <c r="K324" i="2"/>
  <c r="K326" i="2"/>
  <c r="K328" i="2"/>
  <c r="K330" i="2"/>
  <c r="K332" i="2"/>
  <c r="K334" i="2"/>
  <c r="K336" i="2"/>
  <c r="K338" i="2"/>
  <c r="I1808" i="2"/>
  <c r="J1808" i="2" s="1"/>
  <c r="I1807" i="2"/>
  <c r="J1807" i="2" s="1"/>
  <c r="I1806" i="2"/>
  <c r="J1806" i="2" s="1"/>
  <c r="I1805" i="2"/>
  <c r="J1805" i="2" s="1"/>
  <c r="I1804" i="2"/>
  <c r="J1804" i="2" s="1"/>
  <c r="I1803" i="2"/>
  <c r="J1803" i="2" s="1"/>
  <c r="I1802" i="2"/>
  <c r="J1802" i="2" s="1"/>
  <c r="I1801" i="2"/>
  <c r="J1801" i="2" s="1"/>
  <c r="I1797" i="2"/>
  <c r="J1797" i="2" s="1"/>
  <c r="I1793" i="2"/>
  <c r="J1793" i="2" s="1"/>
  <c r="I1792" i="2"/>
  <c r="J1792" i="2" s="1"/>
  <c r="I1791" i="2"/>
  <c r="J1791" i="2" s="1"/>
  <c r="I1790" i="2"/>
  <c r="J1790" i="2" s="1"/>
  <c r="I1789" i="2"/>
  <c r="J1789" i="2" s="1"/>
  <c r="I1788" i="2"/>
  <c r="J1788" i="2" s="1"/>
  <c r="I1787" i="2"/>
  <c r="J1787" i="2" s="1"/>
  <c r="I1786" i="2"/>
  <c r="J1786" i="2" s="1"/>
  <c r="I1785" i="2"/>
  <c r="J1785" i="2" s="1"/>
  <c r="I1784" i="2"/>
  <c r="J1784" i="2" s="1"/>
  <c r="I1783" i="2"/>
  <c r="J1783" i="2" s="1"/>
  <c r="I1782" i="2"/>
  <c r="J1782" i="2" s="1"/>
  <c r="I1798" i="2"/>
  <c r="J1798" i="2" s="1"/>
  <c r="I1794" i="2"/>
  <c r="J1794" i="2" s="1"/>
  <c r="I1799" i="2"/>
  <c r="J1799" i="2" s="1"/>
  <c r="I1796" i="2"/>
  <c r="J1796" i="2" s="1"/>
  <c r="I1795" i="2"/>
  <c r="J1795" i="2" s="1"/>
  <c r="I1800" i="2"/>
  <c r="J1800" i="2" s="1"/>
  <c r="I1778" i="2"/>
  <c r="J1778" i="2" s="1"/>
  <c r="I1774" i="2"/>
  <c r="J1774" i="2" s="1"/>
  <c r="I1770" i="2"/>
  <c r="J1770" i="2" s="1"/>
  <c r="I1766" i="2"/>
  <c r="J1766" i="2" s="1"/>
  <c r="I1761" i="2"/>
  <c r="J1761" i="2" s="1"/>
  <c r="I1757" i="2"/>
  <c r="J1757" i="2" s="1"/>
  <c r="I1779" i="2"/>
  <c r="J1779" i="2" s="1"/>
  <c r="I1775" i="2"/>
  <c r="J1775" i="2" s="1"/>
  <c r="I1771" i="2"/>
  <c r="J1771" i="2" s="1"/>
  <c r="I1767" i="2"/>
  <c r="J1767" i="2" s="1"/>
  <c r="I1762" i="2"/>
  <c r="J1762" i="2" s="1"/>
  <c r="I1758" i="2"/>
  <c r="J1758" i="2" s="1"/>
  <c r="I1780" i="2"/>
  <c r="J1780" i="2" s="1"/>
  <c r="I1776" i="2"/>
  <c r="J1776" i="2" s="1"/>
  <c r="I1772" i="2"/>
  <c r="J1772" i="2" s="1"/>
  <c r="I1768" i="2"/>
  <c r="J1768" i="2" s="1"/>
  <c r="I1764" i="2"/>
  <c r="J1764" i="2" s="1"/>
  <c r="I1763" i="2"/>
  <c r="J1763" i="2" s="1"/>
  <c r="I1759" i="2"/>
  <c r="J1759" i="2" s="1"/>
  <c r="I1777" i="2"/>
  <c r="J1777" i="2" s="1"/>
  <c r="I1755" i="2"/>
  <c r="J1755" i="2" s="1"/>
  <c r="I1752" i="2"/>
  <c r="J1752" i="2" s="1"/>
  <c r="I1748" i="2"/>
  <c r="J1748" i="2" s="1"/>
  <c r="I1744" i="2"/>
  <c r="J1744" i="2" s="1"/>
  <c r="I1740" i="2"/>
  <c r="J1740" i="2" s="1"/>
  <c r="I1736" i="2"/>
  <c r="J1736" i="2" s="1"/>
  <c r="I1732" i="2"/>
  <c r="J1732" i="2" s="1"/>
  <c r="I1728" i="2"/>
  <c r="J1728" i="2" s="1"/>
  <c r="I1724" i="2"/>
  <c r="J1724" i="2" s="1"/>
  <c r="I1722" i="2"/>
  <c r="J1722" i="2" s="1"/>
  <c r="I1773" i="2"/>
  <c r="J1773" i="2" s="1"/>
  <c r="I1753" i="2"/>
  <c r="J1753" i="2" s="1"/>
  <c r="I1749" i="2"/>
  <c r="J1749" i="2" s="1"/>
  <c r="I1745" i="2"/>
  <c r="J1745" i="2" s="1"/>
  <c r="I1741" i="2"/>
  <c r="J1741" i="2" s="1"/>
  <c r="I1737" i="2"/>
  <c r="J1737" i="2" s="1"/>
  <c r="I1733" i="2"/>
  <c r="J1733" i="2" s="1"/>
  <c r="I1729" i="2"/>
  <c r="J1729" i="2" s="1"/>
  <c r="I1725" i="2"/>
  <c r="J1725" i="2" s="1"/>
  <c r="I1723" i="2"/>
  <c r="J1723" i="2" s="1"/>
  <c r="I1769" i="2"/>
  <c r="J1769" i="2" s="1"/>
  <c r="I1760" i="2"/>
  <c r="J1760" i="2" s="1"/>
  <c r="I1754" i="2"/>
  <c r="J1754" i="2" s="1"/>
  <c r="I1750" i="2"/>
  <c r="J1750" i="2" s="1"/>
  <c r="I1746" i="2"/>
  <c r="J1746" i="2" s="1"/>
  <c r="I1742" i="2"/>
  <c r="J1742" i="2" s="1"/>
  <c r="I1738" i="2"/>
  <c r="J1738" i="2" s="1"/>
  <c r="I1734" i="2"/>
  <c r="J1734" i="2" s="1"/>
  <c r="I1730" i="2"/>
  <c r="J1730" i="2" s="1"/>
  <c r="I1726" i="2"/>
  <c r="J1726" i="2" s="1"/>
  <c r="I1765" i="2"/>
  <c r="J1765" i="2" s="1"/>
  <c r="I1747" i="2"/>
  <c r="J1747" i="2" s="1"/>
  <c r="I1727" i="2"/>
  <c r="J1727" i="2" s="1"/>
  <c r="I1696" i="2"/>
  <c r="J1696" i="2" s="1"/>
  <c r="I1695" i="2"/>
  <c r="J1695" i="2" s="1"/>
  <c r="I1694" i="2"/>
  <c r="J1694" i="2" s="1"/>
  <c r="I1693" i="2"/>
  <c r="J1693" i="2" s="1"/>
  <c r="I1692" i="2"/>
  <c r="J1692" i="2" s="1"/>
  <c r="I1691" i="2"/>
  <c r="J1691" i="2" s="1"/>
  <c r="I1690" i="2"/>
  <c r="J1690" i="2" s="1"/>
  <c r="I1689" i="2"/>
  <c r="J1689" i="2" s="1"/>
  <c r="I1688" i="2"/>
  <c r="J1688" i="2" s="1"/>
  <c r="I1687" i="2"/>
  <c r="J1687" i="2" s="1"/>
  <c r="I1686" i="2"/>
  <c r="J1686" i="2" s="1"/>
  <c r="I1685" i="2"/>
  <c r="J1685" i="2" s="1"/>
  <c r="I1684" i="2"/>
  <c r="J1684" i="2" s="1"/>
  <c r="I1683" i="2"/>
  <c r="J1683" i="2" s="1"/>
  <c r="I1682" i="2"/>
  <c r="J1682" i="2" s="1"/>
  <c r="I1681" i="2"/>
  <c r="J1681" i="2" s="1"/>
  <c r="I1680" i="2"/>
  <c r="J1680" i="2" s="1"/>
  <c r="I1679" i="2"/>
  <c r="J1679" i="2" s="1"/>
  <c r="I1678" i="2"/>
  <c r="J1678" i="2" s="1"/>
  <c r="I1677" i="2"/>
  <c r="J1677" i="2" s="1"/>
  <c r="I1676" i="2"/>
  <c r="J1676" i="2" s="1"/>
  <c r="I1675" i="2"/>
  <c r="J1675" i="2" s="1"/>
  <c r="I1674" i="2"/>
  <c r="J1674" i="2" s="1"/>
  <c r="I1673" i="2"/>
  <c r="J1673" i="2" s="1"/>
  <c r="I1672" i="2"/>
  <c r="J1672" i="2" s="1"/>
  <c r="I1671" i="2"/>
  <c r="J1671" i="2" s="1"/>
  <c r="I1670" i="2"/>
  <c r="J1670" i="2" s="1"/>
  <c r="I1669" i="2"/>
  <c r="J1669" i="2" s="1"/>
  <c r="I1668" i="2"/>
  <c r="J1668" i="2" s="1"/>
  <c r="I1667" i="2"/>
  <c r="J1667" i="2" s="1"/>
  <c r="I1666" i="2"/>
  <c r="J1666" i="2" s="1"/>
  <c r="I1665" i="2"/>
  <c r="J1665" i="2" s="1"/>
  <c r="I1664" i="2"/>
  <c r="J1664" i="2" s="1"/>
  <c r="I1663" i="2"/>
  <c r="J1663" i="2" s="1"/>
  <c r="I1662" i="2"/>
  <c r="J1662" i="2" s="1"/>
  <c r="I1661" i="2"/>
  <c r="J1661" i="2" s="1"/>
  <c r="I1660" i="2"/>
  <c r="J1660" i="2" s="1"/>
  <c r="I1659" i="2"/>
  <c r="J1659" i="2" s="1"/>
  <c r="I1658" i="2"/>
  <c r="J1658" i="2" s="1"/>
  <c r="I1657" i="2"/>
  <c r="J1657" i="2" s="1"/>
  <c r="I1656" i="2"/>
  <c r="J1656" i="2" s="1"/>
  <c r="I1655" i="2"/>
  <c r="J1655" i="2" s="1"/>
  <c r="I1654" i="2"/>
  <c r="J1654" i="2" s="1"/>
  <c r="I1653" i="2"/>
  <c r="J1653" i="2" s="1"/>
  <c r="I1652" i="2"/>
  <c r="J1652" i="2" s="1"/>
  <c r="I1651" i="2"/>
  <c r="J1651" i="2" s="1"/>
  <c r="I1650" i="2"/>
  <c r="J1650" i="2" s="1"/>
  <c r="I1649" i="2"/>
  <c r="J1649" i="2" s="1"/>
  <c r="I1648" i="2"/>
  <c r="J1648" i="2" s="1"/>
  <c r="I1647" i="2"/>
  <c r="J1647" i="2" s="1"/>
  <c r="I1646" i="2"/>
  <c r="J1646" i="2" s="1"/>
  <c r="I1743" i="2"/>
  <c r="J1743" i="2" s="1"/>
  <c r="I1721" i="2"/>
  <c r="J1721" i="2" s="1"/>
  <c r="I1720" i="2"/>
  <c r="J1720" i="2" s="1"/>
  <c r="I1719" i="2"/>
  <c r="J1719" i="2" s="1"/>
  <c r="I1718" i="2"/>
  <c r="J1718" i="2" s="1"/>
  <c r="I1717" i="2"/>
  <c r="J1717" i="2" s="1"/>
  <c r="I1716" i="2"/>
  <c r="J1716" i="2" s="1"/>
  <c r="I1715" i="2"/>
  <c r="J1715" i="2" s="1"/>
  <c r="I1714" i="2"/>
  <c r="J1714" i="2" s="1"/>
  <c r="I1713" i="2"/>
  <c r="J1713" i="2" s="1"/>
  <c r="I1712" i="2"/>
  <c r="J1712" i="2" s="1"/>
  <c r="I1711" i="2"/>
  <c r="J1711" i="2" s="1"/>
  <c r="I1710" i="2"/>
  <c r="J1710" i="2" s="1"/>
  <c r="I1709" i="2"/>
  <c r="J1709" i="2" s="1"/>
  <c r="I1708" i="2"/>
  <c r="J1708" i="2" s="1"/>
  <c r="I1707" i="2"/>
  <c r="J1707" i="2" s="1"/>
  <c r="I1706" i="2"/>
  <c r="J1706" i="2" s="1"/>
  <c r="I1705" i="2"/>
  <c r="J1705" i="2" s="1"/>
  <c r="I1704" i="2"/>
  <c r="J1704" i="2" s="1"/>
  <c r="I1703" i="2"/>
  <c r="J1703" i="2" s="1"/>
  <c r="I1702" i="2"/>
  <c r="J1702" i="2" s="1"/>
  <c r="I1701" i="2"/>
  <c r="J1701" i="2" s="1"/>
  <c r="I1700" i="2"/>
  <c r="J1700" i="2" s="1"/>
  <c r="I1699" i="2"/>
  <c r="J1699" i="2" s="1"/>
  <c r="I1698" i="2"/>
  <c r="J1698" i="2" s="1"/>
  <c r="I1697" i="2"/>
  <c r="J1697" i="2" s="1"/>
  <c r="I1756" i="2"/>
  <c r="J1756" i="2" s="1"/>
  <c r="I1735" i="2"/>
  <c r="J1735" i="2" s="1"/>
  <c r="I1751" i="2"/>
  <c r="J1751" i="2" s="1"/>
  <c r="I1645" i="2"/>
  <c r="J1645" i="2" s="1"/>
  <c r="I1644" i="2"/>
  <c r="J1644" i="2" s="1"/>
  <c r="I1643" i="2"/>
  <c r="J1643" i="2" s="1"/>
  <c r="I1642" i="2"/>
  <c r="J1642" i="2" s="1"/>
  <c r="I1641" i="2"/>
  <c r="J1641" i="2" s="1"/>
  <c r="I1640" i="2"/>
  <c r="J1640" i="2" s="1"/>
  <c r="I1639" i="2"/>
  <c r="J1639" i="2" s="1"/>
  <c r="I1638" i="2"/>
  <c r="J1638" i="2" s="1"/>
  <c r="I1637" i="2"/>
  <c r="J1637" i="2" s="1"/>
  <c r="I1636" i="2"/>
  <c r="J1636" i="2" s="1"/>
  <c r="I1635" i="2"/>
  <c r="J1635" i="2" s="1"/>
  <c r="I1634" i="2"/>
  <c r="J1634" i="2" s="1"/>
  <c r="I1633" i="2"/>
  <c r="J1633" i="2" s="1"/>
  <c r="I1632" i="2"/>
  <c r="J1632" i="2" s="1"/>
  <c r="I1631" i="2"/>
  <c r="J1631" i="2" s="1"/>
  <c r="I1630" i="2"/>
  <c r="J1630" i="2" s="1"/>
  <c r="I1629" i="2"/>
  <c r="J1629" i="2" s="1"/>
  <c r="I1628" i="2"/>
  <c r="J1628" i="2" s="1"/>
  <c r="I1627" i="2"/>
  <c r="J1627" i="2" s="1"/>
  <c r="I1626" i="2"/>
  <c r="J1626" i="2" s="1"/>
  <c r="I1625" i="2"/>
  <c r="J1625" i="2" s="1"/>
  <c r="I1624" i="2"/>
  <c r="J1624" i="2" s="1"/>
  <c r="I1623" i="2"/>
  <c r="J1623" i="2" s="1"/>
  <c r="I1622" i="2"/>
  <c r="J1622" i="2" s="1"/>
  <c r="I1621" i="2"/>
  <c r="J1621" i="2" s="1"/>
  <c r="I1620" i="2"/>
  <c r="J1620" i="2" s="1"/>
  <c r="I1619" i="2"/>
  <c r="J1619" i="2" s="1"/>
  <c r="I1618" i="2"/>
  <c r="J1618" i="2" s="1"/>
  <c r="I1617" i="2"/>
  <c r="J1617" i="2" s="1"/>
  <c r="I1616" i="2"/>
  <c r="J1616" i="2" s="1"/>
  <c r="I1615" i="2"/>
  <c r="J1615" i="2" s="1"/>
  <c r="I1614" i="2"/>
  <c r="J1614" i="2" s="1"/>
  <c r="I1613" i="2"/>
  <c r="J1613" i="2" s="1"/>
  <c r="I1612" i="2"/>
  <c r="J1612" i="2" s="1"/>
  <c r="I1611" i="2"/>
  <c r="J1611" i="2" s="1"/>
  <c r="I1610" i="2"/>
  <c r="J1610" i="2" s="1"/>
  <c r="I1609" i="2"/>
  <c r="J1609" i="2" s="1"/>
  <c r="I1608" i="2"/>
  <c r="J1608" i="2" s="1"/>
  <c r="I1607" i="2"/>
  <c r="J1607" i="2" s="1"/>
  <c r="I1606" i="2"/>
  <c r="J1606" i="2" s="1"/>
  <c r="I1605" i="2"/>
  <c r="J1605" i="2" s="1"/>
  <c r="I1781" i="2"/>
  <c r="J1781" i="2" s="1"/>
  <c r="I1739" i="2"/>
  <c r="J1739" i="2" s="1"/>
  <c r="I1603" i="2"/>
  <c r="J1603" i="2" s="1"/>
  <c r="I1602" i="2"/>
  <c r="J1602" i="2" s="1"/>
  <c r="I1601" i="2"/>
  <c r="J1601" i="2" s="1"/>
  <c r="I1600" i="2"/>
  <c r="J1600" i="2" s="1"/>
  <c r="I1599" i="2"/>
  <c r="J1599" i="2" s="1"/>
  <c r="I1598" i="2"/>
  <c r="J1598" i="2" s="1"/>
  <c r="I1597" i="2"/>
  <c r="J1597" i="2" s="1"/>
  <c r="I1596" i="2"/>
  <c r="J1596" i="2" s="1"/>
  <c r="I1595" i="2"/>
  <c r="J1595" i="2" s="1"/>
  <c r="I1594" i="2"/>
  <c r="J1594" i="2" s="1"/>
  <c r="I1593" i="2"/>
  <c r="J1593" i="2" s="1"/>
  <c r="I1592" i="2"/>
  <c r="J1592" i="2" s="1"/>
  <c r="I1591" i="2"/>
  <c r="J1591" i="2" s="1"/>
  <c r="I1590" i="2"/>
  <c r="J1590" i="2" s="1"/>
  <c r="I1589" i="2"/>
  <c r="J1589" i="2" s="1"/>
  <c r="I1588" i="2"/>
  <c r="J1588" i="2" s="1"/>
  <c r="I1587" i="2"/>
  <c r="J1587" i="2" s="1"/>
  <c r="I1586" i="2"/>
  <c r="J1586" i="2" s="1"/>
  <c r="I1585" i="2"/>
  <c r="J1585" i="2" s="1"/>
  <c r="I1584" i="2"/>
  <c r="J1584" i="2" s="1"/>
  <c r="I1583" i="2"/>
  <c r="J1583" i="2" s="1"/>
  <c r="I1582" i="2"/>
  <c r="J1582" i="2" s="1"/>
  <c r="I1581" i="2"/>
  <c r="J1581" i="2" s="1"/>
  <c r="I1580" i="2"/>
  <c r="J1580" i="2" s="1"/>
  <c r="I1579" i="2"/>
  <c r="J1579" i="2" s="1"/>
  <c r="I1578" i="2"/>
  <c r="J1578" i="2" s="1"/>
  <c r="I1577" i="2"/>
  <c r="J1577" i="2" s="1"/>
  <c r="I1576" i="2"/>
  <c r="J1576" i="2" s="1"/>
  <c r="I1575" i="2"/>
  <c r="J1575" i="2" s="1"/>
  <c r="I1574" i="2"/>
  <c r="J1574" i="2" s="1"/>
  <c r="I1573" i="2"/>
  <c r="J1573" i="2" s="1"/>
  <c r="I1572" i="2"/>
  <c r="J1572" i="2" s="1"/>
  <c r="I1571" i="2"/>
  <c r="J1571" i="2" s="1"/>
  <c r="I1570" i="2"/>
  <c r="J1570" i="2" s="1"/>
  <c r="I1569" i="2"/>
  <c r="J1569" i="2" s="1"/>
  <c r="I1568" i="2"/>
  <c r="J1568" i="2" s="1"/>
  <c r="I1567" i="2"/>
  <c r="J1567" i="2" s="1"/>
  <c r="I1566" i="2"/>
  <c r="J1566" i="2" s="1"/>
  <c r="I1565" i="2"/>
  <c r="J1565" i="2" s="1"/>
  <c r="I1564" i="2"/>
  <c r="J1564" i="2" s="1"/>
  <c r="I1563" i="2"/>
  <c r="J1563" i="2" s="1"/>
  <c r="I1562" i="2"/>
  <c r="J1562" i="2" s="1"/>
  <c r="I1561" i="2"/>
  <c r="J1561" i="2" s="1"/>
  <c r="I1560" i="2"/>
  <c r="J1560" i="2" s="1"/>
  <c r="I1559" i="2"/>
  <c r="J1559" i="2" s="1"/>
  <c r="I1558" i="2"/>
  <c r="J1558" i="2" s="1"/>
  <c r="I1557" i="2"/>
  <c r="J1557" i="2" s="1"/>
  <c r="I1556" i="2"/>
  <c r="J1556" i="2" s="1"/>
  <c r="I1555" i="2"/>
  <c r="J1555" i="2" s="1"/>
  <c r="I1554" i="2"/>
  <c r="J1554" i="2" s="1"/>
  <c r="I1553" i="2"/>
  <c r="J1553" i="2" s="1"/>
  <c r="I1552" i="2"/>
  <c r="J1552" i="2" s="1"/>
  <c r="I1551" i="2"/>
  <c r="J1551" i="2" s="1"/>
  <c r="I1550" i="2"/>
  <c r="J1550" i="2" s="1"/>
  <c r="I1549" i="2"/>
  <c r="J1549" i="2" s="1"/>
  <c r="I1548" i="2"/>
  <c r="J1548" i="2" s="1"/>
  <c r="I1547" i="2"/>
  <c r="J1547" i="2" s="1"/>
  <c r="I1546" i="2"/>
  <c r="J1546" i="2" s="1"/>
  <c r="I1545" i="2"/>
  <c r="J1545" i="2" s="1"/>
  <c r="I1544" i="2"/>
  <c r="J1544" i="2" s="1"/>
  <c r="I1543" i="2"/>
  <c r="J1543" i="2" s="1"/>
  <c r="I1542" i="2"/>
  <c r="J1542" i="2" s="1"/>
  <c r="I1541" i="2"/>
  <c r="J1541" i="2" s="1"/>
  <c r="I1540" i="2"/>
  <c r="J1540" i="2" s="1"/>
  <c r="I1539" i="2"/>
  <c r="J1539" i="2" s="1"/>
  <c r="I1538" i="2"/>
  <c r="J1538" i="2" s="1"/>
  <c r="I1537" i="2"/>
  <c r="J1537" i="2" s="1"/>
  <c r="I1536" i="2"/>
  <c r="J1536" i="2" s="1"/>
  <c r="I1535" i="2"/>
  <c r="J1535" i="2" s="1"/>
  <c r="I1534" i="2"/>
  <c r="J1534" i="2" s="1"/>
  <c r="I1533" i="2"/>
  <c r="J1533" i="2" s="1"/>
  <c r="I1532" i="2"/>
  <c r="J1532" i="2" s="1"/>
  <c r="I1531" i="2"/>
  <c r="J1531" i="2" s="1"/>
  <c r="I1530" i="2"/>
  <c r="J1530" i="2" s="1"/>
  <c r="I1529" i="2"/>
  <c r="J1529" i="2" s="1"/>
  <c r="I1528" i="2"/>
  <c r="J1528" i="2" s="1"/>
  <c r="I1527" i="2"/>
  <c r="J1527" i="2" s="1"/>
  <c r="I1526" i="2"/>
  <c r="J1526" i="2" s="1"/>
  <c r="I1525" i="2"/>
  <c r="J1525" i="2" s="1"/>
  <c r="I1524" i="2"/>
  <c r="J1524" i="2" s="1"/>
  <c r="I1523" i="2"/>
  <c r="J1523" i="2" s="1"/>
  <c r="I1522" i="2"/>
  <c r="J1522" i="2" s="1"/>
  <c r="I1521" i="2"/>
  <c r="J1521" i="2" s="1"/>
  <c r="I1520" i="2"/>
  <c r="J1520" i="2" s="1"/>
  <c r="I1519" i="2"/>
  <c r="J1519" i="2" s="1"/>
  <c r="I1518" i="2"/>
  <c r="J1518" i="2" s="1"/>
  <c r="I1517" i="2"/>
  <c r="J1517" i="2" s="1"/>
  <c r="I1516" i="2"/>
  <c r="J1516" i="2" s="1"/>
  <c r="I1515" i="2"/>
  <c r="J1515" i="2" s="1"/>
  <c r="I1514" i="2"/>
  <c r="J1514" i="2" s="1"/>
  <c r="I1513" i="2"/>
  <c r="J1513" i="2" s="1"/>
  <c r="I1512" i="2"/>
  <c r="J1512" i="2" s="1"/>
  <c r="I1511" i="2"/>
  <c r="J1511" i="2" s="1"/>
  <c r="I1510" i="2"/>
  <c r="J1510" i="2" s="1"/>
  <c r="I1509" i="2"/>
  <c r="J1509" i="2" s="1"/>
  <c r="I1508" i="2"/>
  <c r="J1508" i="2" s="1"/>
  <c r="I1507" i="2"/>
  <c r="J1507" i="2" s="1"/>
  <c r="I1506" i="2"/>
  <c r="J1506" i="2" s="1"/>
  <c r="I1505" i="2"/>
  <c r="J1505" i="2" s="1"/>
  <c r="I1504" i="2"/>
  <c r="J1504" i="2" s="1"/>
  <c r="I1503" i="2"/>
  <c r="J1503" i="2" s="1"/>
  <c r="I1502" i="2"/>
  <c r="J1502" i="2" s="1"/>
  <c r="I1501" i="2"/>
  <c r="J1501" i="2" s="1"/>
  <c r="I1500" i="2"/>
  <c r="J1500" i="2" s="1"/>
  <c r="I1499" i="2"/>
  <c r="J1499" i="2" s="1"/>
  <c r="I1731" i="2"/>
  <c r="J1731" i="2" s="1"/>
  <c r="I1498" i="2"/>
  <c r="J1498" i="2" s="1"/>
  <c r="I1494" i="2"/>
  <c r="J1494" i="2" s="1"/>
  <c r="I1490" i="2"/>
  <c r="J1490" i="2" s="1"/>
  <c r="I1486" i="2"/>
  <c r="J1486" i="2" s="1"/>
  <c r="I1482" i="2"/>
  <c r="J1482" i="2" s="1"/>
  <c r="I1478" i="2"/>
  <c r="J1478" i="2" s="1"/>
  <c r="I1474" i="2"/>
  <c r="J1474" i="2" s="1"/>
  <c r="I1470" i="2"/>
  <c r="J1470" i="2" s="1"/>
  <c r="I1466" i="2"/>
  <c r="J1466" i="2" s="1"/>
  <c r="I1462" i="2"/>
  <c r="J1462" i="2" s="1"/>
  <c r="I1458" i="2"/>
  <c r="J1458" i="2" s="1"/>
  <c r="I1454" i="2"/>
  <c r="J1454" i="2" s="1"/>
  <c r="I1450" i="2"/>
  <c r="J1450" i="2" s="1"/>
  <c r="I1446" i="2"/>
  <c r="J1446" i="2" s="1"/>
  <c r="I1442" i="2"/>
  <c r="J1442" i="2" s="1"/>
  <c r="I1495" i="2"/>
  <c r="J1495" i="2" s="1"/>
  <c r="I1491" i="2"/>
  <c r="J1491" i="2" s="1"/>
  <c r="I1487" i="2"/>
  <c r="J1487" i="2" s="1"/>
  <c r="I1483" i="2"/>
  <c r="J1483" i="2" s="1"/>
  <c r="I1479" i="2"/>
  <c r="J1479" i="2" s="1"/>
  <c r="I1475" i="2"/>
  <c r="J1475" i="2" s="1"/>
  <c r="I1471" i="2"/>
  <c r="J1471" i="2" s="1"/>
  <c r="I1467" i="2"/>
  <c r="J1467" i="2" s="1"/>
  <c r="I1463" i="2"/>
  <c r="J1463" i="2" s="1"/>
  <c r="I1459" i="2"/>
  <c r="J1459" i="2" s="1"/>
  <c r="I1455" i="2"/>
  <c r="J1455" i="2" s="1"/>
  <c r="I1451" i="2"/>
  <c r="J1451" i="2" s="1"/>
  <c r="I1447" i="2"/>
  <c r="J1447" i="2" s="1"/>
  <c r="I1443" i="2"/>
  <c r="J1443" i="2" s="1"/>
  <c r="I1439" i="2"/>
  <c r="J1439" i="2" s="1"/>
  <c r="I1435" i="2"/>
  <c r="J1435" i="2" s="1"/>
  <c r="I1431" i="2"/>
  <c r="J1431" i="2" s="1"/>
  <c r="I1427" i="2"/>
  <c r="J1427" i="2" s="1"/>
  <c r="I1423" i="2"/>
  <c r="J1423" i="2" s="1"/>
  <c r="I1419" i="2"/>
  <c r="J1419" i="2" s="1"/>
  <c r="I1414" i="2"/>
  <c r="J1414" i="2" s="1"/>
  <c r="I1410" i="2"/>
  <c r="J1410" i="2" s="1"/>
  <c r="I1406" i="2"/>
  <c r="J1406" i="2" s="1"/>
  <c r="I1496" i="2"/>
  <c r="J1496" i="2" s="1"/>
  <c r="I1492" i="2"/>
  <c r="J1492" i="2" s="1"/>
  <c r="I1488" i="2"/>
  <c r="J1488" i="2" s="1"/>
  <c r="I1484" i="2"/>
  <c r="J1484" i="2" s="1"/>
  <c r="I1480" i="2"/>
  <c r="J1480" i="2" s="1"/>
  <c r="I1476" i="2"/>
  <c r="J1476" i="2" s="1"/>
  <c r="I1472" i="2"/>
  <c r="J1472" i="2" s="1"/>
  <c r="I1468" i="2"/>
  <c r="J1468" i="2" s="1"/>
  <c r="I1464" i="2"/>
  <c r="J1464" i="2" s="1"/>
  <c r="I1460" i="2"/>
  <c r="J1460" i="2" s="1"/>
  <c r="I1456" i="2"/>
  <c r="J1456" i="2" s="1"/>
  <c r="I1452" i="2"/>
  <c r="J1452" i="2" s="1"/>
  <c r="I1448" i="2"/>
  <c r="J1448" i="2" s="1"/>
  <c r="I1444" i="2"/>
  <c r="J1444" i="2" s="1"/>
  <c r="I1440" i="2"/>
  <c r="J1440" i="2" s="1"/>
  <c r="I1436" i="2"/>
  <c r="J1436" i="2" s="1"/>
  <c r="I1432" i="2"/>
  <c r="J1432" i="2" s="1"/>
  <c r="I1428" i="2"/>
  <c r="J1428" i="2" s="1"/>
  <c r="I1424" i="2"/>
  <c r="J1424" i="2" s="1"/>
  <c r="I1420" i="2"/>
  <c r="J1420" i="2" s="1"/>
  <c r="I1416" i="2"/>
  <c r="J1416" i="2" s="1"/>
  <c r="I1415" i="2"/>
  <c r="J1415" i="2" s="1"/>
  <c r="I1489" i="2"/>
  <c r="J1489" i="2" s="1"/>
  <c r="I1473" i="2"/>
  <c r="J1473" i="2" s="1"/>
  <c r="I1457" i="2"/>
  <c r="J1457" i="2" s="1"/>
  <c r="I1441" i="2"/>
  <c r="J1441" i="2" s="1"/>
  <c r="I1437" i="2"/>
  <c r="J1437" i="2" s="1"/>
  <c r="I1429" i="2"/>
  <c r="J1429" i="2" s="1"/>
  <c r="I1421" i="2"/>
  <c r="J1421" i="2" s="1"/>
  <c r="I1409" i="2"/>
  <c r="J1409" i="2" s="1"/>
  <c r="I1408" i="2"/>
  <c r="J1408" i="2" s="1"/>
  <c r="I1407" i="2"/>
  <c r="J1407" i="2" s="1"/>
  <c r="I1401" i="2"/>
  <c r="J1401" i="2" s="1"/>
  <c r="I1397" i="2"/>
  <c r="J1397" i="2" s="1"/>
  <c r="I1393" i="2"/>
  <c r="J1393" i="2" s="1"/>
  <c r="I1389" i="2"/>
  <c r="J1389" i="2" s="1"/>
  <c r="I1385" i="2"/>
  <c r="J1385" i="2" s="1"/>
  <c r="I1381" i="2"/>
  <c r="J1381" i="2" s="1"/>
  <c r="I1377" i="2"/>
  <c r="J1377" i="2" s="1"/>
  <c r="I1373" i="2"/>
  <c r="J1373" i="2" s="1"/>
  <c r="I1369" i="2"/>
  <c r="J1369" i="2" s="1"/>
  <c r="I1365" i="2"/>
  <c r="J1365" i="2" s="1"/>
  <c r="I1361" i="2"/>
  <c r="J1361" i="2" s="1"/>
  <c r="I1357" i="2"/>
  <c r="J1357" i="2" s="1"/>
  <c r="I1353" i="2"/>
  <c r="J1353" i="2" s="1"/>
  <c r="I1349" i="2"/>
  <c r="J1349" i="2" s="1"/>
  <c r="I1345" i="2"/>
  <c r="J1345" i="2" s="1"/>
  <c r="I1341" i="2"/>
  <c r="J1341" i="2" s="1"/>
  <c r="I1337" i="2"/>
  <c r="J1337" i="2" s="1"/>
  <c r="I1333" i="2"/>
  <c r="J1333" i="2" s="1"/>
  <c r="I1329" i="2"/>
  <c r="J1329" i="2" s="1"/>
  <c r="I1485" i="2"/>
  <c r="J1485" i="2" s="1"/>
  <c r="I1469" i="2"/>
  <c r="J1469" i="2" s="1"/>
  <c r="I1453" i="2"/>
  <c r="J1453" i="2" s="1"/>
  <c r="I1438" i="2"/>
  <c r="J1438" i="2" s="1"/>
  <c r="I1430" i="2"/>
  <c r="J1430" i="2" s="1"/>
  <c r="I1422" i="2"/>
  <c r="J1422" i="2" s="1"/>
  <c r="I1412" i="2"/>
  <c r="J1412" i="2" s="1"/>
  <c r="I1411" i="2"/>
  <c r="J1411" i="2" s="1"/>
  <c r="I1402" i="2"/>
  <c r="J1402" i="2" s="1"/>
  <c r="I1398" i="2"/>
  <c r="J1398" i="2" s="1"/>
  <c r="I1394" i="2"/>
  <c r="J1394" i="2" s="1"/>
  <c r="I1390" i="2"/>
  <c r="J1390" i="2" s="1"/>
  <c r="I1386" i="2"/>
  <c r="J1386" i="2" s="1"/>
  <c r="I1382" i="2"/>
  <c r="J1382" i="2" s="1"/>
  <c r="I1378" i="2"/>
  <c r="J1378" i="2" s="1"/>
  <c r="I1374" i="2"/>
  <c r="J1374" i="2" s="1"/>
  <c r="I1370" i="2"/>
  <c r="J1370" i="2" s="1"/>
  <c r="I1366" i="2"/>
  <c r="J1366" i="2" s="1"/>
  <c r="I1362" i="2"/>
  <c r="J1362" i="2" s="1"/>
  <c r="I1358" i="2"/>
  <c r="J1358" i="2" s="1"/>
  <c r="I1354" i="2"/>
  <c r="J1354" i="2" s="1"/>
  <c r="I1350" i="2"/>
  <c r="J1350" i="2" s="1"/>
  <c r="I1346" i="2"/>
  <c r="J1346" i="2" s="1"/>
  <c r="I1342" i="2"/>
  <c r="J1342" i="2" s="1"/>
  <c r="I1338" i="2"/>
  <c r="J1338" i="2" s="1"/>
  <c r="I1334" i="2"/>
  <c r="J1334" i="2" s="1"/>
  <c r="I1330" i="2"/>
  <c r="J1330" i="2" s="1"/>
  <c r="I1328" i="2"/>
  <c r="J1328" i="2" s="1"/>
  <c r="I1327" i="2"/>
  <c r="J1327" i="2" s="1"/>
  <c r="I1326" i="2"/>
  <c r="J1326" i="2" s="1"/>
  <c r="I1325" i="2"/>
  <c r="J1325" i="2" s="1"/>
  <c r="I1324" i="2"/>
  <c r="J1324" i="2" s="1"/>
  <c r="I1323" i="2"/>
  <c r="J1323" i="2" s="1"/>
  <c r="I1322" i="2"/>
  <c r="J1322" i="2" s="1"/>
  <c r="I1321" i="2"/>
  <c r="J1321" i="2" s="1"/>
  <c r="I1320" i="2"/>
  <c r="J1320" i="2" s="1"/>
  <c r="I1319" i="2"/>
  <c r="J1319" i="2" s="1"/>
  <c r="I1318" i="2"/>
  <c r="J1318" i="2" s="1"/>
  <c r="I1317" i="2"/>
  <c r="J1317" i="2" s="1"/>
  <c r="I1316" i="2"/>
  <c r="J1316" i="2" s="1"/>
  <c r="I1315" i="2"/>
  <c r="J1315" i="2" s="1"/>
  <c r="I1314" i="2"/>
  <c r="J1314" i="2" s="1"/>
  <c r="I1313" i="2"/>
  <c r="J1313" i="2" s="1"/>
  <c r="I1312" i="2"/>
  <c r="J1312" i="2" s="1"/>
  <c r="I1311" i="2"/>
  <c r="J1311" i="2" s="1"/>
  <c r="I1310" i="2"/>
  <c r="J1310" i="2" s="1"/>
  <c r="I1309" i="2"/>
  <c r="J1309" i="2" s="1"/>
  <c r="I1308" i="2"/>
  <c r="J1308" i="2" s="1"/>
  <c r="I1307" i="2"/>
  <c r="J1307" i="2" s="1"/>
  <c r="I1306" i="2"/>
  <c r="J1306" i="2" s="1"/>
  <c r="I1305" i="2"/>
  <c r="J1305" i="2" s="1"/>
  <c r="I1304" i="2"/>
  <c r="J1304" i="2" s="1"/>
  <c r="I1303" i="2"/>
  <c r="J1303" i="2" s="1"/>
  <c r="I1604" i="2"/>
  <c r="J1604" i="2" s="1"/>
  <c r="I1497" i="2"/>
  <c r="J1497" i="2" s="1"/>
  <c r="I1481" i="2"/>
  <c r="J1481" i="2" s="1"/>
  <c r="I1465" i="2"/>
  <c r="J1465" i="2" s="1"/>
  <c r="I1449" i="2"/>
  <c r="J1449" i="2" s="1"/>
  <c r="I1433" i="2"/>
  <c r="J1433" i="2" s="1"/>
  <c r="I1425" i="2"/>
  <c r="J1425" i="2" s="1"/>
  <c r="I1417" i="2"/>
  <c r="J1417" i="2" s="1"/>
  <c r="I1403" i="2"/>
  <c r="J1403" i="2" s="1"/>
  <c r="I1399" i="2"/>
  <c r="J1399" i="2" s="1"/>
  <c r="I1395" i="2"/>
  <c r="J1395" i="2" s="1"/>
  <c r="I1391" i="2"/>
  <c r="J1391" i="2" s="1"/>
  <c r="I1387" i="2"/>
  <c r="J1387" i="2" s="1"/>
  <c r="I1383" i="2"/>
  <c r="J1383" i="2" s="1"/>
  <c r="I1379" i="2"/>
  <c r="J1379" i="2" s="1"/>
  <c r="I1375" i="2"/>
  <c r="J1375" i="2" s="1"/>
  <c r="I1371" i="2"/>
  <c r="J1371" i="2" s="1"/>
  <c r="I1367" i="2"/>
  <c r="J1367" i="2" s="1"/>
  <c r="I1363" i="2"/>
  <c r="J1363" i="2" s="1"/>
  <c r="I1359" i="2"/>
  <c r="J1359" i="2" s="1"/>
  <c r="I1355" i="2"/>
  <c r="J1355" i="2" s="1"/>
  <c r="I1351" i="2"/>
  <c r="J1351" i="2" s="1"/>
  <c r="I1347" i="2"/>
  <c r="J1347" i="2" s="1"/>
  <c r="I1343" i="2"/>
  <c r="J1343" i="2" s="1"/>
  <c r="I1339" i="2"/>
  <c r="J1339" i="2" s="1"/>
  <c r="I1335" i="2"/>
  <c r="J1335" i="2" s="1"/>
  <c r="I1331" i="2"/>
  <c r="J1331" i="2" s="1"/>
  <c r="I1493" i="2"/>
  <c r="J1493" i="2" s="1"/>
  <c r="I1477" i="2"/>
  <c r="J1477" i="2" s="1"/>
  <c r="I1461" i="2"/>
  <c r="J1461" i="2" s="1"/>
  <c r="I1445" i="2"/>
  <c r="J1445" i="2" s="1"/>
  <c r="I1434" i="2"/>
  <c r="J1434" i="2" s="1"/>
  <c r="I1426" i="2"/>
  <c r="J1426" i="2" s="1"/>
  <c r="I1418" i="2"/>
  <c r="J1418" i="2" s="1"/>
  <c r="I1413" i="2"/>
  <c r="J1413" i="2" s="1"/>
  <c r="I1405" i="2"/>
  <c r="J1405" i="2" s="1"/>
  <c r="I1404" i="2"/>
  <c r="J1404" i="2" s="1"/>
  <c r="I1400" i="2"/>
  <c r="J1400" i="2" s="1"/>
  <c r="I1396" i="2"/>
  <c r="J1396" i="2" s="1"/>
  <c r="I1392" i="2"/>
  <c r="J1392" i="2" s="1"/>
  <c r="I1380" i="2"/>
  <c r="J1380" i="2" s="1"/>
  <c r="I1364" i="2"/>
  <c r="J1364" i="2" s="1"/>
  <c r="I1348" i="2"/>
  <c r="J1348" i="2" s="1"/>
  <c r="I1332" i="2"/>
  <c r="J1332" i="2" s="1"/>
  <c r="I1376" i="2"/>
  <c r="J1376" i="2" s="1"/>
  <c r="I1360" i="2"/>
  <c r="J1360" i="2" s="1"/>
  <c r="I1344" i="2"/>
  <c r="J1344" i="2" s="1"/>
  <c r="I1388" i="2"/>
  <c r="J1388" i="2" s="1"/>
  <c r="I1372" i="2"/>
  <c r="J1372" i="2" s="1"/>
  <c r="I1356" i="2"/>
  <c r="J1356" i="2" s="1"/>
  <c r="I1340" i="2"/>
  <c r="J1340" i="2" s="1"/>
  <c r="I1336" i="2"/>
  <c r="J1336" i="2" s="1"/>
  <c r="I1299" i="2"/>
  <c r="J1299" i="2" s="1"/>
  <c r="I1295" i="2"/>
  <c r="J1295" i="2" s="1"/>
  <c r="I1291" i="2"/>
  <c r="J1291" i="2" s="1"/>
  <c r="I1287" i="2"/>
  <c r="J1287" i="2" s="1"/>
  <c r="I1283" i="2"/>
  <c r="J1283" i="2" s="1"/>
  <c r="I1279" i="2"/>
  <c r="J1279" i="2" s="1"/>
  <c r="I1275" i="2"/>
  <c r="J1275" i="2" s="1"/>
  <c r="I1271" i="2"/>
  <c r="J1271" i="2" s="1"/>
  <c r="I1267" i="2"/>
  <c r="J1267" i="2" s="1"/>
  <c r="I1263" i="2"/>
  <c r="J1263" i="2" s="1"/>
  <c r="I1259" i="2"/>
  <c r="J1259" i="2" s="1"/>
  <c r="I1255" i="2"/>
  <c r="J1255" i="2" s="1"/>
  <c r="I1251" i="2"/>
  <c r="J1251" i="2" s="1"/>
  <c r="I1247" i="2"/>
  <c r="J1247" i="2" s="1"/>
  <c r="I1243" i="2"/>
  <c r="J1243" i="2" s="1"/>
  <c r="I1239" i="2"/>
  <c r="J1239" i="2" s="1"/>
  <c r="I1235" i="2"/>
  <c r="J1235" i="2" s="1"/>
  <c r="I1231" i="2"/>
  <c r="J1231" i="2" s="1"/>
  <c r="I1227" i="2"/>
  <c r="J1227" i="2" s="1"/>
  <c r="I1223" i="2"/>
  <c r="J1223" i="2" s="1"/>
  <c r="I1219" i="2"/>
  <c r="J1219" i="2" s="1"/>
  <c r="I1215" i="2"/>
  <c r="J1215" i="2" s="1"/>
  <c r="I1211" i="2"/>
  <c r="J1211" i="2" s="1"/>
  <c r="I1207" i="2"/>
  <c r="J1207" i="2" s="1"/>
  <c r="I1203" i="2"/>
  <c r="J1203" i="2" s="1"/>
  <c r="I1199" i="2"/>
  <c r="J1199" i="2" s="1"/>
  <c r="I1195" i="2"/>
  <c r="J1195" i="2" s="1"/>
  <c r="I1194" i="2"/>
  <c r="J1194" i="2" s="1"/>
  <c r="I1190" i="2"/>
  <c r="J1190" i="2" s="1"/>
  <c r="I1186" i="2"/>
  <c r="J1186" i="2" s="1"/>
  <c r="I1182" i="2"/>
  <c r="J1182" i="2" s="1"/>
  <c r="I1178" i="2"/>
  <c r="J1178" i="2" s="1"/>
  <c r="I1174" i="2"/>
  <c r="J1174" i="2" s="1"/>
  <c r="I1170" i="2"/>
  <c r="J1170" i="2" s="1"/>
  <c r="I1166" i="2"/>
  <c r="J1166" i="2" s="1"/>
  <c r="I1162" i="2"/>
  <c r="J1162" i="2" s="1"/>
  <c r="I1158" i="2"/>
  <c r="J1158" i="2" s="1"/>
  <c r="I1153" i="2"/>
  <c r="J1153" i="2" s="1"/>
  <c r="I1149" i="2"/>
  <c r="J1149" i="2" s="1"/>
  <c r="I1145" i="2"/>
  <c r="J1145" i="2" s="1"/>
  <c r="I1141" i="2"/>
  <c r="J1141" i="2" s="1"/>
  <c r="I1137" i="2"/>
  <c r="J1137" i="2" s="1"/>
  <c r="I1133" i="2"/>
  <c r="J1133" i="2" s="1"/>
  <c r="I1129" i="2"/>
  <c r="J1129" i="2" s="1"/>
  <c r="I1128" i="2"/>
  <c r="J1128" i="2" s="1"/>
  <c r="I1127" i="2"/>
  <c r="J1127" i="2" s="1"/>
  <c r="I1126" i="2"/>
  <c r="J1126" i="2" s="1"/>
  <c r="I1125" i="2"/>
  <c r="J1125" i="2" s="1"/>
  <c r="I1124" i="2"/>
  <c r="J1124" i="2" s="1"/>
  <c r="I1123" i="2"/>
  <c r="J1123" i="2" s="1"/>
  <c r="I1122" i="2"/>
  <c r="J1122" i="2" s="1"/>
  <c r="I1121" i="2"/>
  <c r="J1121" i="2" s="1"/>
  <c r="I1120" i="2"/>
  <c r="J1120" i="2" s="1"/>
  <c r="I1119" i="2"/>
  <c r="J1119" i="2" s="1"/>
  <c r="I1118" i="2"/>
  <c r="J1118" i="2" s="1"/>
  <c r="I1117" i="2"/>
  <c r="J1117" i="2" s="1"/>
  <c r="I1116" i="2"/>
  <c r="J1116" i="2" s="1"/>
  <c r="I1115" i="2"/>
  <c r="J1115" i="2" s="1"/>
  <c r="I1114" i="2"/>
  <c r="J1114" i="2" s="1"/>
  <c r="I1113" i="2"/>
  <c r="J1113" i="2" s="1"/>
  <c r="I1112" i="2"/>
  <c r="J1112" i="2" s="1"/>
  <c r="I1111" i="2"/>
  <c r="J1111" i="2" s="1"/>
  <c r="I1110" i="2"/>
  <c r="J1110" i="2" s="1"/>
  <c r="I1109" i="2"/>
  <c r="J1109" i="2" s="1"/>
  <c r="I1108" i="2"/>
  <c r="J1108" i="2" s="1"/>
  <c r="I1107" i="2"/>
  <c r="J1107" i="2" s="1"/>
  <c r="I1106" i="2"/>
  <c r="J1106" i="2" s="1"/>
  <c r="I1105" i="2"/>
  <c r="J1105" i="2" s="1"/>
  <c r="I1104" i="2"/>
  <c r="J1104" i="2" s="1"/>
  <c r="I1103" i="2"/>
  <c r="J1103" i="2" s="1"/>
  <c r="I1102" i="2"/>
  <c r="J1102" i="2" s="1"/>
  <c r="I1101" i="2"/>
  <c r="J1101" i="2" s="1"/>
  <c r="I1100" i="2"/>
  <c r="J1100" i="2" s="1"/>
  <c r="I1099" i="2"/>
  <c r="J1099" i="2" s="1"/>
  <c r="I1098" i="2"/>
  <c r="J1098" i="2" s="1"/>
  <c r="I1097" i="2"/>
  <c r="J1097" i="2" s="1"/>
  <c r="I1096" i="2"/>
  <c r="J1096" i="2" s="1"/>
  <c r="I1095" i="2"/>
  <c r="J1095" i="2" s="1"/>
  <c r="I1094" i="2"/>
  <c r="J1094" i="2" s="1"/>
  <c r="I1093" i="2"/>
  <c r="J1093" i="2" s="1"/>
  <c r="I1092" i="2"/>
  <c r="J1092" i="2" s="1"/>
  <c r="I1091" i="2"/>
  <c r="J1091" i="2" s="1"/>
  <c r="I1090" i="2"/>
  <c r="J1090" i="2" s="1"/>
  <c r="I1089" i="2"/>
  <c r="J1089" i="2" s="1"/>
  <c r="I1088" i="2"/>
  <c r="J1088" i="2" s="1"/>
  <c r="I1087" i="2"/>
  <c r="J1087" i="2" s="1"/>
  <c r="I1086" i="2"/>
  <c r="J1086" i="2" s="1"/>
  <c r="I1085" i="2"/>
  <c r="J1085" i="2" s="1"/>
  <c r="I1084" i="2"/>
  <c r="J1084" i="2" s="1"/>
  <c r="I1083" i="2"/>
  <c r="J1083" i="2" s="1"/>
  <c r="I1082" i="2"/>
  <c r="J1082" i="2" s="1"/>
  <c r="I1081" i="2"/>
  <c r="J1081" i="2" s="1"/>
  <c r="I1080" i="2"/>
  <c r="J1080" i="2" s="1"/>
  <c r="I1079" i="2"/>
  <c r="J1079" i="2" s="1"/>
  <c r="I1078" i="2"/>
  <c r="J1078" i="2" s="1"/>
  <c r="I1077" i="2"/>
  <c r="J1077" i="2" s="1"/>
  <c r="I1076" i="2"/>
  <c r="J1076" i="2" s="1"/>
  <c r="I1075" i="2"/>
  <c r="J1075" i="2" s="1"/>
  <c r="I1074" i="2"/>
  <c r="J1074" i="2" s="1"/>
  <c r="I1073" i="2"/>
  <c r="J1073" i="2" s="1"/>
  <c r="I1072" i="2"/>
  <c r="J1072" i="2" s="1"/>
  <c r="I1071" i="2"/>
  <c r="J1071" i="2" s="1"/>
  <c r="I1070" i="2"/>
  <c r="J1070" i="2" s="1"/>
  <c r="I1069" i="2"/>
  <c r="J1069" i="2" s="1"/>
  <c r="I1068" i="2"/>
  <c r="J1068" i="2" s="1"/>
  <c r="I1067" i="2"/>
  <c r="J1067" i="2" s="1"/>
  <c r="I1066" i="2"/>
  <c r="J1066" i="2" s="1"/>
  <c r="I1065" i="2"/>
  <c r="J1065" i="2" s="1"/>
  <c r="I1064" i="2"/>
  <c r="J1064" i="2" s="1"/>
  <c r="I1063" i="2"/>
  <c r="J1063" i="2" s="1"/>
  <c r="I1062" i="2"/>
  <c r="J1062" i="2" s="1"/>
  <c r="I1061" i="2"/>
  <c r="J1061" i="2" s="1"/>
  <c r="I1060" i="2"/>
  <c r="J1060" i="2" s="1"/>
  <c r="I1059" i="2"/>
  <c r="J1059" i="2" s="1"/>
  <c r="I1058" i="2"/>
  <c r="J1058" i="2" s="1"/>
  <c r="I1057" i="2"/>
  <c r="J1057" i="2" s="1"/>
  <c r="I1056" i="2"/>
  <c r="J1056" i="2" s="1"/>
  <c r="I1055" i="2"/>
  <c r="J1055" i="2" s="1"/>
  <c r="I1054" i="2"/>
  <c r="J1054" i="2" s="1"/>
  <c r="I1053" i="2"/>
  <c r="J1053" i="2" s="1"/>
  <c r="I1052" i="2"/>
  <c r="J1052" i="2" s="1"/>
  <c r="I1051" i="2"/>
  <c r="J1051" i="2" s="1"/>
  <c r="I1050" i="2"/>
  <c r="J1050" i="2" s="1"/>
  <c r="I1049" i="2"/>
  <c r="J1049" i="2" s="1"/>
  <c r="I1048" i="2"/>
  <c r="J1048" i="2" s="1"/>
  <c r="I1047" i="2"/>
  <c r="J1047" i="2" s="1"/>
  <c r="I1046" i="2"/>
  <c r="J1046" i="2" s="1"/>
  <c r="I1045" i="2"/>
  <c r="J1045" i="2" s="1"/>
  <c r="I1044" i="2"/>
  <c r="J1044" i="2" s="1"/>
  <c r="I1043" i="2"/>
  <c r="J1043" i="2" s="1"/>
  <c r="I1042" i="2"/>
  <c r="J1042" i="2" s="1"/>
  <c r="I1041" i="2"/>
  <c r="J1041" i="2" s="1"/>
  <c r="I1040" i="2"/>
  <c r="J1040" i="2" s="1"/>
  <c r="I1039" i="2"/>
  <c r="J1039" i="2" s="1"/>
  <c r="I1038" i="2"/>
  <c r="J1038" i="2" s="1"/>
  <c r="I1037" i="2"/>
  <c r="J1037" i="2" s="1"/>
  <c r="I1036" i="2"/>
  <c r="J1036" i="2" s="1"/>
  <c r="I1035" i="2"/>
  <c r="J1035" i="2" s="1"/>
  <c r="I1034" i="2"/>
  <c r="J1034" i="2" s="1"/>
  <c r="I1033" i="2"/>
  <c r="J1033" i="2" s="1"/>
  <c r="I1032" i="2"/>
  <c r="J1032" i="2" s="1"/>
  <c r="I1031" i="2"/>
  <c r="J1031" i="2" s="1"/>
  <c r="I1030" i="2"/>
  <c r="J1030" i="2" s="1"/>
  <c r="I1029" i="2"/>
  <c r="J1029" i="2" s="1"/>
  <c r="I1028" i="2"/>
  <c r="J1028" i="2" s="1"/>
  <c r="I1027" i="2"/>
  <c r="J1027" i="2" s="1"/>
  <c r="I1026" i="2"/>
  <c r="J1026" i="2" s="1"/>
  <c r="I1025" i="2"/>
  <c r="J1025" i="2" s="1"/>
  <c r="I1024" i="2"/>
  <c r="J1024" i="2" s="1"/>
  <c r="I1023" i="2"/>
  <c r="J1023" i="2" s="1"/>
  <c r="I1022" i="2"/>
  <c r="J1022" i="2" s="1"/>
  <c r="I1021" i="2"/>
  <c r="J1021" i="2" s="1"/>
  <c r="I1020" i="2"/>
  <c r="J1020" i="2" s="1"/>
  <c r="I1019" i="2"/>
  <c r="J1019" i="2" s="1"/>
  <c r="I1018" i="2"/>
  <c r="J1018" i="2" s="1"/>
  <c r="I1017" i="2"/>
  <c r="J1017" i="2" s="1"/>
  <c r="I1016" i="2"/>
  <c r="J1016" i="2" s="1"/>
  <c r="I1015" i="2"/>
  <c r="J1015" i="2" s="1"/>
  <c r="I1014" i="2"/>
  <c r="J1014" i="2" s="1"/>
  <c r="I1013" i="2"/>
  <c r="J1013" i="2" s="1"/>
  <c r="I1012" i="2"/>
  <c r="J1012" i="2" s="1"/>
  <c r="I1011" i="2"/>
  <c r="J1011" i="2" s="1"/>
  <c r="I1010" i="2"/>
  <c r="J1010" i="2" s="1"/>
  <c r="I1009" i="2"/>
  <c r="J1009" i="2" s="1"/>
  <c r="I1008" i="2"/>
  <c r="J1008" i="2" s="1"/>
  <c r="I1007" i="2"/>
  <c r="J1007" i="2" s="1"/>
  <c r="I1006" i="2"/>
  <c r="J1006" i="2" s="1"/>
  <c r="I1005" i="2"/>
  <c r="J1005" i="2" s="1"/>
  <c r="I1004" i="2"/>
  <c r="J1004" i="2" s="1"/>
  <c r="I1003" i="2"/>
  <c r="J1003" i="2" s="1"/>
  <c r="I1002" i="2"/>
  <c r="J1002" i="2" s="1"/>
  <c r="I1001" i="2"/>
  <c r="J1001" i="2" s="1"/>
  <c r="I1000" i="2"/>
  <c r="J1000" i="2" s="1"/>
  <c r="I999" i="2"/>
  <c r="J999" i="2" s="1"/>
  <c r="I998" i="2"/>
  <c r="J998" i="2" s="1"/>
  <c r="I997" i="2"/>
  <c r="J997" i="2" s="1"/>
  <c r="I996" i="2"/>
  <c r="J996" i="2" s="1"/>
  <c r="I995" i="2"/>
  <c r="J995" i="2" s="1"/>
  <c r="I994" i="2"/>
  <c r="J994" i="2" s="1"/>
  <c r="I993" i="2"/>
  <c r="J993" i="2" s="1"/>
  <c r="I992" i="2"/>
  <c r="J992" i="2" s="1"/>
  <c r="I991" i="2"/>
  <c r="J991" i="2" s="1"/>
  <c r="I990" i="2"/>
  <c r="J990" i="2" s="1"/>
  <c r="I989" i="2"/>
  <c r="J989" i="2" s="1"/>
  <c r="I988" i="2"/>
  <c r="J988" i="2" s="1"/>
  <c r="I987" i="2"/>
  <c r="J987" i="2" s="1"/>
  <c r="I986" i="2"/>
  <c r="J986" i="2" s="1"/>
  <c r="I985" i="2"/>
  <c r="J985" i="2" s="1"/>
  <c r="I984" i="2"/>
  <c r="J984" i="2" s="1"/>
  <c r="I983" i="2"/>
  <c r="J983" i="2" s="1"/>
  <c r="I982" i="2"/>
  <c r="J982" i="2" s="1"/>
  <c r="I981" i="2"/>
  <c r="J981" i="2" s="1"/>
  <c r="I980" i="2"/>
  <c r="J980" i="2" s="1"/>
  <c r="I979" i="2"/>
  <c r="J979" i="2" s="1"/>
  <c r="I978" i="2"/>
  <c r="J978" i="2" s="1"/>
  <c r="I977" i="2"/>
  <c r="J977" i="2" s="1"/>
  <c r="I976" i="2"/>
  <c r="J976" i="2" s="1"/>
  <c r="I975" i="2"/>
  <c r="J975" i="2" s="1"/>
  <c r="I974" i="2"/>
  <c r="J974" i="2" s="1"/>
  <c r="I973" i="2"/>
  <c r="J973" i="2" s="1"/>
  <c r="I972" i="2"/>
  <c r="J972" i="2" s="1"/>
  <c r="I971" i="2"/>
  <c r="J971" i="2" s="1"/>
  <c r="I970" i="2"/>
  <c r="J970" i="2" s="1"/>
  <c r="I969" i="2"/>
  <c r="J969" i="2" s="1"/>
  <c r="I968" i="2"/>
  <c r="J968" i="2" s="1"/>
  <c r="I967" i="2"/>
  <c r="J967" i="2" s="1"/>
  <c r="I966" i="2"/>
  <c r="J966" i="2" s="1"/>
  <c r="I965" i="2"/>
  <c r="J965" i="2" s="1"/>
  <c r="I964" i="2"/>
  <c r="J964" i="2" s="1"/>
  <c r="I963" i="2"/>
  <c r="J963" i="2" s="1"/>
  <c r="I962" i="2"/>
  <c r="J962" i="2" s="1"/>
  <c r="I961" i="2"/>
  <c r="J961" i="2" s="1"/>
  <c r="I960" i="2"/>
  <c r="J960" i="2" s="1"/>
  <c r="I959" i="2"/>
  <c r="J959" i="2" s="1"/>
  <c r="I958" i="2"/>
  <c r="J958" i="2" s="1"/>
  <c r="I957" i="2"/>
  <c r="J957" i="2" s="1"/>
  <c r="I956" i="2"/>
  <c r="J956" i="2" s="1"/>
  <c r="I955" i="2"/>
  <c r="J955" i="2" s="1"/>
  <c r="I954" i="2"/>
  <c r="J954" i="2" s="1"/>
  <c r="I953" i="2"/>
  <c r="J953" i="2" s="1"/>
  <c r="I952" i="2"/>
  <c r="J952" i="2" s="1"/>
  <c r="I951" i="2"/>
  <c r="J951" i="2" s="1"/>
  <c r="I950" i="2"/>
  <c r="J950" i="2" s="1"/>
  <c r="I949" i="2"/>
  <c r="J949" i="2" s="1"/>
  <c r="I948" i="2"/>
  <c r="J948" i="2" s="1"/>
  <c r="I947" i="2"/>
  <c r="J947" i="2" s="1"/>
  <c r="I946" i="2"/>
  <c r="J946" i="2" s="1"/>
  <c r="I945" i="2"/>
  <c r="J945" i="2" s="1"/>
  <c r="I944" i="2"/>
  <c r="J944" i="2" s="1"/>
  <c r="I943" i="2"/>
  <c r="J943" i="2" s="1"/>
  <c r="I942" i="2"/>
  <c r="J942" i="2" s="1"/>
  <c r="I941" i="2"/>
  <c r="J941" i="2" s="1"/>
  <c r="I940" i="2"/>
  <c r="J940" i="2" s="1"/>
  <c r="I939" i="2"/>
  <c r="J939" i="2" s="1"/>
  <c r="I938" i="2"/>
  <c r="J938" i="2" s="1"/>
  <c r="I937" i="2"/>
  <c r="J937" i="2" s="1"/>
  <c r="I936" i="2"/>
  <c r="J936" i="2" s="1"/>
  <c r="I935" i="2"/>
  <c r="J935" i="2" s="1"/>
  <c r="I934" i="2"/>
  <c r="J934" i="2" s="1"/>
  <c r="I933" i="2"/>
  <c r="J933" i="2" s="1"/>
  <c r="I932" i="2"/>
  <c r="J932" i="2" s="1"/>
  <c r="I931" i="2"/>
  <c r="J931" i="2" s="1"/>
  <c r="I930" i="2"/>
  <c r="J930" i="2" s="1"/>
  <c r="I929" i="2"/>
  <c r="J929" i="2" s="1"/>
  <c r="I928" i="2"/>
  <c r="J928" i="2" s="1"/>
  <c r="I927" i="2"/>
  <c r="J927" i="2" s="1"/>
  <c r="I1384" i="2"/>
  <c r="J1384" i="2" s="1"/>
  <c r="I1300" i="2"/>
  <c r="J1300" i="2" s="1"/>
  <c r="I1296" i="2"/>
  <c r="J1296" i="2" s="1"/>
  <c r="I1292" i="2"/>
  <c r="J1292" i="2" s="1"/>
  <c r="I1288" i="2"/>
  <c r="J1288" i="2" s="1"/>
  <c r="I1284" i="2"/>
  <c r="J1284" i="2" s="1"/>
  <c r="I1280" i="2"/>
  <c r="J1280" i="2" s="1"/>
  <c r="I1276" i="2"/>
  <c r="J1276" i="2" s="1"/>
  <c r="I1272" i="2"/>
  <c r="J1272" i="2" s="1"/>
  <c r="I1268" i="2"/>
  <c r="J1268" i="2" s="1"/>
  <c r="I1264" i="2"/>
  <c r="J1264" i="2" s="1"/>
  <c r="I1260" i="2"/>
  <c r="J1260" i="2" s="1"/>
  <c r="I1256" i="2"/>
  <c r="J1256" i="2" s="1"/>
  <c r="I1252" i="2"/>
  <c r="J1252" i="2" s="1"/>
  <c r="I1248" i="2"/>
  <c r="J1248" i="2" s="1"/>
  <c r="I1244" i="2"/>
  <c r="J1244" i="2" s="1"/>
  <c r="I1240" i="2"/>
  <c r="J1240" i="2" s="1"/>
  <c r="I1236" i="2"/>
  <c r="J1236" i="2" s="1"/>
  <c r="I1232" i="2"/>
  <c r="J1232" i="2" s="1"/>
  <c r="I1228" i="2"/>
  <c r="J1228" i="2" s="1"/>
  <c r="I1224" i="2"/>
  <c r="J1224" i="2" s="1"/>
  <c r="I1220" i="2"/>
  <c r="J1220" i="2" s="1"/>
  <c r="I1216" i="2"/>
  <c r="J1216" i="2" s="1"/>
  <c r="I1212" i="2"/>
  <c r="J1212" i="2" s="1"/>
  <c r="I1208" i="2"/>
  <c r="J1208" i="2" s="1"/>
  <c r="I1204" i="2"/>
  <c r="J1204" i="2" s="1"/>
  <c r="I1200" i="2"/>
  <c r="J1200" i="2" s="1"/>
  <c r="I1196" i="2"/>
  <c r="J1196" i="2" s="1"/>
  <c r="I1191" i="2"/>
  <c r="J1191" i="2" s="1"/>
  <c r="I1187" i="2"/>
  <c r="J1187" i="2" s="1"/>
  <c r="I1183" i="2"/>
  <c r="J1183" i="2" s="1"/>
  <c r="I1179" i="2"/>
  <c r="J1179" i="2" s="1"/>
  <c r="I1175" i="2"/>
  <c r="J1175" i="2" s="1"/>
  <c r="I1171" i="2"/>
  <c r="J1171" i="2" s="1"/>
  <c r="I1167" i="2"/>
  <c r="J1167" i="2" s="1"/>
  <c r="I1163" i="2"/>
  <c r="J1163" i="2" s="1"/>
  <c r="I1159" i="2"/>
  <c r="J1159" i="2" s="1"/>
  <c r="I1155" i="2"/>
  <c r="J1155" i="2" s="1"/>
  <c r="I1154" i="2"/>
  <c r="J1154" i="2" s="1"/>
  <c r="I1150" i="2"/>
  <c r="J1150" i="2" s="1"/>
  <c r="I1146" i="2"/>
  <c r="J1146" i="2" s="1"/>
  <c r="I1142" i="2"/>
  <c r="J1142" i="2" s="1"/>
  <c r="I1138" i="2"/>
  <c r="J1138" i="2" s="1"/>
  <c r="I1134" i="2"/>
  <c r="J1134" i="2" s="1"/>
  <c r="I1130" i="2"/>
  <c r="J1130" i="2" s="1"/>
  <c r="I1368" i="2"/>
  <c r="J1368" i="2" s="1"/>
  <c r="I1301" i="2"/>
  <c r="J1301" i="2" s="1"/>
  <c r="I1297" i="2"/>
  <c r="J1297" i="2" s="1"/>
  <c r="I1293" i="2"/>
  <c r="J1293" i="2" s="1"/>
  <c r="I1289" i="2"/>
  <c r="J1289" i="2" s="1"/>
  <c r="I1285" i="2"/>
  <c r="J1285" i="2" s="1"/>
  <c r="I1281" i="2"/>
  <c r="J1281" i="2" s="1"/>
  <c r="I1277" i="2"/>
  <c r="J1277" i="2" s="1"/>
  <c r="I1273" i="2"/>
  <c r="J1273" i="2" s="1"/>
  <c r="I1269" i="2"/>
  <c r="J1269" i="2" s="1"/>
  <c r="I1265" i="2"/>
  <c r="J1265" i="2" s="1"/>
  <c r="I1261" i="2"/>
  <c r="J1261" i="2" s="1"/>
  <c r="I1257" i="2"/>
  <c r="J1257" i="2" s="1"/>
  <c r="I1253" i="2"/>
  <c r="J1253" i="2" s="1"/>
  <c r="I1249" i="2"/>
  <c r="J1249" i="2" s="1"/>
  <c r="I1245" i="2"/>
  <c r="J1245" i="2" s="1"/>
  <c r="I1241" i="2"/>
  <c r="J1241" i="2" s="1"/>
  <c r="I1237" i="2"/>
  <c r="J1237" i="2" s="1"/>
  <c r="I1233" i="2"/>
  <c r="J1233" i="2" s="1"/>
  <c r="I1229" i="2"/>
  <c r="J1229" i="2" s="1"/>
  <c r="I1225" i="2"/>
  <c r="J1225" i="2" s="1"/>
  <c r="I1221" i="2"/>
  <c r="J1221" i="2" s="1"/>
  <c r="I1217" i="2"/>
  <c r="J1217" i="2" s="1"/>
  <c r="I1213" i="2"/>
  <c r="J1213" i="2" s="1"/>
  <c r="I1209" i="2"/>
  <c r="J1209" i="2" s="1"/>
  <c r="I1205" i="2"/>
  <c r="J1205" i="2" s="1"/>
  <c r="I1201" i="2"/>
  <c r="J1201" i="2" s="1"/>
  <c r="I1197" i="2"/>
  <c r="J1197" i="2" s="1"/>
  <c r="I1192" i="2"/>
  <c r="J1192" i="2" s="1"/>
  <c r="I1188" i="2"/>
  <c r="J1188" i="2" s="1"/>
  <c r="I1184" i="2"/>
  <c r="J1184" i="2" s="1"/>
  <c r="I1180" i="2"/>
  <c r="J1180" i="2" s="1"/>
  <c r="I1176" i="2"/>
  <c r="J1176" i="2" s="1"/>
  <c r="I1172" i="2"/>
  <c r="J1172" i="2" s="1"/>
  <c r="I1168" i="2"/>
  <c r="J1168" i="2" s="1"/>
  <c r="I1164" i="2"/>
  <c r="J1164" i="2" s="1"/>
  <c r="I1160" i="2"/>
  <c r="J1160" i="2" s="1"/>
  <c r="I1156" i="2"/>
  <c r="J1156" i="2" s="1"/>
  <c r="I1151" i="2"/>
  <c r="J1151" i="2" s="1"/>
  <c r="I1147" i="2"/>
  <c r="J1147" i="2" s="1"/>
  <c r="I1143" i="2"/>
  <c r="J1143" i="2" s="1"/>
  <c r="I1139" i="2"/>
  <c r="J1139" i="2" s="1"/>
  <c r="I1135" i="2"/>
  <c r="J1135" i="2" s="1"/>
  <c r="I1131" i="2"/>
  <c r="J1131" i="2" s="1"/>
  <c r="I1302" i="2"/>
  <c r="J1302" i="2" s="1"/>
  <c r="I1286" i="2"/>
  <c r="J1286" i="2" s="1"/>
  <c r="I1270" i="2"/>
  <c r="J1270" i="2" s="1"/>
  <c r="I1254" i="2"/>
  <c r="J1254" i="2" s="1"/>
  <c r="I1238" i="2"/>
  <c r="J1238" i="2" s="1"/>
  <c r="I1222" i="2"/>
  <c r="J1222" i="2" s="1"/>
  <c r="I1206" i="2"/>
  <c r="J1206" i="2" s="1"/>
  <c r="I1193" i="2"/>
  <c r="J1193" i="2" s="1"/>
  <c r="I1177" i="2"/>
  <c r="J1177" i="2" s="1"/>
  <c r="I1161" i="2"/>
  <c r="J1161" i="2" s="1"/>
  <c r="I1152" i="2"/>
  <c r="J1152" i="2" s="1"/>
  <c r="I1136" i="2"/>
  <c r="J1136" i="2" s="1"/>
  <c r="I923" i="2"/>
  <c r="J923" i="2" s="1"/>
  <c r="I1298" i="2"/>
  <c r="J1298" i="2" s="1"/>
  <c r="I1282" i="2"/>
  <c r="J1282" i="2" s="1"/>
  <c r="I1266" i="2"/>
  <c r="J1266" i="2" s="1"/>
  <c r="I1250" i="2"/>
  <c r="J1250" i="2" s="1"/>
  <c r="I1234" i="2"/>
  <c r="J1234" i="2" s="1"/>
  <c r="I1218" i="2"/>
  <c r="J1218" i="2" s="1"/>
  <c r="I1202" i="2"/>
  <c r="J1202" i="2" s="1"/>
  <c r="I1189" i="2"/>
  <c r="J1189" i="2" s="1"/>
  <c r="I1173" i="2"/>
  <c r="J1173" i="2" s="1"/>
  <c r="I1157" i="2"/>
  <c r="J1157" i="2" s="1"/>
  <c r="I1148" i="2"/>
  <c r="J1148" i="2" s="1"/>
  <c r="I1132" i="2"/>
  <c r="J1132" i="2" s="1"/>
  <c r="I924" i="2"/>
  <c r="J924" i="2" s="1"/>
  <c r="I1294" i="2"/>
  <c r="J1294" i="2" s="1"/>
  <c r="I1278" i="2"/>
  <c r="J1278" i="2" s="1"/>
  <c r="I1262" i="2"/>
  <c r="J1262" i="2" s="1"/>
  <c r="I1246" i="2"/>
  <c r="J1246" i="2" s="1"/>
  <c r="I1230" i="2"/>
  <c r="J1230" i="2" s="1"/>
  <c r="I1214" i="2"/>
  <c r="J1214" i="2" s="1"/>
  <c r="I1198" i="2"/>
  <c r="J1198" i="2" s="1"/>
  <c r="I1185" i="2"/>
  <c r="J1185" i="2" s="1"/>
  <c r="I1169" i="2"/>
  <c r="J1169" i="2" s="1"/>
  <c r="I1144" i="2"/>
  <c r="J1144" i="2" s="1"/>
  <c r="I925" i="2"/>
  <c r="J925" i="2" s="1"/>
  <c r="I921" i="2"/>
  <c r="J921" i="2" s="1"/>
  <c r="I920" i="2"/>
  <c r="J920" i="2" s="1"/>
  <c r="I919" i="2"/>
  <c r="J919" i="2" s="1"/>
  <c r="I918" i="2"/>
  <c r="J918" i="2" s="1"/>
  <c r="I917" i="2"/>
  <c r="J917" i="2" s="1"/>
  <c r="I916" i="2"/>
  <c r="J916" i="2" s="1"/>
  <c r="I915" i="2"/>
  <c r="J915" i="2" s="1"/>
  <c r="I914" i="2"/>
  <c r="J914" i="2" s="1"/>
  <c r="I913" i="2"/>
  <c r="J913" i="2" s="1"/>
  <c r="I912" i="2"/>
  <c r="J912" i="2" s="1"/>
  <c r="I911" i="2"/>
  <c r="J911" i="2" s="1"/>
  <c r="I910" i="2"/>
  <c r="J910" i="2" s="1"/>
  <c r="I909" i="2"/>
  <c r="J909" i="2" s="1"/>
  <c r="I908" i="2"/>
  <c r="J908" i="2" s="1"/>
  <c r="I907" i="2"/>
  <c r="J907" i="2" s="1"/>
  <c r="I906" i="2"/>
  <c r="J906" i="2" s="1"/>
  <c r="I905" i="2"/>
  <c r="J905" i="2" s="1"/>
  <c r="I904" i="2"/>
  <c r="J904" i="2" s="1"/>
  <c r="I903" i="2"/>
  <c r="J903" i="2" s="1"/>
  <c r="I902" i="2"/>
  <c r="J902" i="2" s="1"/>
  <c r="I901" i="2"/>
  <c r="J901" i="2" s="1"/>
  <c r="I900" i="2"/>
  <c r="J900" i="2" s="1"/>
  <c r="I899" i="2"/>
  <c r="J899" i="2" s="1"/>
  <c r="I898" i="2"/>
  <c r="J898" i="2" s="1"/>
  <c r="I897" i="2"/>
  <c r="J897" i="2" s="1"/>
  <c r="I896" i="2"/>
  <c r="J896" i="2" s="1"/>
  <c r="I895" i="2"/>
  <c r="J895" i="2" s="1"/>
  <c r="I894" i="2"/>
  <c r="J894" i="2" s="1"/>
  <c r="I893" i="2"/>
  <c r="J893" i="2" s="1"/>
  <c r="I892" i="2"/>
  <c r="J892" i="2" s="1"/>
  <c r="I891" i="2"/>
  <c r="J891" i="2" s="1"/>
  <c r="I890" i="2"/>
  <c r="J890" i="2" s="1"/>
  <c r="I889" i="2"/>
  <c r="J889" i="2" s="1"/>
  <c r="I888" i="2"/>
  <c r="J888" i="2" s="1"/>
  <c r="I887" i="2"/>
  <c r="J887" i="2" s="1"/>
  <c r="I886" i="2"/>
  <c r="J886" i="2" s="1"/>
  <c r="I885" i="2"/>
  <c r="J885" i="2" s="1"/>
  <c r="I884" i="2"/>
  <c r="J884" i="2" s="1"/>
  <c r="I883" i="2"/>
  <c r="J883" i="2" s="1"/>
  <c r="I882" i="2"/>
  <c r="J882" i="2" s="1"/>
  <c r="I881" i="2"/>
  <c r="J881" i="2" s="1"/>
  <c r="I880" i="2"/>
  <c r="J880" i="2" s="1"/>
  <c r="I879" i="2"/>
  <c r="J879" i="2" s="1"/>
  <c r="I878" i="2"/>
  <c r="J878" i="2" s="1"/>
  <c r="I877" i="2"/>
  <c r="J877" i="2" s="1"/>
  <c r="I876" i="2"/>
  <c r="J876" i="2" s="1"/>
  <c r="I875" i="2"/>
  <c r="J875" i="2" s="1"/>
  <c r="I874" i="2"/>
  <c r="J874" i="2" s="1"/>
  <c r="I873" i="2"/>
  <c r="J873" i="2" s="1"/>
  <c r="I872" i="2"/>
  <c r="J872" i="2" s="1"/>
  <c r="I871" i="2"/>
  <c r="J871" i="2" s="1"/>
  <c r="I870" i="2"/>
  <c r="J870" i="2" s="1"/>
  <c r="I869" i="2"/>
  <c r="J869" i="2" s="1"/>
  <c r="I868" i="2"/>
  <c r="J868" i="2" s="1"/>
  <c r="I867" i="2"/>
  <c r="J867" i="2" s="1"/>
  <c r="I866" i="2"/>
  <c r="J866" i="2" s="1"/>
  <c r="I865" i="2"/>
  <c r="J865" i="2" s="1"/>
  <c r="I864" i="2"/>
  <c r="J864" i="2" s="1"/>
  <c r="I863" i="2"/>
  <c r="J863" i="2" s="1"/>
  <c r="I862" i="2"/>
  <c r="J862" i="2" s="1"/>
  <c r="I861" i="2"/>
  <c r="J861" i="2" s="1"/>
  <c r="I860" i="2"/>
  <c r="J860" i="2" s="1"/>
  <c r="I859" i="2"/>
  <c r="J859" i="2" s="1"/>
  <c r="I858" i="2"/>
  <c r="J858" i="2" s="1"/>
  <c r="I857" i="2"/>
  <c r="J857" i="2" s="1"/>
  <c r="I856" i="2"/>
  <c r="J856" i="2" s="1"/>
  <c r="I855" i="2"/>
  <c r="J855" i="2" s="1"/>
  <c r="I854" i="2"/>
  <c r="J854" i="2" s="1"/>
  <c r="I853" i="2"/>
  <c r="J853" i="2" s="1"/>
  <c r="I852" i="2"/>
  <c r="J852" i="2" s="1"/>
  <c r="I851" i="2"/>
  <c r="J851" i="2" s="1"/>
  <c r="I850" i="2"/>
  <c r="J850" i="2" s="1"/>
  <c r="I849" i="2"/>
  <c r="J849" i="2" s="1"/>
  <c r="I848" i="2"/>
  <c r="J848" i="2" s="1"/>
  <c r="I847" i="2"/>
  <c r="J847" i="2" s="1"/>
  <c r="I846" i="2"/>
  <c r="J846" i="2" s="1"/>
  <c r="I845" i="2"/>
  <c r="J845" i="2" s="1"/>
  <c r="I844" i="2"/>
  <c r="J844" i="2" s="1"/>
  <c r="I843" i="2"/>
  <c r="J843" i="2" s="1"/>
  <c r="I842" i="2"/>
  <c r="J842" i="2" s="1"/>
  <c r="I841" i="2"/>
  <c r="J841" i="2" s="1"/>
  <c r="I840" i="2"/>
  <c r="J840" i="2" s="1"/>
  <c r="I839" i="2"/>
  <c r="J839" i="2" s="1"/>
  <c r="I838" i="2"/>
  <c r="J838" i="2" s="1"/>
  <c r="I837" i="2"/>
  <c r="J837" i="2" s="1"/>
  <c r="I836" i="2"/>
  <c r="J836" i="2" s="1"/>
  <c r="I835" i="2"/>
  <c r="J835" i="2" s="1"/>
  <c r="I834" i="2"/>
  <c r="J834" i="2" s="1"/>
  <c r="I833" i="2"/>
  <c r="J833" i="2" s="1"/>
  <c r="I832" i="2"/>
  <c r="J832" i="2" s="1"/>
  <c r="I831" i="2"/>
  <c r="J831" i="2" s="1"/>
  <c r="I830" i="2"/>
  <c r="J830" i="2" s="1"/>
  <c r="I829" i="2"/>
  <c r="J829" i="2" s="1"/>
  <c r="I828" i="2"/>
  <c r="J828" i="2" s="1"/>
  <c r="I827" i="2"/>
  <c r="J827" i="2" s="1"/>
  <c r="I826" i="2"/>
  <c r="J826" i="2" s="1"/>
  <c r="I825" i="2"/>
  <c r="J825" i="2" s="1"/>
  <c r="I824" i="2"/>
  <c r="J824" i="2" s="1"/>
  <c r="I823" i="2"/>
  <c r="J823" i="2" s="1"/>
  <c r="I822" i="2"/>
  <c r="J822" i="2" s="1"/>
  <c r="I821" i="2"/>
  <c r="J821" i="2" s="1"/>
  <c r="I820" i="2"/>
  <c r="J820" i="2" s="1"/>
  <c r="I819" i="2"/>
  <c r="J819" i="2" s="1"/>
  <c r="I818" i="2"/>
  <c r="J818" i="2" s="1"/>
  <c r="I817" i="2"/>
  <c r="J817" i="2" s="1"/>
  <c r="I816" i="2"/>
  <c r="J816" i="2" s="1"/>
  <c r="I815" i="2"/>
  <c r="J815" i="2" s="1"/>
  <c r="I814" i="2"/>
  <c r="J814" i="2" s="1"/>
  <c r="I813" i="2"/>
  <c r="J813" i="2" s="1"/>
  <c r="I812" i="2"/>
  <c r="J812" i="2" s="1"/>
  <c r="I811" i="2"/>
  <c r="J811" i="2" s="1"/>
  <c r="I810" i="2"/>
  <c r="J810" i="2" s="1"/>
  <c r="I809" i="2"/>
  <c r="J809" i="2" s="1"/>
  <c r="I808" i="2"/>
  <c r="J808" i="2" s="1"/>
  <c r="I807" i="2"/>
  <c r="J807" i="2" s="1"/>
  <c r="I806" i="2"/>
  <c r="J806" i="2" s="1"/>
  <c r="I805" i="2"/>
  <c r="J805" i="2" s="1"/>
  <c r="I804" i="2"/>
  <c r="J804" i="2" s="1"/>
  <c r="I803" i="2"/>
  <c r="J803" i="2" s="1"/>
  <c r="I802" i="2"/>
  <c r="J802" i="2" s="1"/>
  <c r="I801" i="2"/>
  <c r="J801" i="2" s="1"/>
  <c r="I800" i="2"/>
  <c r="J800" i="2" s="1"/>
  <c r="I799" i="2"/>
  <c r="J799" i="2" s="1"/>
  <c r="I798" i="2"/>
  <c r="J798" i="2" s="1"/>
  <c r="I797" i="2"/>
  <c r="J797" i="2" s="1"/>
  <c r="I796" i="2"/>
  <c r="J796" i="2" s="1"/>
  <c r="I795" i="2"/>
  <c r="J795" i="2" s="1"/>
  <c r="I794" i="2"/>
  <c r="J794" i="2" s="1"/>
  <c r="I793" i="2"/>
  <c r="J793" i="2" s="1"/>
  <c r="I792" i="2"/>
  <c r="J792" i="2" s="1"/>
  <c r="I791" i="2"/>
  <c r="J791" i="2" s="1"/>
  <c r="I790" i="2"/>
  <c r="J790" i="2" s="1"/>
  <c r="I789" i="2"/>
  <c r="J789" i="2" s="1"/>
  <c r="I788" i="2"/>
  <c r="J788" i="2" s="1"/>
  <c r="I787" i="2"/>
  <c r="J787" i="2" s="1"/>
  <c r="I786" i="2"/>
  <c r="J786" i="2" s="1"/>
  <c r="I785" i="2"/>
  <c r="J785" i="2" s="1"/>
  <c r="I784" i="2"/>
  <c r="J784" i="2" s="1"/>
  <c r="I783" i="2"/>
  <c r="J783" i="2" s="1"/>
  <c r="I782" i="2"/>
  <c r="J782" i="2" s="1"/>
  <c r="I781" i="2"/>
  <c r="J781" i="2" s="1"/>
  <c r="I780" i="2"/>
  <c r="J780" i="2" s="1"/>
  <c r="I779" i="2"/>
  <c r="J779" i="2" s="1"/>
  <c r="I778" i="2"/>
  <c r="J778" i="2" s="1"/>
  <c r="I777" i="2"/>
  <c r="J777" i="2" s="1"/>
  <c r="I776" i="2"/>
  <c r="J776" i="2" s="1"/>
  <c r="I775" i="2"/>
  <c r="J775" i="2" s="1"/>
  <c r="I774" i="2"/>
  <c r="J774" i="2" s="1"/>
  <c r="I773" i="2"/>
  <c r="J773" i="2" s="1"/>
  <c r="I772" i="2"/>
  <c r="J772" i="2" s="1"/>
  <c r="I771" i="2"/>
  <c r="J771" i="2" s="1"/>
  <c r="I770" i="2"/>
  <c r="J770" i="2" s="1"/>
  <c r="I769" i="2"/>
  <c r="J769" i="2" s="1"/>
  <c r="I768" i="2"/>
  <c r="J768" i="2" s="1"/>
  <c r="I767" i="2"/>
  <c r="J767" i="2" s="1"/>
  <c r="I766" i="2"/>
  <c r="J766" i="2" s="1"/>
  <c r="I765" i="2"/>
  <c r="J765" i="2" s="1"/>
  <c r="I764" i="2"/>
  <c r="J764" i="2" s="1"/>
  <c r="I763" i="2"/>
  <c r="J763" i="2" s="1"/>
  <c r="I762" i="2"/>
  <c r="J762" i="2" s="1"/>
  <c r="I761" i="2"/>
  <c r="J761" i="2" s="1"/>
  <c r="I760" i="2"/>
  <c r="J760" i="2" s="1"/>
  <c r="I759" i="2"/>
  <c r="J759" i="2" s="1"/>
  <c r="I758" i="2"/>
  <c r="J758" i="2" s="1"/>
  <c r="I757" i="2"/>
  <c r="J757" i="2" s="1"/>
  <c r="I756" i="2"/>
  <c r="J756" i="2" s="1"/>
  <c r="I755" i="2"/>
  <c r="J755" i="2" s="1"/>
  <c r="I754" i="2"/>
  <c r="J754" i="2" s="1"/>
  <c r="I753" i="2"/>
  <c r="J753" i="2" s="1"/>
  <c r="I752" i="2"/>
  <c r="J752" i="2" s="1"/>
  <c r="I751" i="2"/>
  <c r="J751" i="2" s="1"/>
  <c r="I750" i="2"/>
  <c r="J750" i="2" s="1"/>
  <c r="I749" i="2"/>
  <c r="J749" i="2" s="1"/>
  <c r="I748" i="2"/>
  <c r="J748" i="2" s="1"/>
  <c r="I747" i="2"/>
  <c r="J747" i="2" s="1"/>
  <c r="I746" i="2"/>
  <c r="J746" i="2" s="1"/>
  <c r="I745" i="2"/>
  <c r="J745" i="2" s="1"/>
  <c r="I744" i="2"/>
  <c r="J744" i="2" s="1"/>
  <c r="I743" i="2"/>
  <c r="J743" i="2" s="1"/>
  <c r="I742" i="2"/>
  <c r="J742" i="2" s="1"/>
  <c r="I741" i="2"/>
  <c r="J741" i="2" s="1"/>
  <c r="I740" i="2"/>
  <c r="J740" i="2" s="1"/>
  <c r="I739" i="2"/>
  <c r="J739" i="2" s="1"/>
  <c r="I738" i="2"/>
  <c r="J738" i="2" s="1"/>
  <c r="I737" i="2"/>
  <c r="J737" i="2" s="1"/>
  <c r="I736" i="2"/>
  <c r="J736" i="2" s="1"/>
  <c r="I735" i="2"/>
  <c r="J735" i="2" s="1"/>
  <c r="I734" i="2"/>
  <c r="J734" i="2" s="1"/>
  <c r="I733" i="2"/>
  <c r="J733" i="2" s="1"/>
  <c r="I732" i="2"/>
  <c r="J732" i="2" s="1"/>
  <c r="I731" i="2"/>
  <c r="J731" i="2" s="1"/>
  <c r="I730" i="2"/>
  <c r="J730" i="2" s="1"/>
  <c r="I729" i="2"/>
  <c r="J729" i="2" s="1"/>
  <c r="I728" i="2"/>
  <c r="J728" i="2" s="1"/>
  <c r="I727" i="2"/>
  <c r="J727" i="2" s="1"/>
  <c r="I726" i="2"/>
  <c r="J726" i="2" s="1"/>
  <c r="I725" i="2"/>
  <c r="J725" i="2" s="1"/>
  <c r="I724" i="2"/>
  <c r="J724" i="2" s="1"/>
  <c r="I723" i="2"/>
  <c r="J723" i="2" s="1"/>
  <c r="I1258" i="2"/>
  <c r="J1258" i="2" s="1"/>
  <c r="I1181" i="2"/>
  <c r="J1181" i="2" s="1"/>
  <c r="I922" i="2"/>
  <c r="J922" i="2" s="1"/>
  <c r="I1242" i="2"/>
  <c r="J1242" i="2" s="1"/>
  <c r="I1165" i="2"/>
  <c r="J1165" i="2" s="1"/>
  <c r="I1352" i="2"/>
  <c r="J1352" i="2" s="1"/>
  <c r="I1290" i="2"/>
  <c r="J1290" i="2" s="1"/>
  <c r="I1226" i="2"/>
  <c r="J1226" i="2" s="1"/>
  <c r="I1140" i="2"/>
  <c r="J1140" i="2" s="1"/>
  <c r="I1274" i="2"/>
  <c r="J1274" i="2" s="1"/>
  <c r="I1210" i="2"/>
  <c r="J1210" i="2" s="1"/>
  <c r="I926" i="2"/>
  <c r="J926" i="2" s="1"/>
  <c r="I722" i="2"/>
  <c r="J722" i="2" s="1"/>
  <c r="I721" i="2"/>
  <c r="J721" i="2" s="1"/>
  <c r="I720" i="2"/>
  <c r="J720" i="2" s="1"/>
  <c r="I719" i="2"/>
  <c r="J719" i="2" s="1"/>
  <c r="I718" i="2"/>
  <c r="J718" i="2" s="1"/>
  <c r="I717" i="2"/>
  <c r="J717" i="2" s="1"/>
  <c r="I716" i="2"/>
  <c r="J716" i="2" s="1"/>
  <c r="I715" i="2"/>
  <c r="J715" i="2" s="1"/>
  <c r="I714" i="2"/>
  <c r="J714" i="2" s="1"/>
  <c r="I713" i="2"/>
  <c r="J713" i="2" s="1"/>
  <c r="I712" i="2"/>
  <c r="J712" i="2" s="1"/>
  <c r="I711" i="2"/>
  <c r="J711" i="2" s="1"/>
  <c r="I710" i="2"/>
  <c r="J710" i="2" s="1"/>
  <c r="I709" i="2"/>
  <c r="J709" i="2" s="1"/>
  <c r="I708" i="2"/>
  <c r="J708" i="2" s="1"/>
  <c r="I707" i="2"/>
  <c r="J707" i="2" s="1"/>
  <c r="I706" i="2"/>
  <c r="J706" i="2" s="1"/>
  <c r="I705" i="2"/>
  <c r="J705" i="2" s="1"/>
  <c r="I704" i="2"/>
  <c r="J704" i="2" s="1"/>
  <c r="I703" i="2"/>
  <c r="J703" i="2" s="1"/>
  <c r="I702" i="2"/>
  <c r="J702" i="2" s="1"/>
  <c r="I701" i="2"/>
  <c r="J701" i="2" s="1"/>
  <c r="I700" i="2"/>
  <c r="J700" i="2" s="1"/>
  <c r="I699" i="2"/>
  <c r="J699" i="2" s="1"/>
  <c r="I698" i="2"/>
  <c r="J698" i="2" s="1"/>
  <c r="I697" i="2"/>
  <c r="J697" i="2" s="1"/>
  <c r="I696" i="2"/>
  <c r="J696" i="2" s="1"/>
  <c r="I695" i="2"/>
  <c r="J695" i="2" s="1"/>
  <c r="I694" i="2"/>
  <c r="J694" i="2" s="1"/>
  <c r="I693" i="2"/>
  <c r="J693" i="2" s="1"/>
  <c r="I692" i="2"/>
  <c r="J692" i="2" s="1"/>
  <c r="I691" i="2"/>
  <c r="J691" i="2" s="1"/>
  <c r="I690" i="2"/>
  <c r="J690" i="2" s="1"/>
  <c r="I689" i="2"/>
  <c r="J689" i="2" s="1"/>
  <c r="I688" i="2"/>
  <c r="J688" i="2" s="1"/>
  <c r="I687" i="2"/>
  <c r="J687" i="2" s="1"/>
  <c r="I686" i="2"/>
  <c r="J686" i="2" s="1"/>
  <c r="I685" i="2"/>
  <c r="J685" i="2" s="1"/>
  <c r="I684" i="2"/>
  <c r="J684" i="2" s="1"/>
  <c r="I683" i="2"/>
  <c r="J683" i="2" s="1"/>
  <c r="I682" i="2"/>
  <c r="J682" i="2" s="1"/>
  <c r="I681" i="2"/>
  <c r="J681" i="2" s="1"/>
  <c r="I680" i="2"/>
  <c r="J680" i="2" s="1"/>
  <c r="I679" i="2"/>
  <c r="J679" i="2" s="1"/>
  <c r="I678" i="2"/>
  <c r="J678" i="2" s="1"/>
  <c r="I677" i="2"/>
  <c r="J677" i="2" s="1"/>
  <c r="I676" i="2"/>
  <c r="J676" i="2" s="1"/>
  <c r="I675" i="2"/>
  <c r="J675" i="2" s="1"/>
  <c r="I674" i="2"/>
  <c r="J674" i="2" s="1"/>
  <c r="I673" i="2"/>
  <c r="J673" i="2" s="1"/>
  <c r="I672" i="2"/>
  <c r="J672" i="2" s="1"/>
  <c r="I671" i="2"/>
  <c r="J671" i="2" s="1"/>
  <c r="I670" i="2"/>
  <c r="J670" i="2" s="1"/>
  <c r="I669" i="2"/>
  <c r="J669" i="2" s="1"/>
  <c r="I668" i="2"/>
  <c r="J668" i="2" s="1"/>
  <c r="I667" i="2"/>
  <c r="J667" i="2" s="1"/>
  <c r="I666" i="2"/>
  <c r="J666" i="2" s="1"/>
  <c r="I665" i="2"/>
  <c r="J665" i="2" s="1"/>
  <c r="I664" i="2"/>
  <c r="J664" i="2" s="1"/>
  <c r="I663" i="2"/>
  <c r="J663" i="2" s="1"/>
  <c r="I662" i="2"/>
  <c r="J662" i="2" s="1"/>
  <c r="I661" i="2"/>
  <c r="J661" i="2" s="1"/>
  <c r="I660" i="2"/>
  <c r="J660" i="2" s="1"/>
  <c r="I659" i="2"/>
  <c r="J659" i="2" s="1"/>
  <c r="I658" i="2"/>
  <c r="J658" i="2" s="1"/>
  <c r="I657" i="2"/>
  <c r="J657" i="2" s="1"/>
  <c r="I656" i="2"/>
  <c r="J656" i="2" s="1"/>
  <c r="I655" i="2"/>
  <c r="J655" i="2" s="1"/>
  <c r="I654" i="2"/>
  <c r="J654" i="2" s="1"/>
  <c r="I653" i="2"/>
  <c r="J653" i="2" s="1"/>
  <c r="I652" i="2"/>
  <c r="J652" i="2" s="1"/>
  <c r="I651" i="2"/>
  <c r="J651" i="2" s="1"/>
  <c r="I650" i="2"/>
  <c r="J650" i="2" s="1"/>
  <c r="I649" i="2"/>
  <c r="J649" i="2" s="1"/>
  <c r="I648" i="2"/>
  <c r="J648" i="2" s="1"/>
  <c r="I647" i="2"/>
  <c r="J647" i="2" s="1"/>
  <c r="I646" i="2"/>
  <c r="J646" i="2" s="1"/>
  <c r="I645" i="2"/>
  <c r="J645" i="2" s="1"/>
  <c r="I644" i="2"/>
  <c r="J644" i="2" s="1"/>
  <c r="I643" i="2"/>
  <c r="J643" i="2" s="1"/>
  <c r="I642" i="2"/>
  <c r="J642" i="2" s="1"/>
  <c r="I641" i="2"/>
  <c r="J641" i="2" s="1"/>
  <c r="I640" i="2"/>
  <c r="J640" i="2" s="1"/>
  <c r="I639" i="2"/>
  <c r="J639" i="2" s="1"/>
  <c r="I638" i="2"/>
  <c r="J638" i="2" s="1"/>
  <c r="I637" i="2"/>
  <c r="J637" i="2" s="1"/>
  <c r="I636" i="2"/>
  <c r="J636" i="2" s="1"/>
  <c r="I635" i="2"/>
  <c r="J635" i="2" s="1"/>
  <c r="I634" i="2"/>
  <c r="J634" i="2" s="1"/>
  <c r="I633" i="2"/>
  <c r="J633" i="2" s="1"/>
  <c r="I632" i="2"/>
  <c r="J632" i="2" s="1"/>
  <c r="I631" i="2"/>
  <c r="J631" i="2" s="1"/>
  <c r="I630" i="2"/>
  <c r="J630" i="2" s="1"/>
  <c r="I629" i="2"/>
  <c r="J629" i="2" s="1"/>
  <c r="I628" i="2"/>
  <c r="J628" i="2" s="1"/>
  <c r="I627" i="2"/>
  <c r="J627" i="2" s="1"/>
  <c r="I626" i="2"/>
  <c r="J626" i="2" s="1"/>
  <c r="I625" i="2"/>
  <c r="J625" i="2" s="1"/>
  <c r="I624" i="2"/>
  <c r="J624" i="2" s="1"/>
  <c r="I623" i="2"/>
  <c r="J623" i="2" s="1"/>
  <c r="I622" i="2"/>
  <c r="J622" i="2" s="1"/>
  <c r="I621" i="2"/>
  <c r="J621" i="2" s="1"/>
  <c r="I620" i="2"/>
  <c r="J620" i="2" s="1"/>
  <c r="I619" i="2"/>
  <c r="J619" i="2" s="1"/>
  <c r="I618" i="2"/>
  <c r="J618" i="2" s="1"/>
  <c r="I617" i="2"/>
  <c r="J617" i="2" s="1"/>
  <c r="I616" i="2"/>
  <c r="J616" i="2" s="1"/>
  <c r="I615" i="2"/>
  <c r="J615" i="2" s="1"/>
  <c r="I614" i="2"/>
  <c r="J614" i="2" s="1"/>
  <c r="I613" i="2"/>
  <c r="J613" i="2" s="1"/>
  <c r="I612" i="2"/>
  <c r="J612" i="2" s="1"/>
  <c r="I611" i="2"/>
  <c r="J611" i="2" s="1"/>
  <c r="I610" i="2"/>
  <c r="J610" i="2" s="1"/>
  <c r="I609" i="2"/>
  <c r="J609" i="2" s="1"/>
  <c r="I608" i="2"/>
  <c r="J608" i="2" s="1"/>
  <c r="I607" i="2"/>
  <c r="J607" i="2" s="1"/>
  <c r="I606" i="2"/>
  <c r="J606" i="2" s="1"/>
  <c r="I605" i="2"/>
  <c r="J605" i="2" s="1"/>
  <c r="I604" i="2"/>
  <c r="J604" i="2" s="1"/>
  <c r="I603" i="2"/>
  <c r="J603" i="2" s="1"/>
  <c r="I602" i="2"/>
  <c r="J602" i="2" s="1"/>
  <c r="I601" i="2"/>
  <c r="J601" i="2" s="1"/>
  <c r="I600" i="2"/>
  <c r="J600" i="2" s="1"/>
  <c r="I599" i="2"/>
  <c r="J599" i="2" s="1"/>
  <c r="I598" i="2"/>
  <c r="J598" i="2" s="1"/>
  <c r="I597" i="2"/>
  <c r="J597" i="2" s="1"/>
  <c r="I596" i="2"/>
  <c r="J596" i="2" s="1"/>
  <c r="I595" i="2"/>
  <c r="J595" i="2" s="1"/>
  <c r="I594" i="2"/>
  <c r="J594" i="2" s="1"/>
  <c r="I593" i="2"/>
  <c r="J593" i="2" s="1"/>
  <c r="I592" i="2"/>
  <c r="J592" i="2" s="1"/>
  <c r="I591" i="2"/>
  <c r="J591" i="2" s="1"/>
  <c r="I590" i="2"/>
  <c r="J590" i="2" s="1"/>
  <c r="I589" i="2"/>
  <c r="J589" i="2" s="1"/>
  <c r="I588" i="2"/>
  <c r="J588" i="2" s="1"/>
  <c r="I587" i="2"/>
  <c r="J587" i="2" s="1"/>
  <c r="I586" i="2"/>
  <c r="J586" i="2" s="1"/>
  <c r="I585" i="2"/>
  <c r="J585" i="2" s="1"/>
  <c r="I584" i="2"/>
  <c r="J584" i="2" s="1"/>
  <c r="I583" i="2"/>
  <c r="J583" i="2" s="1"/>
  <c r="I582" i="2"/>
  <c r="J582" i="2" s="1"/>
  <c r="I581" i="2"/>
  <c r="J581" i="2" s="1"/>
  <c r="I580" i="2"/>
  <c r="J580" i="2" s="1"/>
  <c r="I579" i="2"/>
  <c r="J579" i="2" s="1"/>
  <c r="I578" i="2"/>
  <c r="J578" i="2" s="1"/>
  <c r="I577" i="2"/>
  <c r="J577" i="2" s="1"/>
  <c r="I576" i="2"/>
  <c r="J576" i="2" s="1"/>
  <c r="I575" i="2"/>
  <c r="J575" i="2" s="1"/>
  <c r="I574" i="2"/>
  <c r="J574" i="2" s="1"/>
  <c r="I573" i="2"/>
  <c r="J573" i="2" s="1"/>
  <c r="I572" i="2"/>
  <c r="J572" i="2" s="1"/>
  <c r="I571" i="2"/>
  <c r="J571" i="2" s="1"/>
  <c r="I570" i="2"/>
  <c r="J570" i="2" s="1"/>
  <c r="I569" i="2"/>
  <c r="J569" i="2" s="1"/>
  <c r="I568" i="2"/>
  <c r="J568" i="2" s="1"/>
  <c r="I567" i="2"/>
  <c r="J567" i="2" s="1"/>
  <c r="I566" i="2"/>
  <c r="J566" i="2" s="1"/>
  <c r="I565" i="2"/>
  <c r="J565" i="2" s="1"/>
  <c r="I564" i="2"/>
  <c r="J564" i="2" s="1"/>
  <c r="I563" i="2"/>
  <c r="J563" i="2" s="1"/>
  <c r="I562" i="2"/>
  <c r="J562" i="2" s="1"/>
  <c r="I561" i="2"/>
  <c r="J561" i="2" s="1"/>
  <c r="I560" i="2"/>
  <c r="J560" i="2" s="1"/>
  <c r="I559" i="2"/>
  <c r="J559" i="2" s="1"/>
  <c r="I558" i="2"/>
  <c r="J558" i="2" s="1"/>
  <c r="I557" i="2"/>
  <c r="J557" i="2" s="1"/>
  <c r="I556" i="2"/>
  <c r="J556" i="2" s="1"/>
  <c r="I555" i="2"/>
  <c r="J555" i="2" s="1"/>
  <c r="I554" i="2"/>
  <c r="J554" i="2" s="1"/>
  <c r="I553" i="2"/>
  <c r="J553" i="2" s="1"/>
  <c r="I552" i="2"/>
  <c r="J552" i="2" s="1"/>
  <c r="I551" i="2"/>
  <c r="J551" i="2" s="1"/>
  <c r="I550" i="2"/>
  <c r="J550" i="2" s="1"/>
  <c r="I549" i="2"/>
  <c r="J549" i="2" s="1"/>
  <c r="I548" i="2"/>
  <c r="J548" i="2" s="1"/>
  <c r="I547" i="2"/>
  <c r="J547" i="2" s="1"/>
  <c r="I546" i="2"/>
  <c r="J546" i="2" s="1"/>
  <c r="I545" i="2"/>
  <c r="J545" i="2" s="1"/>
  <c r="I544" i="2"/>
  <c r="J544" i="2" s="1"/>
  <c r="I543" i="2"/>
  <c r="J543" i="2" s="1"/>
  <c r="I542" i="2"/>
  <c r="J542" i="2" s="1"/>
  <c r="I541" i="2"/>
  <c r="J541" i="2" s="1"/>
  <c r="I540" i="2"/>
  <c r="J540" i="2" s="1"/>
  <c r="I539" i="2"/>
  <c r="J539" i="2" s="1"/>
  <c r="I538" i="2"/>
  <c r="J538" i="2" s="1"/>
  <c r="I537" i="2"/>
  <c r="J537" i="2" s="1"/>
  <c r="I536" i="2"/>
  <c r="J536" i="2" s="1"/>
  <c r="I535" i="2"/>
  <c r="J535" i="2" s="1"/>
  <c r="I534" i="2"/>
  <c r="J534" i="2" s="1"/>
  <c r="I533" i="2"/>
  <c r="J533" i="2" s="1"/>
  <c r="I532" i="2"/>
  <c r="J532" i="2" s="1"/>
  <c r="I531" i="2"/>
  <c r="J531" i="2" s="1"/>
  <c r="I530" i="2"/>
  <c r="J530" i="2" s="1"/>
  <c r="I529" i="2"/>
  <c r="J529" i="2" s="1"/>
  <c r="I528" i="2"/>
  <c r="J528" i="2" s="1"/>
  <c r="I527" i="2"/>
  <c r="J527" i="2" s="1"/>
  <c r="I526" i="2"/>
  <c r="J526" i="2" s="1"/>
  <c r="I525" i="2"/>
  <c r="J525" i="2" s="1"/>
  <c r="I524" i="2"/>
  <c r="J524" i="2" s="1"/>
  <c r="I523" i="2"/>
  <c r="J523" i="2" s="1"/>
  <c r="I522" i="2"/>
  <c r="J522" i="2" s="1"/>
  <c r="I521" i="2"/>
  <c r="J521" i="2" s="1"/>
  <c r="I520" i="2"/>
  <c r="J520" i="2" s="1"/>
  <c r="I519" i="2"/>
  <c r="J519" i="2" s="1"/>
  <c r="I518" i="2"/>
  <c r="J518" i="2" s="1"/>
  <c r="I517" i="2"/>
  <c r="J517" i="2" s="1"/>
  <c r="I516" i="2"/>
  <c r="J516" i="2" s="1"/>
  <c r="I515" i="2"/>
  <c r="J515" i="2" s="1"/>
  <c r="I514" i="2"/>
  <c r="J514" i="2" s="1"/>
  <c r="I513" i="2"/>
  <c r="J513" i="2" s="1"/>
  <c r="I512" i="2"/>
  <c r="J512" i="2" s="1"/>
  <c r="I511" i="2"/>
  <c r="J511" i="2" s="1"/>
  <c r="I510" i="2"/>
  <c r="J510" i="2" s="1"/>
  <c r="I509" i="2"/>
  <c r="J509" i="2" s="1"/>
  <c r="I508" i="2"/>
  <c r="J508" i="2" s="1"/>
  <c r="I507" i="2"/>
  <c r="J507" i="2" s="1"/>
  <c r="I506" i="2"/>
  <c r="J506" i="2" s="1"/>
  <c r="I505" i="2"/>
  <c r="J505" i="2" s="1"/>
  <c r="I504" i="2"/>
  <c r="J504" i="2" s="1"/>
  <c r="I503" i="2"/>
  <c r="J503" i="2" s="1"/>
  <c r="I502" i="2"/>
  <c r="J502" i="2" s="1"/>
  <c r="I501" i="2"/>
  <c r="J501" i="2" s="1"/>
  <c r="I500" i="2"/>
  <c r="J500" i="2" s="1"/>
  <c r="I499" i="2"/>
  <c r="J499" i="2" s="1"/>
  <c r="I498" i="2"/>
  <c r="J498" i="2" s="1"/>
  <c r="I497" i="2"/>
  <c r="J497" i="2" s="1"/>
  <c r="I496" i="2"/>
  <c r="J496" i="2" s="1"/>
  <c r="I495" i="2"/>
  <c r="J495" i="2" s="1"/>
  <c r="I494" i="2"/>
  <c r="J494" i="2" s="1"/>
  <c r="I493" i="2"/>
  <c r="J493" i="2" s="1"/>
  <c r="I492" i="2"/>
  <c r="J492" i="2" s="1"/>
  <c r="I491" i="2"/>
  <c r="J491" i="2" s="1"/>
  <c r="I490" i="2"/>
  <c r="J490" i="2" s="1"/>
  <c r="I489" i="2"/>
  <c r="J489" i="2" s="1"/>
  <c r="I488" i="2"/>
  <c r="J488" i="2" s="1"/>
  <c r="I487" i="2"/>
  <c r="J487" i="2" s="1"/>
  <c r="I486" i="2"/>
  <c r="J486" i="2" s="1"/>
  <c r="I485" i="2"/>
  <c r="J485" i="2" s="1"/>
  <c r="I484" i="2"/>
  <c r="J484" i="2" s="1"/>
  <c r="I483" i="2"/>
  <c r="J483" i="2" s="1"/>
  <c r="I482" i="2"/>
  <c r="J482" i="2" s="1"/>
  <c r="I481" i="2"/>
  <c r="J481" i="2" s="1"/>
  <c r="I480" i="2"/>
  <c r="J480" i="2" s="1"/>
  <c r="I479" i="2"/>
  <c r="J479" i="2" s="1"/>
  <c r="I478" i="2"/>
  <c r="J478" i="2" s="1"/>
  <c r="I477" i="2"/>
  <c r="J477" i="2" s="1"/>
  <c r="I476" i="2"/>
  <c r="J476" i="2" s="1"/>
  <c r="I475" i="2"/>
  <c r="J475" i="2" s="1"/>
  <c r="I474" i="2"/>
  <c r="J474" i="2" s="1"/>
  <c r="I473" i="2"/>
  <c r="J473" i="2" s="1"/>
  <c r="I472" i="2"/>
  <c r="J472" i="2" s="1"/>
  <c r="I471" i="2"/>
  <c r="J471" i="2" s="1"/>
  <c r="I470" i="2"/>
  <c r="J470" i="2" s="1"/>
  <c r="I469" i="2"/>
  <c r="J469" i="2" s="1"/>
  <c r="I468" i="2"/>
  <c r="J468" i="2" s="1"/>
  <c r="I467" i="2"/>
  <c r="J467" i="2" s="1"/>
  <c r="I466" i="2"/>
  <c r="J466" i="2" s="1"/>
  <c r="I465" i="2"/>
  <c r="J465" i="2" s="1"/>
  <c r="I464" i="2"/>
  <c r="J464" i="2" s="1"/>
  <c r="I463" i="2"/>
  <c r="J463" i="2" s="1"/>
  <c r="I462" i="2"/>
  <c r="J462" i="2" s="1"/>
  <c r="I461" i="2"/>
  <c r="J461" i="2" s="1"/>
  <c r="I460" i="2"/>
  <c r="J460" i="2" s="1"/>
  <c r="I459" i="2"/>
  <c r="J459" i="2" s="1"/>
  <c r="I458" i="2"/>
  <c r="J458" i="2" s="1"/>
  <c r="I457" i="2"/>
  <c r="J457" i="2" s="1"/>
  <c r="I456" i="2"/>
  <c r="J456" i="2" s="1"/>
  <c r="I455" i="2"/>
  <c r="J455" i="2" s="1"/>
  <c r="I454" i="2"/>
  <c r="J454" i="2" s="1"/>
  <c r="I453" i="2"/>
  <c r="J453" i="2" s="1"/>
  <c r="I452" i="2"/>
  <c r="J452" i="2" s="1"/>
  <c r="I451" i="2"/>
  <c r="J451" i="2" s="1"/>
  <c r="I450" i="2"/>
  <c r="J450" i="2" s="1"/>
  <c r="I449" i="2"/>
  <c r="J449" i="2" s="1"/>
  <c r="I448" i="2"/>
  <c r="J448" i="2" s="1"/>
  <c r="I447" i="2"/>
  <c r="J447" i="2" s="1"/>
  <c r="I446" i="2"/>
  <c r="J446" i="2" s="1"/>
  <c r="I445" i="2"/>
  <c r="J445" i="2" s="1"/>
  <c r="I444" i="2"/>
  <c r="J444" i="2" s="1"/>
  <c r="I443" i="2"/>
  <c r="J443" i="2" s="1"/>
  <c r="I442" i="2"/>
  <c r="J442" i="2" s="1"/>
  <c r="I441" i="2"/>
  <c r="J441" i="2" s="1"/>
  <c r="I440" i="2"/>
  <c r="J440" i="2" s="1"/>
  <c r="I439" i="2"/>
  <c r="J439" i="2" s="1"/>
  <c r="I438" i="2"/>
  <c r="J438" i="2" s="1"/>
  <c r="I437" i="2"/>
  <c r="J437" i="2" s="1"/>
  <c r="I436" i="2"/>
  <c r="J436" i="2" s="1"/>
  <c r="I435" i="2"/>
  <c r="J435" i="2" s="1"/>
  <c r="I434" i="2"/>
  <c r="J434" i="2" s="1"/>
  <c r="I433" i="2"/>
  <c r="J433" i="2" s="1"/>
  <c r="I432" i="2"/>
  <c r="J432" i="2" s="1"/>
  <c r="I431" i="2"/>
  <c r="J431" i="2" s="1"/>
  <c r="I430" i="2"/>
  <c r="J430" i="2" s="1"/>
  <c r="I429" i="2"/>
  <c r="J429" i="2" s="1"/>
  <c r="I428" i="2"/>
  <c r="J428" i="2" s="1"/>
  <c r="I427" i="2"/>
  <c r="J427" i="2" s="1"/>
  <c r="I426" i="2"/>
  <c r="J426" i="2" s="1"/>
  <c r="I425" i="2"/>
  <c r="J425" i="2" s="1"/>
  <c r="I424" i="2"/>
  <c r="J424" i="2" s="1"/>
  <c r="I423" i="2"/>
  <c r="J423" i="2" s="1"/>
  <c r="I422" i="2"/>
  <c r="J422" i="2" s="1"/>
  <c r="I421" i="2"/>
  <c r="J421" i="2" s="1"/>
  <c r="I420" i="2"/>
  <c r="J420" i="2" s="1"/>
  <c r="I419" i="2"/>
  <c r="J419" i="2" s="1"/>
  <c r="I418" i="2"/>
  <c r="J418" i="2" s="1"/>
  <c r="I417" i="2"/>
  <c r="J417" i="2" s="1"/>
  <c r="I416" i="2"/>
  <c r="J416" i="2" s="1"/>
  <c r="I415" i="2"/>
  <c r="J415" i="2" s="1"/>
  <c r="I414" i="2"/>
  <c r="J414" i="2" s="1"/>
  <c r="I413" i="2"/>
  <c r="J413" i="2" s="1"/>
  <c r="I412" i="2"/>
  <c r="J412" i="2" s="1"/>
  <c r="I411" i="2"/>
  <c r="J411" i="2" s="1"/>
  <c r="I410" i="2"/>
  <c r="J410" i="2" s="1"/>
  <c r="I409" i="2"/>
  <c r="J409" i="2" s="1"/>
  <c r="I408" i="2"/>
  <c r="J408" i="2" s="1"/>
  <c r="I407" i="2"/>
  <c r="J407" i="2" s="1"/>
  <c r="I406" i="2"/>
  <c r="J406" i="2" s="1"/>
  <c r="I405" i="2"/>
  <c r="J405" i="2" s="1"/>
  <c r="I404" i="2"/>
  <c r="J404" i="2" s="1"/>
  <c r="I403" i="2"/>
  <c r="J403" i="2" s="1"/>
  <c r="I402" i="2"/>
  <c r="J402" i="2" s="1"/>
  <c r="I401" i="2"/>
  <c r="J401" i="2" s="1"/>
  <c r="I400" i="2"/>
  <c r="J400" i="2" s="1"/>
  <c r="I399" i="2"/>
  <c r="J399" i="2" s="1"/>
  <c r="I398" i="2"/>
  <c r="J398" i="2" s="1"/>
  <c r="I397" i="2"/>
  <c r="J397" i="2" s="1"/>
  <c r="I396" i="2"/>
  <c r="J396" i="2" s="1"/>
  <c r="I395" i="2"/>
  <c r="J395" i="2" s="1"/>
  <c r="I394" i="2"/>
  <c r="J394" i="2" s="1"/>
  <c r="I393" i="2"/>
  <c r="J393" i="2" s="1"/>
  <c r="I392" i="2"/>
  <c r="J392" i="2" s="1"/>
  <c r="I391" i="2"/>
  <c r="J391" i="2" s="1"/>
  <c r="I390" i="2"/>
  <c r="J390" i="2" s="1"/>
  <c r="I389" i="2"/>
  <c r="J389" i="2" s="1"/>
  <c r="I388" i="2"/>
  <c r="J388" i="2" s="1"/>
  <c r="I387" i="2"/>
  <c r="J387" i="2" s="1"/>
  <c r="I386" i="2"/>
  <c r="J386" i="2" s="1"/>
  <c r="I385" i="2"/>
  <c r="J385" i="2" s="1"/>
  <c r="I384" i="2"/>
  <c r="J384" i="2" s="1"/>
  <c r="I383" i="2"/>
  <c r="J383" i="2" s="1"/>
  <c r="I382" i="2"/>
  <c r="J382" i="2" s="1"/>
  <c r="I381" i="2"/>
  <c r="J381" i="2" s="1"/>
  <c r="I380" i="2"/>
  <c r="J380" i="2" s="1"/>
  <c r="I379" i="2"/>
  <c r="J379" i="2" s="1"/>
  <c r="I378" i="2"/>
  <c r="J378" i="2" s="1"/>
  <c r="I377" i="2"/>
  <c r="J377" i="2" s="1"/>
  <c r="I376" i="2"/>
  <c r="J376" i="2" s="1"/>
  <c r="I375" i="2"/>
  <c r="J375" i="2" s="1"/>
  <c r="I374" i="2"/>
  <c r="J374" i="2" s="1"/>
  <c r="I373" i="2"/>
  <c r="J373" i="2" s="1"/>
  <c r="I372" i="2"/>
  <c r="J372" i="2" s="1"/>
  <c r="I371" i="2"/>
  <c r="J371" i="2" s="1"/>
  <c r="I370" i="2"/>
  <c r="J370" i="2" s="1"/>
  <c r="I369" i="2"/>
  <c r="J369" i="2" s="1"/>
  <c r="I368" i="2"/>
  <c r="J368" i="2" s="1"/>
  <c r="I367" i="2"/>
  <c r="J367" i="2" s="1"/>
  <c r="I366" i="2"/>
  <c r="J366" i="2" s="1"/>
  <c r="I365" i="2"/>
  <c r="J365" i="2" s="1"/>
  <c r="I364" i="2"/>
  <c r="J364" i="2" s="1"/>
  <c r="I363" i="2"/>
  <c r="J363" i="2" s="1"/>
  <c r="I362" i="2"/>
  <c r="J362" i="2" s="1"/>
  <c r="I361" i="2"/>
  <c r="J361" i="2" s="1"/>
  <c r="I360" i="2"/>
  <c r="J360" i="2" s="1"/>
  <c r="I359" i="2"/>
  <c r="J359" i="2" s="1"/>
  <c r="I358" i="2"/>
  <c r="J358" i="2" s="1"/>
  <c r="I357" i="2"/>
  <c r="J357" i="2" s="1"/>
  <c r="I356" i="2"/>
  <c r="J356" i="2" s="1"/>
  <c r="I355" i="2"/>
  <c r="J355" i="2" s="1"/>
  <c r="I354" i="2"/>
  <c r="J354" i="2" s="1"/>
  <c r="I353" i="2"/>
  <c r="J353" i="2" s="1"/>
  <c r="I352" i="2"/>
  <c r="J352" i="2" s="1"/>
  <c r="I351" i="2"/>
  <c r="J351" i="2" s="1"/>
  <c r="I350" i="2"/>
  <c r="J350" i="2" s="1"/>
  <c r="I349" i="2"/>
  <c r="J349" i="2" s="1"/>
  <c r="I348" i="2"/>
  <c r="J348" i="2" s="1"/>
  <c r="I347" i="2"/>
  <c r="J347" i="2" s="1"/>
  <c r="I346" i="2"/>
  <c r="J346" i="2" s="1"/>
  <c r="I345" i="2"/>
  <c r="J345" i="2" s="1"/>
  <c r="I344" i="2"/>
  <c r="J344" i="2" s="1"/>
  <c r="I343" i="2"/>
  <c r="J343" i="2" s="1"/>
  <c r="I342" i="2"/>
  <c r="J342" i="2" s="1"/>
  <c r="I341" i="2"/>
  <c r="J341" i="2" s="1"/>
  <c r="I340" i="2"/>
  <c r="J340" i="2" s="1"/>
  <c r="I339" i="2"/>
  <c r="J339" i="2" s="1"/>
  <c r="I338" i="2"/>
  <c r="J338" i="2" s="1"/>
  <c r="I337" i="2"/>
  <c r="J337" i="2" s="1"/>
  <c r="I336" i="2"/>
  <c r="J336" i="2" s="1"/>
  <c r="I335" i="2"/>
  <c r="J335" i="2" s="1"/>
  <c r="I334" i="2"/>
  <c r="J334" i="2" s="1"/>
  <c r="I333" i="2"/>
  <c r="J333" i="2" s="1"/>
  <c r="I332" i="2"/>
  <c r="J332" i="2" s="1"/>
  <c r="I331" i="2"/>
  <c r="J331" i="2" s="1"/>
  <c r="I330" i="2"/>
  <c r="J330" i="2" s="1"/>
  <c r="I329" i="2"/>
  <c r="J329" i="2" s="1"/>
  <c r="I328" i="2"/>
  <c r="J328" i="2" s="1"/>
  <c r="I327" i="2"/>
  <c r="J327" i="2" s="1"/>
  <c r="I326" i="2"/>
  <c r="J326" i="2" s="1"/>
  <c r="I325" i="2"/>
  <c r="J325" i="2" s="1"/>
  <c r="I324" i="2"/>
  <c r="J324" i="2" s="1"/>
  <c r="I323" i="2"/>
  <c r="J323" i="2" s="1"/>
  <c r="I322" i="2"/>
  <c r="J322" i="2" s="1"/>
  <c r="I321" i="2"/>
  <c r="J321" i="2" s="1"/>
  <c r="I320" i="2"/>
  <c r="J320" i="2" s="1"/>
  <c r="I319" i="2"/>
  <c r="J319" i="2" s="1"/>
  <c r="I318" i="2"/>
  <c r="J318" i="2" s="1"/>
  <c r="I317" i="2"/>
  <c r="J317" i="2" s="1"/>
  <c r="I316" i="2"/>
  <c r="J316" i="2" s="1"/>
  <c r="I315" i="2"/>
  <c r="J315" i="2" s="1"/>
  <c r="I314" i="2"/>
  <c r="J314" i="2" s="1"/>
  <c r="I313" i="2"/>
  <c r="J313" i="2" s="1"/>
  <c r="I312" i="2"/>
  <c r="J312" i="2" s="1"/>
  <c r="I311" i="2"/>
  <c r="J311" i="2" s="1"/>
  <c r="I310" i="2"/>
  <c r="J310" i="2" s="1"/>
  <c r="I309" i="2"/>
  <c r="J309" i="2" s="1"/>
  <c r="I308" i="2"/>
  <c r="J308" i="2" s="1"/>
  <c r="I307" i="2"/>
  <c r="J307" i="2" s="1"/>
  <c r="I306" i="2"/>
  <c r="J306" i="2" s="1"/>
  <c r="I305" i="2"/>
  <c r="J305" i="2" s="1"/>
  <c r="I304" i="2"/>
  <c r="J304" i="2" s="1"/>
  <c r="I303" i="2"/>
  <c r="J303" i="2" s="1"/>
  <c r="I302" i="2"/>
  <c r="J302" i="2" s="1"/>
  <c r="I301" i="2"/>
  <c r="J301" i="2" s="1"/>
  <c r="I300" i="2"/>
  <c r="J300" i="2" s="1"/>
  <c r="I299" i="2"/>
  <c r="J299" i="2" s="1"/>
  <c r="I298" i="2"/>
  <c r="J298" i="2" s="1"/>
  <c r="I297" i="2"/>
  <c r="J297" i="2" s="1"/>
  <c r="I296" i="2"/>
  <c r="J296" i="2" s="1"/>
  <c r="I295" i="2"/>
  <c r="J295" i="2" s="1"/>
  <c r="I294" i="2"/>
  <c r="J294" i="2" s="1"/>
  <c r="I293" i="2"/>
  <c r="J293" i="2" s="1"/>
  <c r="I292" i="2"/>
  <c r="J292" i="2" s="1"/>
  <c r="I291" i="2"/>
  <c r="J291" i="2" s="1"/>
  <c r="I290" i="2"/>
  <c r="J290" i="2" s="1"/>
  <c r="I289" i="2"/>
  <c r="J289" i="2" s="1"/>
  <c r="I288" i="2"/>
  <c r="J288" i="2" s="1"/>
  <c r="I287" i="2"/>
  <c r="J287" i="2" s="1"/>
  <c r="I286" i="2"/>
  <c r="J286" i="2" s="1"/>
  <c r="I285" i="2"/>
  <c r="J285" i="2" s="1"/>
  <c r="I284" i="2"/>
  <c r="J284" i="2" s="1"/>
  <c r="I283" i="2"/>
  <c r="J283" i="2" s="1"/>
  <c r="I282" i="2"/>
  <c r="J282" i="2" s="1"/>
  <c r="I281" i="2"/>
  <c r="J281" i="2" s="1"/>
  <c r="I280" i="2"/>
  <c r="J280" i="2" s="1"/>
  <c r="I279" i="2"/>
  <c r="J279" i="2" s="1"/>
  <c r="I278" i="2"/>
  <c r="J278" i="2" s="1"/>
  <c r="I277" i="2"/>
  <c r="J277" i="2" s="1"/>
  <c r="I276" i="2"/>
  <c r="J276" i="2" s="1"/>
  <c r="I275" i="2"/>
  <c r="J275" i="2" s="1"/>
  <c r="I274" i="2"/>
  <c r="J274" i="2" s="1"/>
  <c r="I273" i="2"/>
  <c r="J273" i="2" s="1"/>
  <c r="I272" i="2"/>
  <c r="J272" i="2" s="1"/>
  <c r="I271" i="2"/>
  <c r="J271" i="2" s="1"/>
  <c r="I270" i="2"/>
  <c r="J270" i="2" s="1"/>
  <c r="I269" i="2"/>
  <c r="J269" i="2" s="1"/>
  <c r="I268" i="2"/>
  <c r="J268" i="2" s="1"/>
  <c r="I267" i="2"/>
  <c r="J267" i="2" s="1"/>
  <c r="I266" i="2"/>
  <c r="J266" i="2" s="1"/>
  <c r="I265" i="2"/>
  <c r="J265" i="2" s="1"/>
  <c r="I264" i="2"/>
  <c r="J264" i="2" s="1"/>
  <c r="I263" i="2"/>
  <c r="J263" i="2" s="1"/>
  <c r="I262" i="2"/>
  <c r="J262" i="2" s="1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K246" i="2"/>
  <c r="I248" i="2"/>
  <c r="J248" i="2" s="1"/>
  <c r="K250" i="2"/>
  <c r="I252" i="2"/>
  <c r="J252" i="2" s="1"/>
  <c r="K254" i="2"/>
  <c r="I256" i="2"/>
  <c r="J256" i="2" s="1"/>
  <c r="K258" i="2"/>
  <c r="I260" i="2"/>
  <c r="J260" i="2" s="1"/>
  <c r="K1808" i="2"/>
  <c r="K1807" i="2"/>
  <c r="K1806" i="2"/>
  <c r="K1805" i="2"/>
  <c r="K1804" i="2"/>
  <c r="K1803" i="2"/>
  <c r="K1802" i="2"/>
  <c r="K1799" i="2"/>
  <c r="K1795" i="2"/>
  <c r="K1800" i="2"/>
  <c r="K1796" i="2"/>
  <c r="K1801" i="2"/>
  <c r="K1798" i="2"/>
  <c r="K1791" i="2"/>
  <c r="K1789" i="2"/>
  <c r="K1787" i="2"/>
  <c r="K1785" i="2"/>
  <c r="K1783" i="2"/>
  <c r="K1793" i="2"/>
  <c r="K1781" i="2"/>
  <c r="K1780" i="2"/>
  <c r="K1779" i="2"/>
  <c r="K1778" i="2"/>
  <c r="K1777" i="2"/>
  <c r="K1776" i="2"/>
  <c r="K1775" i="2"/>
  <c r="K1774" i="2"/>
  <c r="K1773" i="2"/>
  <c r="K1772" i="2"/>
  <c r="K1771" i="2"/>
  <c r="K1770" i="2"/>
  <c r="K1769" i="2"/>
  <c r="K1768" i="2"/>
  <c r="K1767" i="2"/>
  <c r="K1766" i="2"/>
  <c r="K1765" i="2"/>
  <c r="K1764" i="2"/>
  <c r="K1794" i="2"/>
  <c r="K1792" i="2"/>
  <c r="K1790" i="2"/>
  <c r="K1788" i="2"/>
  <c r="K1786" i="2"/>
  <c r="K1784" i="2"/>
  <c r="K1782" i="2"/>
  <c r="K1797" i="2"/>
  <c r="K1762" i="2"/>
  <c r="K1758" i="2"/>
  <c r="K1763" i="2"/>
  <c r="K1759" i="2"/>
  <c r="K1755" i="2"/>
  <c r="K1754" i="2"/>
  <c r="K1753" i="2"/>
  <c r="K1752" i="2"/>
  <c r="K1751" i="2"/>
  <c r="K1750" i="2"/>
  <c r="K1749" i="2"/>
  <c r="K1748" i="2"/>
  <c r="K1747" i="2"/>
  <c r="K1746" i="2"/>
  <c r="K1745" i="2"/>
  <c r="K1744" i="2"/>
  <c r="K1743" i="2"/>
  <c r="K1742" i="2"/>
  <c r="K1741" i="2"/>
  <c r="K1740" i="2"/>
  <c r="K1739" i="2"/>
  <c r="K1738" i="2"/>
  <c r="K1737" i="2"/>
  <c r="K1736" i="2"/>
  <c r="K1735" i="2"/>
  <c r="K1734" i="2"/>
  <c r="K1760" i="2"/>
  <c r="K1756" i="2"/>
  <c r="K1733" i="2"/>
  <c r="K1729" i="2"/>
  <c r="K1725" i="2"/>
  <c r="K1721" i="2"/>
  <c r="K1720" i="2"/>
  <c r="K1719" i="2"/>
  <c r="K1718" i="2"/>
  <c r="K1717" i="2"/>
  <c r="K1716" i="2"/>
  <c r="K1715" i="2"/>
  <c r="K1714" i="2"/>
  <c r="K1713" i="2"/>
  <c r="K1712" i="2"/>
  <c r="K1711" i="2"/>
  <c r="K1710" i="2"/>
  <c r="K1709" i="2"/>
  <c r="K1708" i="2"/>
  <c r="K1707" i="2"/>
  <c r="K1706" i="2"/>
  <c r="K1705" i="2"/>
  <c r="K1704" i="2"/>
  <c r="K1703" i="2"/>
  <c r="K1702" i="2"/>
  <c r="K1701" i="2"/>
  <c r="K1700" i="2"/>
  <c r="K1699" i="2"/>
  <c r="K1698" i="2"/>
  <c r="K1697" i="2"/>
  <c r="K1696" i="2"/>
  <c r="K1695" i="2"/>
  <c r="K1761" i="2"/>
  <c r="K1730" i="2"/>
  <c r="K1726" i="2"/>
  <c r="K1757" i="2"/>
  <c r="K1731" i="2"/>
  <c r="K1727" i="2"/>
  <c r="K1724" i="2"/>
  <c r="K1722" i="2"/>
  <c r="K1732" i="2"/>
  <c r="K1728" i="2"/>
  <c r="K1723" i="2"/>
  <c r="K1693" i="2"/>
  <c r="K1691" i="2"/>
  <c r="K1689" i="2"/>
  <c r="K1687" i="2"/>
  <c r="K1685" i="2"/>
  <c r="K1683" i="2"/>
  <c r="K1681" i="2"/>
  <c r="K1679" i="2"/>
  <c r="K1677" i="2"/>
  <c r="K1645" i="2"/>
  <c r="K1644" i="2"/>
  <c r="K1643" i="2"/>
  <c r="K1642" i="2"/>
  <c r="K1641" i="2"/>
  <c r="K1640" i="2"/>
  <c r="K1639" i="2"/>
  <c r="K1638" i="2"/>
  <c r="K1637" i="2"/>
  <c r="K1636" i="2"/>
  <c r="K1635" i="2"/>
  <c r="K1634" i="2"/>
  <c r="K1633" i="2"/>
  <c r="K1632" i="2"/>
  <c r="K1631" i="2"/>
  <c r="K1630" i="2"/>
  <c r="K1629" i="2"/>
  <c r="K1628" i="2"/>
  <c r="K1627" i="2"/>
  <c r="K1626" i="2"/>
  <c r="K1625" i="2"/>
  <c r="K1624" i="2"/>
  <c r="K1623" i="2"/>
  <c r="K1622" i="2"/>
  <c r="K1621" i="2"/>
  <c r="K1620" i="2"/>
  <c r="K1619" i="2"/>
  <c r="K1618" i="2"/>
  <c r="K1617" i="2"/>
  <c r="K1616" i="2"/>
  <c r="K1615" i="2"/>
  <c r="K1614" i="2"/>
  <c r="K1613" i="2"/>
  <c r="K1612" i="2"/>
  <c r="K1611" i="2"/>
  <c r="K1610" i="2"/>
  <c r="K1609" i="2"/>
  <c r="K1608" i="2"/>
  <c r="K1607" i="2"/>
  <c r="K1606" i="2"/>
  <c r="K1605" i="2"/>
  <c r="K1604" i="2"/>
  <c r="K1692" i="2"/>
  <c r="K1688" i="2"/>
  <c r="K1684" i="2"/>
  <c r="K1680" i="2"/>
  <c r="K1676" i="2"/>
  <c r="K1674" i="2"/>
  <c r="K1672" i="2"/>
  <c r="K1670" i="2"/>
  <c r="K1668" i="2"/>
  <c r="K1666" i="2"/>
  <c r="K1664" i="2"/>
  <c r="K1662" i="2"/>
  <c r="K1660" i="2"/>
  <c r="K1658" i="2"/>
  <c r="K1656" i="2"/>
  <c r="K1654" i="2"/>
  <c r="K1652" i="2"/>
  <c r="K1650" i="2"/>
  <c r="K1648" i="2"/>
  <c r="K1646" i="2"/>
  <c r="K1690" i="2"/>
  <c r="K1682" i="2"/>
  <c r="K1529" i="2"/>
  <c r="K1525" i="2"/>
  <c r="K1521" i="2"/>
  <c r="K1517" i="2"/>
  <c r="K1513" i="2"/>
  <c r="K1509" i="2"/>
  <c r="K1505" i="2"/>
  <c r="K1501" i="2"/>
  <c r="K1675" i="2"/>
  <c r="K1673" i="2"/>
  <c r="K1671" i="2"/>
  <c r="K1669" i="2"/>
  <c r="K1667" i="2"/>
  <c r="K1665" i="2"/>
  <c r="K1663" i="2"/>
  <c r="K1661" i="2"/>
  <c r="K1659" i="2"/>
  <c r="K1657" i="2"/>
  <c r="K1655" i="2"/>
  <c r="K1653" i="2"/>
  <c r="K1651" i="2"/>
  <c r="K1649" i="2"/>
  <c r="K1647" i="2"/>
  <c r="K1602" i="2"/>
  <c r="K1600" i="2"/>
  <c r="K1598" i="2"/>
  <c r="K1596" i="2"/>
  <c r="K1594" i="2"/>
  <c r="K1592" i="2"/>
  <c r="K1590" i="2"/>
  <c r="K1588" i="2"/>
  <c r="K1586" i="2"/>
  <c r="K1584" i="2"/>
  <c r="K1582" i="2"/>
  <c r="K1580" i="2"/>
  <c r="K1578" i="2"/>
  <c r="K1576" i="2"/>
  <c r="K1574" i="2"/>
  <c r="K1572" i="2"/>
  <c r="K1570" i="2"/>
  <c r="K1568" i="2"/>
  <c r="K1566" i="2"/>
  <c r="K1564" i="2"/>
  <c r="K1562" i="2"/>
  <c r="K1560" i="2"/>
  <c r="K1558" i="2"/>
  <c r="K1556" i="2"/>
  <c r="K1554" i="2"/>
  <c r="K1552" i="2"/>
  <c r="K1550" i="2"/>
  <c r="K1548" i="2"/>
  <c r="K1546" i="2"/>
  <c r="K1544" i="2"/>
  <c r="K1542" i="2"/>
  <c r="K1540" i="2"/>
  <c r="K1538" i="2"/>
  <c r="K1536" i="2"/>
  <c r="K1534" i="2"/>
  <c r="K1532" i="2"/>
  <c r="K1530" i="2"/>
  <c r="K1526" i="2"/>
  <c r="K1522" i="2"/>
  <c r="K1518" i="2"/>
  <c r="K1514" i="2"/>
  <c r="K1510" i="2"/>
  <c r="K1506" i="2"/>
  <c r="K1502" i="2"/>
  <c r="K1498" i="2"/>
  <c r="K1497" i="2"/>
  <c r="K1496" i="2"/>
  <c r="K1495" i="2"/>
  <c r="K1494" i="2"/>
  <c r="K1493" i="2"/>
  <c r="K1492" i="2"/>
  <c r="K1491" i="2"/>
  <c r="K1490" i="2"/>
  <c r="K1489" i="2"/>
  <c r="K1488" i="2"/>
  <c r="K1487" i="2"/>
  <c r="K1486" i="2"/>
  <c r="K1485" i="2"/>
  <c r="K1484" i="2"/>
  <c r="K1483" i="2"/>
  <c r="K1482" i="2"/>
  <c r="K1481" i="2"/>
  <c r="K1480" i="2"/>
  <c r="K1479" i="2"/>
  <c r="K1478" i="2"/>
  <c r="K1477" i="2"/>
  <c r="K1476" i="2"/>
  <c r="K1475" i="2"/>
  <c r="K1474" i="2"/>
  <c r="K1473" i="2"/>
  <c r="K1472" i="2"/>
  <c r="K1471" i="2"/>
  <c r="K1470" i="2"/>
  <c r="K1469" i="2"/>
  <c r="K1468" i="2"/>
  <c r="K1467" i="2"/>
  <c r="K1466" i="2"/>
  <c r="K1465" i="2"/>
  <c r="K1464" i="2"/>
  <c r="K1463" i="2"/>
  <c r="K1462" i="2"/>
  <c r="K1461" i="2"/>
  <c r="K1460" i="2"/>
  <c r="K1459" i="2"/>
  <c r="K1458" i="2"/>
  <c r="K1457" i="2"/>
  <c r="K1456" i="2"/>
  <c r="K1455" i="2"/>
  <c r="K1454" i="2"/>
  <c r="K1453" i="2"/>
  <c r="K1452" i="2"/>
  <c r="K1451" i="2"/>
  <c r="K1450" i="2"/>
  <c r="K1449" i="2"/>
  <c r="K1448" i="2"/>
  <c r="K1447" i="2"/>
  <c r="K1446" i="2"/>
  <c r="K1445" i="2"/>
  <c r="K1444" i="2"/>
  <c r="K1443" i="2"/>
  <c r="K1442" i="2"/>
  <c r="K1441" i="2"/>
  <c r="K1440" i="2"/>
  <c r="K1439" i="2"/>
  <c r="K1438" i="2"/>
  <c r="K1437" i="2"/>
  <c r="K1436" i="2"/>
  <c r="K1435" i="2"/>
  <c r="K1434" i="2"/>
  <c r="K1433" i="2"/>
  <c r="K1432" i="2"/>
  <c r="K1431" i="2"/>
  <c r="K1430" i="2"/>
  <c r="K1429" i="2"/>
  <c r="K1428" i="2"/>
  <c r="K1427" i="2"/>
  <c r="K1426" i="2"/>
  <c r="K1425" i="2"/>
  <c r="K1424" i="2"/>
  <c r="K1423" i="2"/>
  <c r="K1422" i="2"/>
  <c r="K1421" i="2"/>
  <c r="K1420" i="2"/>
  <c r="K1419" i="2"/>
  <c r="K1418" i="2"/>
  <c r="K1417" i="2"/>
  <c r="K1416" i="2"/>
  <c r="K1694" i="2"/>
  <c r="K1686" i="2"/>
  <c r="K1678" i="2"/>
  <c r="K1523" i="2"/>
  <c r="K1515" i="2"/>
  <c r="K1507" i="2"/>
  <c r="K1499" i="2"/>
  <c r="K1603" i="2"/>
  <c r="K1601" i="2"/>
  <c r="K1599" i="2"/>
  <c r="K1597" i="2"/>
  <c r="K1595" i="2"/>
  <c r="K1593" i="2"/>
  <c r="K1591" i="2"/>
  <c r="K1589" i="2"/>
  <c r="K1587" i="2"/>
  <c r="K1585" i="2"/>
  <c r="K1583" i="2"/>
  <c r="K1581" i="2"/>
  <c r="K1579" i="2"/>
  <c r="K1577" i="2"/>
  <c r="K1575" i="2"/>
  <c r="K1573" i="2"/>
  <c r="K1571" i="2"/>
  <c r="K1569" i="2"/>
  <c r="K1567" i="2"/>
  <c r="K1565" i="2"/>
  <c r="K1563" i="2"/>
  <c r="K1561" i="2"/>
  <c r="K1559" i="2"/>
  <c r="K1557" i="2"/>
  <c r="K1555" i="2"/>
  <c r="K1553" i="2"/>
  <c r="K1551" i="2"/>
  <c r="K1549" i="2"/>
  <c r="K1547" i="2"/>
  <c r="K1545" i="2"/>
  <c r="K1543" i="2"/>
  <c r="K1541" i="2"/>
  <c r="K1539" i="2"/>
  <c r="K1537" i="2"/>
  <c r="K1535" i="2"/>
  <c r="K1533" i="2"/>
  <c r="K1531" i="2"/>
  <c r="K1524" i="2"/>
  <c r="K1516" i="2"/>
  <c r="K1508" i="2"/>
  <c r="K1500" i="2"/>
  <c r="K1412" i="2"/>
  <c r="K1408" i="2"/>
  <c r="K1404" i="2"/>
  <c r="K1527" i="2"/>
  <c r="K1519" i="2"/>
  <c r="K1511" i="2"/>
  <c r="K1503" i="2"/>
  <c r="K1413" i="2"/>
  <c r="K1528" i="2"/>
  <c r="K1411" i="2"/>
  <c r="K1403" i="2"/>
  <c r="K1399" i="2"/>
  <c r="K1395" i="2"/>
  <c r="K1391" i="2"/>
  <c r="K1387" i="2"/>
  <c r="K1383" i="2"/>
  <c r="K1379" i="2"/>
  <c r="K1375" i="2"/>
  <c r="K1371" i="2"/>
  <c r="K1367" i="2"/>
  <c r="K1363" i="2"/>
  <c r="K1359" i="2"/>
  <c r="K1355" i="2"/>
  <c r="K1351" i="2"/>
  <c r="K1347" i="2"/>
  <c r="K1343" i="2"/>
  <c r="K1339" i="2"/>
  <c r="K1335" i="2"/>
  <c r="K1331" i="2"/>
  <c r="K1520" i="2"/>
  <c r="K1414" i="2"/>
  <c r="K1405" i="2"/>
  <c r="K1400" i="2"/>
  <c r="K1396" i="2"/>
  <c r="K1392" i="2"/>
  <c r="K1388" i="2"/>
  <c r="K1384" i="2"/>
  <c r="K1380" i="2"/>
  <c r="K1376" i="2"/>
  <c r="K1372" i="2"/>
  <c r="K1368" i="2"/>
  <c r="K1364" i="2"/>
  <c r="K1360" i="2"/>
  <c r="K1356" i="2"/>
  <c r="K1352" i="2"/>
  <c r="K1348" i="2"/>
  <c r="K1344" i="2"/>
  <c r="K1340" i="2"/>
  <c r="K1336" i="2"/>
  <c r="K1332" i="2"/>
  <c r="K1512" i="2"/>
  <c r="K1415" i="2"/>
  <c r="K1409" i="2"/>
  <c r="K1406" i="2"/>
  <c r="K1401" i="2"/>
  <c r="K1397" i="2"/>
  <c r="K1393" i="2"/>
  <c r="K1389" i="2"/>
  <c r="K1385" i="2"/>
  <c r="K1381" i="2"/>
  <c r="K1377" i="2"/>
  <c r="K1373" i="2"/>
  <c r="K1369" i="2"/>
  <c r="K1365" i="2"/>
  <c r="K1361" i="2"/>
  <c r="K1357" i="2"/>
  <c r="K1353" i="2"/>
  <c r="K1349" i="2"/>
  <c r="K1345" i="2"/>
  <c r="K1341" i="2"/>
  <c r="K1337" i="2"/>
  <c r="K1333" i="2"/>
  <c r="K1329" i="2"/>
  <c r="K1504" i="2"/>
  <c r="K1410" i="2"/>
  <c r="K1407" i="2"/>
  <c r="K1402" i="2"/>
  <c r="K1398" i="2"/>
  <c r="K1394" i="2"/>
  <c r="K1390" i="2"/>
  <c r="K1386" i="2"/>
  <c r="K1370" i="2"/>
  <c r="K1354" i="2"/>
  <c r="K1338" i="2"/>
  <c r="K1308" i="2"/>
  <c r="K1304" i="2"/>
  <c r="K1382" i="2"/>
  <c r="K1366" i="2"/>
  <c r="K1350" i="2"/>
  <c r="K1334" i="2"/>
  <c r="K1328" i="2"/>
  <c r="K1326" i="2"/>
  <c r="K1324" i="2"/>
  <c r="K1322" i="2"/>
  <c r="K1320" i="2"/>
  <c r="K1318" i="2"/>
  <c r="K1316" i="2"/>
  <c r="K1314" i="2"/>
  <c r="K1312" i="2"/>
  <c r="K1309" i="2"/>
  <c r="K1305" i="2"/>
  <c r="K1303" i="2"/>
  <c r="K1302" i="2"/>
  <c r="K1301" i="2"/>
  <c r="K1300" i="2"/>
  <c r="K1299" i="2"/>
  <c r="K1298" i="2"/>
  <c r="K1297" i="2"/>
  <c r="K1296" i="2"/>
  <c r="K1295" i="2"/>
  <c r="K1294" i="2"/>
  <c r="K1293" i="2"/>
  <c r="K1292" i="2"/>
  <c r="K1291" i="2"/>
  <c r="K1290" i="2"/>
  <c r="K1289" i="2"/>
  <c r="K1288" i="2"/>
  <c r="K1287" i="2"/>
  <c r="K1286" i="2"/>
  <c r="K1285" i="2"/>
  <c r="K1284" i="2"/>
  <c r="K1283" i="2"/>
  <c r="K1282" i="2"/>
  <c r="K1281" i="2"/>
  <c r="K1280" i="2"/>
  <c r="K1279" i="2"/>
  <c r="K1278" i="2"/>
  <c r="K1277" i="2"/>
  <c r="K1276" i="2"/>
  <c r="K1275" i="2"/>
  <c r="K1274" i="2"/>
  <c r="K1273" i="2"/>
  <c r="K1272" i="2"/>
  <c r="K1271" i="2"/>
  <c r="K1270" i="2"/>
  <c r="K1269" i="2"/>
  <c r="K1268" i="2"/>
  <c r="K1267" i="2"/>
  <c r="K1266" i="2"/>
  <c r="K1265" i="2"/>
  <c r="K1264" i="2"/>
  <c r="K1263" i="2"/>
  <c r="K1262" i="2"/>
  <c r="K1261" i="2"/>
  <c r="K1260" i="2"/>
  <c r="K1259" i="2"/>
  <c r="K1258" i="2"/>
  <c r="K1257" i="2"/>
  <c r="K1256" i="2"/>
  <c r="K1255" i="2"/>
  <c r="K1254" i="2"/>
  <c r="K1253" i="2"/>
  <c r="K1252" i="2"/>
  <c r="K1251" i="2"/>
  <c r="K1250" i="2"/>
  <c r="K1249" i="2"/>
  <c r="K1248" i="2"/>
  <c r="K1247" i="2"/>
  <c r="K1246" i="2"/>
  <c r="K1245" i="2"/>
  <c r="K1244" i="2"/>
  <c r="K1243" i="2"/>
  <c r="K1242" i="2"/>
  <c r="K1241" i="2"/>
  <c r="K1240" i="2"/>
  <c r="K1239" i="2"/>
  <c r="K1238" i="2"/>
  <c r="K1237" i="2"/>
  <c r="K1236" i="2"/>
  <c r="K1235" i="2"/>
  <c r="K1234" i="2"/>
  <c r="K1233" i="2"/>
  <c r="K1232" i="2"/>
  <c r="K1231" i="2"/>
  <c r="K1230" i="2"/>
  <c r="K1229" i="2"/>
  <c r="K1228" i="2"/>
  <c r="K1227" i="2"/>
  <c r="K1226" i="2"/>
  <c r="K1225" i="2"/>
  <c r="K1224" i="2"/>
  <c r="K1223" i="2"/>
  <c r="K1222" i="2"/>
  <c r="K1221" i="2"/>
  <c r="K1220" i="2"/>
  <c r="K1219" i="2"/>
  <c r="K1218" i="2"/>
  <c r="K1217" i="2"/>
  <c r="K1216" i="2"/>
  <c r="K1215" i="2"/>
  <c r="K1214" i="2"/>
  <c r="K1213" i="2"/>
  <c r="K1212" i="2"/>
  <c r="K1211" i="2"/>
  <c r="K1210" i="2"/>
  <c r="K1209" i="2"/>
  <c r="K1208" i="2"/>
  <c r="K1207" i="2"/>
  <c r="K1206" i="2"/>
  <c r="K1205" i="2"/>
  <c r="K1204" i="2"/>
  <c r="K1203" i="2"/>
  <c r="K1202" i="2"/>
  <c r="K1201" i="2"/>
  <c r="K1200" i="2"/>
  <c r="K1199" i="2"/>
  <c r="K1198" i="2"/>
  <c r="K1197" i="2"/>
  <c r="K1196" i="2"/>
  <c r="K1195" i="2"/>
  <c r="K1378" i="2"/>
  <c r="K1362" i="2"/>
  <c r="K1346" i="2"/>
  <c r="K1330" i="2"/>
  <c r="K1310" i="2"/>
  <c r="K1306" i="2"/>
  <c r="K1374" i="2"/>
  <c r="K1191" i="2"/>
  <c r="K1187" i="2"/>
  <c r="K1183" i="2"/>
  <c r="K1179" i="2"/>
  <c r="K1175" i="2"/>
  <c r="K1171" i="2"/>
  <c r="K1167" i="2"/>
  <c r="K1163" i="2"/>
  <c r="K1159" i="2"/>
  <c r="K1155" i="2"/>
  <c r="K1151" i="2"/>
  <c r="K1147" i="2"/>
  <c r="K1143" i="2"/>
  <c r="K1139" i="2"/>
  <c r="K1135" i="2"/>
  <c r="K1131" i="2"/>
  <c r="K1358" i="2"/>
  <c r="K1327" i="2"/>
  <c r="K1323" i="2"/>
  <c r="K1319" i="2"/>
  <c r="K1315" i="2"/>
  <c r="K1192" i="2"/>
  <c r="K1188" i="2"/>
  <c r="K1184" i="2"/>
  <c r="K1180" i="2"/>
  <c r="K1176" i="2"/>
  <c r="K1172" i="2"/>
  <c r="K1168" i="2"/>
  <c r="K1164" i="2"/>
  <c r="K1160" i="2"/>
  <c r="K1156" i="2"/>
  <c r="K1152" i="2"/>
  <c r="K1148" i="2"/>
  <c r="K1144" i="2"/>
  <c r="K1140" i="2"/>
  <c r="K1136" i="2"/>
  <c r="K1132" i="2"/>
  <c r="K1342" i="2"/>
  <c r="K1311" i="2"/>
  <c r="K1193" i="2"/>
  <c r="K1189" i="2"/>
  <c r="K1185" i="2"/>
  <c r="K1181" i="2"/>
  <c r="K1177" i="2"/>
  <c r="K1173" i="2"/>
  <c r="K1169" i="2"/>
  <c r="K1165" i="2"/>
  <c r="K1161" i="2"/>
  <c r="K1157" i="2"/>
  <c r="K1153" i="2"/>
  <c r="K1149" i="2"/>
  <c r="K1145" i="2"/>
  <c r="K1141" i="2"/>
  <c r="K1137" i="2"/>
  <c r="K1133" i="2"/>
  <c r="K1129" i="2"/>
  <c r="K1128" i="2"/>
  <c r="K1127" i="2"/>
  <c r="K1126" i="2"/>
  <c r="K1125" i="2"/>
  <c r="K1124" i="2"/>
  <c r="K1123" i="2"/>
  <c r="K1122" i="2"/>
  <c r="K1121" i="2"/>
  <c r="K1120" i="2"/>
  <c r="K1119" i="2"/>
  <c r="K1118" i="2"/>
  <c r="K1117" i="2"/>
  <c r="K1116" i="2"/>
  <c r="K1115" i="2"/>
  <c r="K1114" i="2"/>
  <c r="K1113" i="2"/>
  <c r="K1112" i="2"/>
  <c r="K1111" i="2"/>
  <c r="K1110" i="2"/>
  <c r="K1109" i="2"/>
  <c r="K1108" i="2"/>
  <c r="K1107" i="2"/>
  <c r="K1106" i="2"/>
  <c r="K1105" i="2"/>
  <c r="K1104" i="2"/>
  <c r="K1103" i="2"/>
  <c r="K1102" i="2"/>
  <c r="K1101" i="2"/>
  <c r="K1100" i="2"/>
  <c r="K1099" i="2"/>
  <c r="K1098" i="2"/>
  <c r="K1097" i="2"/>
  <c r="K1096" i="2"/>
  <c r="K1095" i="2"/>
  <c r="K1094" i="2"/>
  <c r="K1093" i="2"/>
  <c r="K1092" i="2"/>
  <c r="K1091" i="2"/>
  <c r="K1090" i="2"/>
  <c r="K1089" i="2"/>
  <c r="K1088" i="2"/>
  <c r="K1087" i="2"/>
  <c r="K1086" i="2"/>
  <c r="K1085" i="2"/>
  <c r="K1084" i="2"/>
  <c r="K1083" i="2"/>
  <c r="K1082" i="2"/>
  <c r="K1081" i="2"/>
  <c r="K1080" i="2"/>
  <c r="K1079" i="2"/>
  <c r="K1078" i="2"/>
  <c r="K1077" i="2"/>
  <c r="K1076" i="2"/>
  <c r="K1075" i="2"/>
  <c r="K1074" i="2"/>
  <c r="K1073" i="2"/>
  <c r="K1072" i="2"/>
  <c r="K1071" i="2"/>
  <c r="K1070" i="2"/>
  <c r="K1069" i="2"/>
  <c r="K1068" i="2"/>
  <c r="K1067" i="2"/>
  <c r="K1066" i="2"/>
  <c r="K1065" i="2"/>
  <c r="K1064" i="2"/>
  <c r="K1063" i="2"/>
  <c r="K1062" i="2"/>
  <c r="K1061" i="2"/>
  <c r="K1060" i="2"/>
  <c r="K1059" i="2"/>
  <c r="K1058" i="2"/>
  <c r="K1057" i="2"/>
  <c r="K1056" i="2"/>
  <c r="K1055" i="2"/>
  <c r="K1054" i="2"/>
  <c r="K1053" i="2"/>
  <c r="K1052" i="2"/>
  <c r="K1051" i="2"/>
  <c r="K1050" i="2"/>
  <c r="K1049" i="2"/>
  <c r="K1048" i="2"/>
  <c r="K1047" i="2"/>
  <c r="K1046" i="2"/>
  <c r="K1045" i="2"/>
  <c r="K1044" i="2"/>
  <c r="K1043" i="2"/>
  <c r="K1042" i="2"/>
  <c r="K1041" i="2"/>
  <c r="K1040" i="2"/>
  <c r="K1039" i="2"/>
  <c r="K1038" i="2"/>
  <c r="K1037" i="2"/>
  <c r="K1036" i="2"/>
  <c r="K1035" i="2"/>
  <c r="K1034" i="2"/>
  <c r="K1033" i="2"/>
  <c r="K1032" i="2"/>
  <c r="K1031" i="2"/>
  <c r="K1030" i="2"/>
  <c r="K1029" i="2"/>
  <c r="K1028" i="2"/>
  <c r="K1027" i="2"/>
  <c r="K1026" i="2"/>
  <c r="K1025" i="2"/>
  <c r="K1024" i="2"/>
  <c r="K1023" i="2"/>
  <c r="K1022" i="2"/>
  <c r="K1021" i="2"/>
  <c r="K1020" i="2"/>
  <c r="K1019" i="2"/>
  <c r="K1018" i="2"/>
  <c r="K1017" i="2"/>
  <c r="K1016" i="2"/>
  <c r="K1015" i="2"/>
  <c r="K1014" i="2"/>
  <c r="K1013" i="2"/>
  <c r="K1012" i="2"/>
  <c r="K1011" i="2"/>
  <c r="K1010" i="2"/>
  <c r="K1009" i="2"/>
  <c r="K1008" i="2"/>
  <c r="K1007" i="2"/>
  <c r="K1006" i="2"/>
  <c r="K1005" i="2"/>
  <c r="K1004" i="2"/>
  <c r="K1003" i="2"/>
  <c r="K1002" i="2"/>
  <c r="K1001" i="2"/>
  <c r="K1000" i="2"/>
  <c r="K999" i="2"/>
  <c r="K998" i="2"/>
  <c r="K997" i="2"/>
  <c r="K996" i="2"/>
  <c r="K1317" i="2"/>
  <c r="K1190" i="2"/>
  <c r="K1174" i="2"/>
  <c r="K1158" i="2"/>
  <c r="K1142" i="2"/>
  <c r="K925" i="2"/>
  <c r="K921" i="2"/>
  <c r="K920" i="2"/>
  <c r="K919" i="2"/>
  <c r="K918" i="2"/>
  <c r="K917" i="2"/>
  <c r="K916" i="2"/>
  <c r="K915" i="2"/>
  <c r="K914" i="2"/>
  <c r="K913" i="2"/>
  <c r="K912" i="2"/>
  <c r="K911" i="2"/>
  <c r="K910" i="2"/>
  <c r="K909" i="2"/>
  <c r="K908" i="2"/>
  <c r="K907" i="2"/>
  <c r="K906" i="2"/>
  <c r="K905" i="2"/>
  <c r="K904" i="2"/>
  <c r="K903" i="2"/>
  <c r="K902" i="2"/>
  <c r="K901" i="2"/>
  <c r="K900" i="2"/>
  <c r="K899" i="2"/>
  <c r="K898" i="2"/>
  <c r="K897" i="2"/>
  <c r="K896" i="2"/>
  <c r="K895" i="2"/>
  <c r="K894" i="2"/>
  <c r="K893" i="2"/>
  <c r="K892" i="2"/>
  <c r="K891" i="2"/>
  <c r="K890" i="2"/>
  <c r="K889" i="2"/>
  <c r="K888" i="2"/>
  <c r="K887" i="2"/>
  <c r="K886" i="2"/>
  <c r="K885" i="2"/>
  <c r="K884" i="2"/>
  <c r="K883" i="2"/>
  <c r="K882" i="2"/>
  <c r="K881" i="2"/>
  <c r="K880" i="2"/>
  <c r="K879" i="2"/>
  <c r="K878" i="2"/>
  <c r="K877" i="2"/>
  <c r="K876" i="2"/>
  <c r="K875" i="2"/>
  <c r="K874" i="2"/>
  <c r="K873" i="2"/>
  <c r="K872" i="2"/>
  <c r="K871" i="2"/>
  <c r="K870" i="2"/>
  <c r="K869" i="2"/>
  <c r="K868" i="2"/>
  <c r="K867" i="2"/>
  <c r="K866" i="2"/>
  <c r="K865" i="2"/>
  <c r="K864" i="2"/>
  <c r="K863" i="2"/>
  <c r="K862" i="2"/>
  <c r="K861" i="2"/>
  <c r="K860" i="2"/>
  <c r="K859" i="2"/>
  <c r="K858" i="2"/>
  <c r="K857" i="2"/>
  <c r="K856" i="2"/>
  <c r="K855" i="2"/>
  <c r="K854" i="2"/>
  <c r="K853" i="2"/>
  <c r="K852" i="2"/>
  <c r="K851" i="2"/>
  <c r="K850" i="2"/>
  <c r="K849" i="2"/>
  <c r="K848" i="2"/>
  <c r="K847" i="2"/>
  <c r="K846" i="2"/>
  <c r="K845" i="2"/>
  <c r="K844" i="2"/>
  <c r="K843" i="2"/>
  <c r="K842" i="2"/>
  <c r="K841" i="2"/>
  <c r="K840" i="2"/>
  <c r="K839" i="2"/>
  <c r="K838" i="2"/>
  <c r="K837" i="2"/>
  <c r="K836" i="2"/>
  <c r="K835" i="2"/>
  <c r="K834" i="2"/>
  <c r="K833" i="2"/>
  <c r="K832" i="2"/>
  <c r="K831" i="2"/>
  <c r="K830" i="2"/>
  <c r="K829" i="2"/>
  <c r="K828" i="2"/>
  <c r="K827" i="2"/>
  <c r="K826" i="2"/>
  <c r="K825" i="2"/>
  <c r="K824" i="2"/>
  <c r="K823" i="2"/>
  <c r="K822" i="2"/>
  <c r="K821" i="2"/>
  <c r="K820" i="2"/>
  <c r="K819" i="2"/>
  <c r="K818" i="2"/>
  <c r="K817" i="2"/>
  <c r="K816" i="2"/>
  <c r="K815" i="2"/>
  <c r="K814" i="2"/>
  <c r="K813" i="2"/>
  <c r="K812" i="2"/>
  <c r="K811" i="2"/>
  <c r="K810" i="2"/>
  <c r="K809" i="2"/>
  <c r="K808" i="2"/>
  <c r="K807" i="2"/>
  <c r="K806" i="2"/>
  <c r="K805" i="2"/>
  <c r="K804" i="2"/>
  <c r="K803" i="2"/>
  <c r="K802" i="2"/>
  <c r="K801" i="2"/>
  <c r="K800" i="2"/>
  <c r="K799" i="2"/>
  <c r="K798" i="2"/>
  <c r="K797" i="2"/>
  <c r="K796" i="2"/>
  <c r="K795" i="2"/>
  <c r="K794" i="2"/>
  <c r="K793" i="2"/>
  <c r="K792" i="2"/>
  <c r="K791" i="2"/>
  <c r="K1313" i="2"/>
  <c r="K1307" i="2"/>
  <c r="K1186" i="2"/>
  <c r="K1170" i="2"/>
  <c r="K1154" i="2"/>
  <c r="K1138" i="2"/>
  <c r="K995" i="2"/>
  <c r="K993" i="2"/>
  <c r="K991" i="2"/>
  <c r="K989" i="2"/>
  <c r="K987" i="2"/>
  <c r="K985" i="2"/>
  <c r="K983" i="2"/>
  <c r="K981" i="2"/>
  <c r="K979" i="2"/>
  <c r="K977" i="2"/>
  <c r="K975" i="2"/>
  <c r="K973" i="2"/>
  <c r="K971" i="2"/>
  <c r="K969" i="2"/>
  <c r="K967" i="2"/>
  <c r="K965" i="2"/>
  <c r="K963" i="2"/>
  <c r="K961" i="2"/>
  <c r="K959" i="2"/>
  <c r="K957" i="2"/>
  <c r="K955" i="2"/>
  <c r="K953" i="2"/>
  <c r="K951" i="2"/>
  <c r="K949" i="2"/>
  <c r="K947" i="2"/>
  <c r="K945" i="2"/>
  <c r="K943" i="2"/>
  <c r="K941" i="2"/>
  <c r="K939" i="2"/>
  <c r="K937" i="2"/>
  <c r="K935" i="2"/>
  <c r="K933" i="2"/>
  <c r="K931" i="2"/>
  <c r="K929" i="2"/>
  <c r="K927" i="2"/>
  <c r="K926" i="2"/>
  <c r="K922" i="2"/>
  <c r="K1325" i="2"/>
  <c r="K1182" i="2"/>
  <c r="K1166" i="2"/>
  <c r="K1150" i="2"/>
  <c r="K1134" i="2"/>
  <c r="K923" i="2"/>
  <c r="K1194" i="2"/>
  <c r="K1146" i="2"/>
  <c r="K787" i="2"/>
  <c r="K783" i="2"/>
  <c r="K779" i="2"/>
  <c r="K775" i="2"/>
  <c r="K771" i="2"/>
  <c r="K767" i="2"/>
  <c r="K763" i="2"/>
  <c r="K759" i="2"/>
  <c r="K755" i="2"/>
  <c r="K751" i="2"/>
  <c r="K747" i="2"/>
  <c r="K743" i="2"/>
  <c r="K740" i="2"/>
  <c r="K1178" i="2"/>
  <c r="K1130" i="2"/>
  <c r="K924" i="2"/>
  <c r="K788" i="2"/>
  <c r="K784" i="2"/>
  <c r="K780" i="2"/>
  <c r="K776" i="2"/>
  <c r="K772" i="2"/>
  <c r="K768" i="2"/>
  <c r="K764" i="2"/>
  <c r="K760" i="2"/>
  <c r="K756" i="2"/>
  <c r="K752" i="2"/>
  <c r="K748" i="2"/>
  <c r="K744" i="2"/>
  <c r="K737" i="2"/>
  <c r="K1321" i="2"/>
  <c r="K1162" i="2"/>
  <c r="K994" i="2"/>
  <c r="K992" i="2"/>
  <c r="K990" i="2"/>
  <c r="K988" i="2"/>
  <c r="K986" i="2"/>
  <c r="K984" i="2"/>
  <c r="K982" i="2"/>
  <c r="K980" i="2"/>
  <c r="K978" i="2"/>
  <c r="K976" i="2"/>
  <c r="K974" i="2"/>
  <c r="K972" i="2"/>
  <c r="K970" i="2"/>
  <c r="K968" i="2"/>
  <c r="K966" i="2"/>
  <c r="K964" i="2"/>
  <c r="K962" i="2"/>
  <c r="K960" i="2"/>
  <c r="K958" i="2"/>
  <c r="K956" i="2"/>
  <c r="K954" i="2"/>
  <c r="K952" i="2"/>
  <c r="K950" i="2"/>
  <c r="K948" i="2"/>
  <c r="K946" i="2"/>
  <c r="K944" i="2"/>
  <c r="K942" i="2"/>
  <c r="K940" i="2"/>
  <c r="K938" i="2"/>
  <c r="K936" i="2"/>
  <c r="K934" i="2"/>
  <c r="K932" i="2"/>
  <c r="K930" i="2"/>
  <c r="K928" i="2"/>
  <c r="K789" i="2"/>
  <c r="K785" i="2"/>
  <c r="K781" i="2"/>
  <c r="K790" i="2"/>
  <c r="K786" i="2"/>
  <c r="K782" i="2"/>
  <c r="K778" i="2"/>
  <c r="K774" i="2"/>
  <c r="K770" i="2"/>
  <c r="K766" i="2"/>
  <c r="K762" i="2"/>
  <c r="K758" i="2"/>
  <c r="K754" i="2"/>
  <c r="K750" i="2"/>
  <c r="K746" i="2"/>
  <c r="K742" i="2"/>
  <c r="K765" i="2"/>
  <c r="K749" i="2"/>
  <c r="K736" i="2"/>
  <c r="K732" i="2"/>
  <c r="K728" i="2"/>
  <c r="K724" i="2"/>
  <c r="K722" i="2"/>
  <c r="K721" i="2"/>
  <c r="K720" i="2"/>
  <c r="K719" i="2"/>
  <c r="K718" i="2"/>
  <c r="K717" i="2"/>
  <c r="K716" i="2"/>
  <c r="K715" i="2"/>
  <c r="K714" i="2"/>
  <c r="K713" i="2"/>
  <c r="K712" i="2"/>
  <c r="K711" i="2"/>
  <c r="K710" i="2"/>
  <c r="K709" i="2"/>
  <c r="K708" i="2"/>
  <c r="K707" i="2"/>
  <c r="K706" i="2"/>
  <c r="K705" i="2"/>
  <c r="K704" i="2"/>
  <c r="K703" i="2"/>
  <c r="K702" i="2"/>
  <c r="K701" i="2"/>
  <c r="K700" i="2"/>
  <c r="K699" i="2"/>
  <c r="K698" i="2"/>
  <c r="K697" i="2"/>
  <c r="K696" i="2"/>
  <c r="K695" i="2"/>
  <c r="K694" i="2"/>
  <c r="K693" i="2"/>
  <c r="K692" i="2"/>
  <c r="K691" i="2"/>
  <c r="K690" i="2"/>
  <c r="K689" i="2"/>
  <c r="K688" i="2"/>
  <c r="K687" i="2"/>
  <c r="K686" i="2"/>
  <c r="K685" i="2"/>
  <c r="K684" i="2"/>
  <c r="K683" i="2"/>
  <c r="K682" i="2"/>
  <c r="K681" i="2"/>
  <c r="K680" i="2"/>
  <c r="K679" i="2"/>
  <c r="K678" i="2"/>
  <c r="K677" i="2"/>
  <c r="K676" i="2"/>
  <c r="K675" i="2"/>
  <c r="K674" i="2"/>
  <c r="K673" i="2"/>
  <c r="K672" i="2"/>
  <c r="K671" i="2"/>
  <c r="K670" i="2"/>
  <c r="K669" i="2"/>
  <c r="K668" i="2"/>
  <c r="K667" i="2"/>
  <c r="K666" i="2"/>
  <c r="K665" i="2"/>
  <c r="K664" i="2"/>
  <c r="K663" i="2"/>
  <c r="K662" i="2"/>
  <c r="K661" i="2"/>
  <c r="K660" i="2"/>
  <c r="K659" i="2"/>
  <c r="K658" i="2"/>
  <c r="K657" i="2"/>
  <c r="K656" i="2"/>
  <c r="K655" i="2"/>
  <c r="K654" i="2"/>
  <c r="K653" i="2"/>
  <c r="K652" i="2"/>
  <c r="K651" i="2"/>
  <c r="K650" i="2"/>
  <c r="K649" i="2"/>
  <c r="K648" i="2"/>
  <c r="K647" i="2"/>
  <c r="K646" i="2"/>
  <c r="K645" i="2"/>
  <c r="K644" i="2"/>
  <c r="K643" i="2"/>
  <c r="K642" i="2"/>
  <c r="K641" i="2"/>
  <c r="K640" i="2"/>
  <c r="K639" i="2"/>
  <c r="K638" i="2"/>
  <c r="K637" i="2"/>
  <c r="K636" i="2"/>
  <c r="K635" i="2"/>
  <c r="K634" i="2"/>
  <c r="K633" i="2"/>
  <c r="K632" i="2"/>
  <c r="K631" i="2"/>
  <c r="K630" i="2"/>
  <c r="K629" i="2"/>
  <c r="K628" i="2"/>
  <c r="K627" i="2"/>
  <c r="K626" i="2"/>
  <c r="K625" i="2"/>
  <c r="K624" i="2"/>
  <c r="K623" i="2"/>
  <c r="K622" i="2"/>
  <c r="K621" i="2"/>
  <c r="K620" i="2"/>
  <c r="K619" i="2"/>
  <c r="K618" i="2"/>
  <c r="K617" i="2"/>
  <c r="K616" i="2"/>
  <c r="K615" i="2"/>
  <c r="K614" i="2"/>
  <c r="K613" i="2"/>
  <c r="K612" i="2"/>
  <c r="K611" i="2"/>
  <c r="K610" i="2"/>
  <c r="K609" i="2"/>
  <c r="K608" i="2"/>
  <c r="K607" i="2"/>
  <c r="K606" i="2"/>
  <c r="K605" i="2"/>
  <c r="K604" i="2"/>
  <c r="K603" i="2"/>
  <c r="K602" i="2"/>
  <c r="K601" i="2"/>
  <c r="K600" i="2"/>
  <c r="K599" i="2"/>
  <c r="K598" i="2"/>
  <c r="K597" i="2"/>
  <c r="K596" i="2"/>
  <c r="K595" i="2"/>
  <c r="K594" i="2"/>
  <c r="K593" i="2"/>
  <c r="K592" i="2"/>
  <c r="K591" i="2"/>
  <c r="K590" i="2"/>
  <c r="K589" i="2"/>
  <c r="K588" i="2"/>
  <c r="K587" i="2"/>
  <c r="K586" i="2"/>
  <c r="K585" i="2"/>
  <c r="K584" i="2"/>
  <c r="K583" i="2"/>
  <c r="K582" i="2"/>
  <c r="K581" i="2"/>
  <c r="K580" i="2"/>
  <c r="K579" i="2"/>
  <c r="K578" i="2"/>
  <c r="K577" i="2"/>
  <c r="K576" i="2"/>
  <c r="K575" i="2"/>
  <c r="K574" i="2"/>
  <c r="K573" i="2"/>
  <c r="K572" i="2"/>
  <c r="K571" i="2"/>
  <c r="K570" i="2"/>
  <c r="K569" i="2"/>
  <c r="K568" i="2"/>
  <c r="K567" i="2"/>
  <c r="K566" i="2"/>
  <c r="K565" i="2"/>
  <c r="K564" i="2"/>
  <c r="K563" i="2"/>
  <c r="K562" i="2"/>
  <c r="K561" i="2"/>
  <c r="K560" i="2"/>
  <c r="K559" i="2"/>
  <c r="K558" i="2"/>
  <c r="K557" i="2"/>
  <c r="K556" i="2"/>
  <c r="K555" i="2"/>
  <c r="K554" i="2"/>
  <c r="K553" i="2"/>
  <c r="K552" i="2"/>
  <c r="K551" i="2"/>
  <c r="K550" i="2"/>
  <c r="K549" i="2"/>
  <c r="K548" i="2"/>
  <c r="K547" i="2"/>
  <c r="K546" i="2"/>
  <c r="K545" i="2"/>
  <c r="K544" i="2"/>
  <c r="K543" i="2"/>
  <c r="K542" i="2"/>
  <c r="K541" i="2"/>
  <c r="K540" i="2"/>
  <c r="K539" i="2"/>
  <c r="K538" i="2"/>
  <c r="K537" i="2"/>
  <c r="K536" i="2"/>
  <c r="K535" i="2"/>
  <c r="K534" i="2"/>
  <c r="K533" i="2"/>
  <c r="K532" i="2"/>
  <c r="K531" i="2"/>
  <c r="K530" i="2"/>
  <c r="K777" i="2"/>
  <c r="K761" i="2"/>
  <c r="K745" i="2"/>
  <c r="K733" i="2"/>
  <c r="K729" i="2"/>
  <c r="K725" i="2"/>
  <c r="K773" i="2"/>
  <c r="K757" i="2"/>
  <c r="K741" i="2"/>
  <c r="K738" i="2"/>
  <c r="K734" i="2"/>
  <c r="K730" i="2"/>
  <c r="K726" i="2"/>
  <c r="K769" i="2"/>
  <c r="K753" i="2"/>
  <c r="K739" i="2"/>
  <c r="K735" i="2"/>
  <c r="K731" i="2"/>
  <c r="K727" i="2"/>
  <c r="K723" i="2"/>
  <c r="K526" i="2"/>
  <c r="K522" i="2"/>
  <c r="K518" i="2"/>
  <c r="K514" i="2"/>
  <c r="K510" i="2"/>
  <c r="K506" i="2"/>
  <c r="K502" i="2"/>
  <c r="K498" i="2"/>
  <c r="K494" i="2"/>
  <c r="K490" i="2"/>
  <c r="K486" i="2"/>
  <c r="K482" i="2"/>
  <c r="K478" i="2"/>
  <c r="K527" i="2"/>
  <c r="K523" i="2"/>
  <c r="K519" i="2"/>
  <c r="K515" i="2"/>
  <c r="K511" i="2"/>
  <c r="K507" i="2"/>
  <c r="K503" i="2"/>
  <c r="K499" i="2"/>
  <c r="K495" i="2"/>
  <c r="K491" i="2"/>
  <c r="K487" i="2"/>
  <c r="K483" i="2"/>
  <c r="K479" i="2"/>
  <c r="K472" i="2"/>
  <c r="K471" i="2"/>
  <c r="K470" i="2"/>
  <c r="K469" i="2"/>
  <c r="K468" i="2"/>
  <c r="K467" i="2"/>
  <c r="K466" i="2"/>
  <c r="K465" i="2"/>
  <c r="K464" i="2"/>
  <c r="K463" i="2"/>
  <c r="K462" i="2"/>
  <c r="K461" i="2"/>
  <c r="K460" i="2"/>
  <c r="K459" i="2"/>
  <c r="K458" i="2"/>
  <c r="K457" i="2"/>
  <c r="K456" i="2"/>
  <c r="K455" i="2"/>
  <c r="K454" i="2"/>
  <c r="K453" i="2"/>
  <c r="K452" i="2"/>
  <c r="K451" i="2"/>
  <c r="K450" i="2"/>
  <c r="K449" i="2"/>
  <c r="K448" i="2"/>
  <c r="K447" i="2"/>
  <c r="K446" i="2"/>
  <c r="K445" i="2"/>
  <c r="K444" i="2"/>
  <c r="K443" i="2"/>
  <c r="K442" i="2"/>
  <c r="K441" i="2"/>
  <c r="K440" i="2"/>
  <c r="K439" i="2"/>
  <c r="K438" i="2"/>
  <c r="K437" i="2"/>
  <c r="K436" i="2"/>
  <c r="K435" i="2"/>
  <c r="K434" i="2"/>
  <c r="K433" i="2"/>
  <c r="K432" i="2"/>
  <c r="K431" i="2"/>
  <c r="K430" i="2"/>
  <c r="K429" i="2"/>
  <c r="K428" i="2"/>
  <c r="K427" i="2"/>
  <c r="K426" i="2"/>
  <c r="K425" i="2"/>
  <c r="K424" i="2"/>
  <c r="K423" i="2"/>
  <c r="K422" i="2"/>
  <c r="K421" i="2"/>
  <c r="K420" i="2"/>
  <c r="K419" i="2"/>
  <c r="K418" i="2"/>
  <c r="K417" i="2"/>
  <c r="K416" i="2"/>
  <c r="K415" i="2"/>
  <c r="K414" i="2"/>
  <c r="K413" i="2"/>
  <c r="K412" i="2"/>
  <c r="K411" i="2"/>
  <c r="K410" i="2"/>
  <c r="K409" i="2"/>
  <c r="K408" i="2"/>
  <c r="K407" i="2"/>
  <c r="K406" i="2"/>
  <c r="K405" i="2"/>
  <c r="K404" i="2"/>
  <c r="K403" i="2"/>
  <c r="K402" i="2"/>
  <c r="K401" i="2"/>
  <c r="K400" i="2"/>
  <c r="K399" i="2"/>
  <c r="K398" i="2"/>
  <c r="K397" i="2"/>
  <c r="K396" i="2"/>
  <c r="K395" i="2"/>
  <c r="K394" i="2"/>
  <c r="K393" i="2"/>
  <c r="K392" i="2"/>
  <c r="K391" i="2"/>
  <c r="K390" i="2"/>
  <c r="K389" i="2"/>
  <c r="K388" i="2"/>
  <c r="K387" i="2"/>
  <c r="K386" i="2"/>
  <c r="K385" i="2"/>
  <c r="K384" i="2"/>
  <c r="K383" i="2"/>
  <c r="K382" i="2"/>
  <c r="K381" i="2"/>
  <c r="K380" i="2"/>
  <c r="K379" i="2"/>
  <c r="K378" i="2"/>
  <c r="K377" i="2"/>
  <c r="K376" i="2"/>
  <c r="K375" i="2"/>
  <c r="K374" i="2"/>
  <c r="K373" i="2"/>
  <c r="K372" i="2"/>
  <c r="K371" i="2"/>
  <c r="K370" i="2"/>
  <c r="K369" i="2"/>
  <c r="K368" i="2"/>
  <c r="K367" i="2"/>
  <c r="K366" i="2"/>
  <c r="K365" i="2"/>
  <c r="K364" i="2"/>
  <c r="K363" i="2"/>
  <c r="K362" i="2"/>
  <c r="K361" i="2"/>
  <c r="K360" i="2"/>
  <c r="K359" i="2"/>
  <c r="K358" i="2"/>
  <c r="K357" i="2"/>
  <c r="K356" i="2"/>
  <c r="K355" i="2"/>
  <c r="K354" i="2"/>
  <c r="K353" i="2"/>
  <c r="K352" i="2"/>
  <c r="K351" i="2"/>
  <c r="K350" i="2"/>
  <c r="K349" i="2"/>
  <c r="K348" i="2"/>
  <c r="K347" i="2"/>
  <c r="K346" i="2"/>
  <c r="K345" i="2"/>
  <c r="K344" i="2"/>
  <c r="K343" i="2"/>
  <c r="K342" i="2"/>
  <c r="K341" i="2"/>
  <c r="K340" i="2"/>
  <c r="K528" i="2"/>
  <c r="K524" i="2"/>
  <c r="K520" i="2"/>
  <c r="K516" i="2"/>
  <c r="K512" i="2"/>
  <c r="K508" i="2"/>
  <c r="K504" i="2"/>
  <c r="K500" i="2"/>
  <c r="K496" i="2"/>
  <c r="K492" i="2"/>
  <c r="K488" i="2"/>
  <c r="K484" i="2"/>
  <c r="K480" i="2"/>
  <c r="K476" i="2"/>
  <c r="K475" i="2"/>
  <c r="K474" i="2"/>
  <c r="K473" i="2"/>
  <c r="K529" i="2"/>
  <c r="K525" i="2"/>
  <c r="K521" i="2"/>
  <c r="K517" i="2"/>
  <c r="K513" i="2"/>
  <c r="K509" i="2"/>
  <c r="K505" i="2"/>
  <c r="K501" i="2"/>
  <c r="K497" i="2"/>
  <c r="K493" i="2"/>
  <c r="K489" i="2"/>
  <c r="K485" i="2"/>
  <c r="K481" i="2"/>
  <c r="K477" i="2"/>
  <c r="H1808" i="2"/>
  <c r="L1808" i="2" s="1"/>
  <c r="M1808" i="2" s="1"/>
  <c r="H1807" i="2"/>
  <c r="H1806" i="2"/>
  <c r="L1806" i="2" s="1"/>
  <c r="M1806" i="2" s="1"/>
  <c r="H1805" i="2"/>
  <c r="L1805" i="2" s="1"/>
  <c r="M1805" i="2" s="1"/>
  <c r="H1804" i="2"/>
  <c r="L1804" i="2" s="1"/>
  <c r="M1804" i="2" s="1"/>
  <c r="H1803" i="2"/>
  <c r="H1802" i="2"/>
  <c r="L1802" i="2" s="1"/>
  <c r="M1802" i="2" s="1"/>
  <c r="H1801" i="2"/>
  <c r="L1801" i="2" s="1"/>
  <c r="M1801" i="2" s="1"/>
  <c r="H1800" i="2"/>
  <c r="L1800" i="2" s="1"/>
  <c r="M1800" i="2" s="1"/>
  <c r="H1799" i="2"/>
  <c r="H1798" i="2"/>
  <c r="H1797" i="2"/>
  <c r="H1796" i="2"/>
  <c r="L1796" i="2" s="1"/>
  <c r="M1796" i="2" s="1"/>
  <c r="H1795" i="2"/>
  <c r="H1794" i="2"/>
  <c r="H1793" i="2"/>
  <c r="L1793" i="2" s="1"/>
  <c r="M1793" i="2" s="1"/>
  <c r="H1792" i="2"/>
  <c r="L1792" i="2" s="1"/>
  <c r="M1792" i="2" s="1"/>
  <c r="H1791" i="2"/>
  <c r="H1790" i="2"/>
  <c r="H1789" i="2"/>
  <c r="L1789" i="2" s="1"/>
  <c r="M1789" i="2" s="1"/>
  <c r="H1788" i="2"/>
  <c r="L1788" i="2" s="1"/>
  <c r="M1788" i="2" s="1"/>
  <c r="H1787" i="2"/>
  <c r="H1786" i="2"/>
  <c r="H1785" i="2"/>
  <c r="L1785" i="2" s="1"/>
  <c r="M1785" i="2" s="1"/>
  <c r="H1784" i="2"/>
  <c r="L1784" i="2" s="1"/>
  <c r="M1784" i="2" s="1"/>
  <c r="H1783" i="2"/>
  <c r="H1782" i="2"/>
  <c r="H1781" i="2"/>
  <c r="L1781" i="2" s="1"/>
  <c r="M1781" i="2" s="1"/>
  <c r="H1780" i="2"/>
  <c r="L1780" i="2" s="1"/>
  <c r="M1780" i="2" s="1"/>
  <c r="H1779" i="2"/>
  <c r="H1778" i="2"/>
  <c r="H1777" i="2"/>
  <c r="L1777" i="2" s="1"/>
  <c r="M1777" i="2" s="1"/>
  <c r="H1776" i="2"/>
  <c r="L1776" i="2" s="1"/>
  <c r="M1776" i="2" s="1"/>
  <c r="H1775" i="2"/>
  <c r="H1774" i="2"/>
  <c r="H1773" i="2"/>
  <c r="L1773" i="2" s="1"/>
  <c r="M1773" i="2" s="1"/>
  <c r="H1772" i="2"/>
  <c r="L1772" i="2" s="1"/>
  <c r="M1772" i="2" s="1"/>
  <c r="H1771" i="2"/>
  <c r="H1770" i="2"/>
  <c r="L1770" i="2" s="1"/>
  <c r="M1770" i="2" s="1"/>
  <c r="H1769" i="2"/>
  <c r="L1769" i="2" s="1"/>
  <c r="M1769" i="2" s="1"/>
  <c r="H1768" i="2"/>
  <c r="L1768" i="2" s="1"/>
  <c r="M1768" i="2" s="1"/>
  <c r="H1767" i="2"/>
  <c r="H1766" i="2"/>
  <c r="L1766" i="2" s="1"/>
  <c r="M1766" i="2" s="1"/>
  <c r="H1765" i="2"/>
  <c r="L1765" i="2" s="1"/>
  <c r="M1765" i="2" s="1"/>
  <c r="H1764" i="2"/>
  <c r="L1764" i="2" s="1"/>
  <c r="M1764" i="2" s="1"/>
  <c r="H1763" i="2"/>
  <c r="H1762" i="2"/>
  <c r="H1761" i="2"/>
  <c r="L1761" i="2" s="1"/>
  <c r="M1761" i="2" s="1"/>
  <c r="H1760" i="2"/>
  <c r="L1760" i="2" s="1"/>
  <c r="M1760" i="2" s="1"/>
  <c r="H1759" i="2"/>
  <c r="H1758" i="2"/>
  <c r="L1758" i="2" s="1"/>
  <c r="M1758" i="2" s="1"/>
  <c r="H1757" i="2"/>
  <c r="H1756" i="2"/>
  <c r="L1756" i="2" s="1"/>
  <c r="M1756" i="2" s="1"/>
  <c r="H1755" i="2"/>
  <c r="H1754" i="2"/>
  <c r="L1754" i="2" s="1"/>
  <c r="M1754" i="2" s="1"/>
  <c r="H1753" i="2"/>
  <c r="L1753" i="2" s="1"/>
  <c r="M1753" i="2" s="1"/>
  <c r="H1752" i="2"/>
  <c r="L1752" i="2" s="1"/>
  <c r="M1752" i="2" s="1"/>
  <c r="H1751" i="2"/>
  <c r="H1750" i="2"/>
  <c r="L1750" i="2" s="1"/>
  <c r="M1750" i="2" s="1"/>
  <c r="H1749" i="2"/>
  <c r="L1749" i="2" s="1"/>
  <c r="M1749" i="2" s="1"/>
  <c r="H1748" i="2"/>
  <c r="L1748" i="2" s="1"/>
  <c r="M1748" i="2" s="1"/>
  <c r="H1747" i="2"/>
  <c r="H1746" i="2"/>
  <c r="H1745" i="2"/>
  <c r="H1744" i="2"/>
  <c r="L1744" i="2" s="1"/>
  <c r="M1744" i="2" s="1"/>
  <c r="H1743" i="2"/>
  <c r="H1742" i="2"/>
  <c r="H1741" i="2"/>
  <c r="L1741" i="2" s="1"/>
  <c r="M1741" i="2" s="1"/>
  <c r="H1740" i="2"/>
  <c r="L1740" i="2" s="1"/>
  <c r="M1740" i="2" s="1"/>
  <c r="H1739" i="2"/>
  <c r="H1738" i="2"/>
  <c r="L1738" i="2" s="1"/>
  <c r="M1738" i="2" s="1"/>
  <c r="H1737" i="2"/>
  <c r="L1737" i="2" s="1"/>
  <c r="M1737" i="2" s="1"/>
  <c r="H1736" i="2"/>
  <c r="L1736" i="2" s="1"/>
  <c r="M1736" i="2" s="1"/>
  <c r="H1735" i="2"/>
  <c r="H1734" i="2"/>
  <c r="L1734" i="2" s="1"/>
  <c r="M1734" i="2" s="1"/>
  <c r="H1733" i="2"/>
  <c r="H1732" i="2"/>
  <c r="L1732" i="2" s="1"/>
  <c r="M1732" i="2" s="1"/>
  <c r="H1731" i="2"/>
  <c r="H1730" i="2"/>
  <c r="H1729" i="2"/>
  <c r="H1728" i="2"/>
  <c r="L1728" i="2" s="1"/>
  <c r="M1728" i="2" s="1"/>
  <c r="H1727" i="2"/>
  <c r="H1726" i="2"/>
  <c r="H1725" i="2"/>
  <c r="L1725" i="2" s="1"/>
  <c r="M1725" i="2" s="1"/>
  <c r="H1724" i="2"/>
  <c r="L1724" i="2" s="1"/>
  <c r="M1724" i="2" s="1"/>
  <c r="H1723" i="2"/>
  <c r="H1722" i="2"/>
  <c r="H1696" i="2"/>
  <c r="H1695" i="2"/>
  <c r="L1695" i="2" s="1"/>
  <c r="M1695" i="2" s="1"/>
  <c r="H1694" i="2"/>
  <c r="H1693" i="2"/>
  <c r="H1692" i="2"/>
  <c r="H1691" i="2"/>
  <c r="L1691" i="2" s="1"/>
  <c r="M1691" i="2" s="1"/>
  <c r="H1690" i="2"/>
  <c r="H1689" i="2"/>
  <c r="H1688" i="2"/>
  <c r="H1687" i="2"/>
  <c r="L1687" i="2" s="1"/>
  <c r="M1687" i="2" s="1"/>
  <c r="H1686" i="2"/>
  <c r="L1686" i="2" s="1"/>
  <c r="M1686" i="2" s="1"/>
  <c r="H1685" i="2"/>
  <c r="H1684" i="2"/>
  <c r="H1683" i="2"/>
  <c r="L1683" i="2" s="1"/>
  <c r="M1683" i="2" s="1"/>
  <c r="H1682" i="2"/>
  <c r="L1682" i="2" s="1"/>
  <c r="M1682" i="2" s="1"/>
  <c r="H1681" i="2"/>
  <c r="H1680" i="2"/>
  <c r="H1679" i="2"/>
  <c r="L1679" i="2" s="1"/>
  <c r="M1679" i="2" s="1"/>
  <c r="H1678" i="2"/>
  <c r="L1678" i="2" s="1"/>
  <c r="M1678" i="2" s="1"/>
  <c r="H1677" i="2"/>
  <c r="H1676" i="2"/>
  <c r="H1675" i="2"/>
  <c r="L1675" i="2" s="1"/>
  <c r="M1675" i="2" s="1"/>
  <c r="H1674" i="2"/>
  <c r="L1674" i="2" s="1"/>
  <c r="M1674" i="2" s="1"/>
  <c r="H1673" i="2"/>
  <c r="H1672" i="2"/>
  <c r="H1671" i="2"/>
  <c r="L1671" i="2" s="1"/>
  <c r="M1671" i="2" s="1"/>
  <c r="H1670" i="2"/>
  <c r="H1669" i="2"/>
  <c r="H1668" i="2"/>
  <c r="H1667" i="2"/>
  <c r="L1667" i="2" s="1"/>
  <c r="M1667" i="2" s="1"/>
  <c r="H1666" i="2"/>
  <c r="L1666" i="2" s="1"/>
  <c r="M1666" i="2" s="1"/>
  <c r="H1665" i="2"/>
  <c r="H1664" i="2"/>
  <c r="H1663" i="2"/>
  <c r="L1663" i="2" s="1"/>
  <c r="M1663" i="2" s="1"/>
  <c r="H1662" i="2"/>
  <c r="H1661" i="2"/>
  <c r="H1660" i="2"/>
  <c r="H1659" i="2"/>
  <c r="L1659" i="2" s="1"/>
  <c r="M1659" i="2" s="1"/>
  <c r="H1658" i="2"/>
  <c r="L1658" i="2" s="1"/>
  <c r="M1658" i="2" s="1"/>
  <c r="H1657" i="2"/>
  <c r="H1656" i="2"/>
  <c r="H1655" i="2"/>
  <c r="L1655" i="2" s="1"/>
  <c r="M1655" i="2" s="1"/>
  <c r="H1654" i="2"/>
  <c r="H1653" i="2"/>
  <c r="H1652" i="2"/>
  <c r="H1651" i="2"/>
  <c r="L1651" i="2" s="1"/>
  <c r="M1651" i="2" s="1"/>
  <c r="H1650" i="2"/>
  <c r="L1650" i="2" s="1"/>
  <c r="M1650" i="2" s="1"/>
  <c r="H1649" i="2"/>
  <c r="H1648" i="2"/>
  <c r="H1647" i="2"/>
  <c r="L1647" i="2" s="1"/>
  <c r="M1647" i="2" s="1"/>
  <c r="H1646" i="2"/>
  <c r="H1721" i="2"/>
  <c r="H1717" i="2"/>
  <c r="H1713" i="2"/>
  <c r="L1713" i="2" s="1"/>
  <c r="M1713" i="2" s="1"/>
  <c r="H1709" i="2"/>
  <c r="H1705" i="2"/>
  <c r="H1701" i="2"/>
  <c r="H1697" i="2"/>
  <c r="L1697" i="2" s="1"/>
  <c r="M1697" i="2" s="1"/>
  <c r="H1720" i="2"/>
  <c r="H1718" i="2"/>
  <c r="H1711" i="2"/>
  <c r="L1711" i="2" s="1"/>
  <c r="M1711" i="2" s="1"/>
  <c r="H1704" i="2"/>
  <c r="L1704" i="2" s="1"/>
  <c r="M1704" i="2" s="1"/>
  <c r="H1702" i="2"/>
  <c r="H1719" i="2"/>
  <c r="L1719" i="2" s="1"/>
  <c r="M1719" i="2" s="1"/>
  <c r="H1712" i="2"/>
  <c r="H1710" i="2"/>
  <c r="L1710" i="2" s="1"/>
  <c r="M1710" i="2" s="1"/>
  <c r="H1703" i="2"/>
  <c r="L1703" i="2" s="1"/>
  <c r="M1703" i="2" s="1"/>
  <c r="H1708" i="2"/>
  <c r="H1707" i="2"/>
  <c r="L1707" i="2" s="1"/>
  <c r="M1707" i="2" s="1"/>
  <c r="H1706" i="2"/>
  <c r="L1706" i="2" s="1"/>
  <c r="M1706" i="2" s="1"/>
  <c r="H1642" i="2"/>
  <c r="H1638" i="2"/>
  <c r="H1634" i="2"/>
  <c r="L1634" i="2" s="1"/>
  <c r="M1634" i="2" s="1"/>
  <c r="H1630" i="2"/>
  <c r="L1630" i="2" s="1"/>
  <c r="M1630" i="2" s="1"/>
  <c r="H1626" i="2"/>
  <c r="H1622" i="2"/>
  <c r="H1618" i="2"/>
  <c r="L1618" i="2" s="1"/>
  <c r="M1618" i="2" s="1"/>
  <c r="H1614" i="2"/>
  <c r="L1614" i="2" s="1"/>
  <c r="M1614" i="2" s="1"/>
  <c r="H1610" i="2"/>
  <c r="H1606" i="2"/>
  <c r="H1604" i="2"/>
  <c r="L1604" i="2" s="1"/>
  <c r="M1604" i="2" s="1"/>
  <c r="H1716" i="2"/>
  <c r="L1716" i="2" s="1"/>
  <c r="M1716" i="2" s="1"/>
  <c r="H1715" i="2"/>
  <c r="L1715" i="2" s="1"/>
  <c r="M1715" i="2" s="1"/>
  <c r="H1714" i="2"/>
  <c r="H1643" i="2"/>
  <c r="H1639" i="2"/>
  <c r="L1639" i="2" s="1"/>
  <c r="M1639" i="2" s="1"/>
  <c r="H1635" i="2"/>
  <c r="H1631" i="2"/>
  <c r="H1627" i="2"/>
  <c r="H1623" i="2"/>
  <c r="L1623" i="2" s="1"/>
  <c r="M1623" i="2" s="1"/>
  <c r="H1619" i="2"/>
  <c r="H1615" i="2"/>
  <c r="H1611" i="2"/>
  <c r="H1607" i="2"/>
  <c r="L1607" i="2" s="1"/>
  <c r="M1607" i="2" s="1"/>
  <c r="H1603" i="2"/>
  <c r="H1602" i="2"/>
  <c r="H1601" i="2"/>
  <c r="H1600" i="2"/>
  <c r="L1600" i="2" s="1"/>
  <c r="M1600" i="2" s="1"/>
  <c r="H1599" i="2"/>
  <c r="H1598" i="2"/>
  <c r="H1597" i="2"/>
  <c r="L1597" i="2" s="1"/>
  <c r="M1597" i="2" s="1"/>
  <c r="H1596" i="2"/>
  <c r="L1596" i="2" s="1"/>
  <c r="M1596" i="2" s="1"/>
  <c r="H1595" i="2"/>
  <c r="H1594" i="2"/>
  <c r="H1593" i="2"/>
  <c r="H1592" i="2"/>
  <c r="L1592" i="2" s="1"/>
  <c r="M1592" i="2" s="1"/>
  <c r="H1591" i="2"/>
  <c r="H1590" i="2"/>
  <c r="H1589" i="2"/>
  <c r="L1589" i="2" s="1"/>
  <c r="M1589" i="2" s="1"/>
  <c r="H1588" i="2"/>
  <c r="L1588" i="2" s="1"/>
  <c r="M1588" i="2" s="1"/>
  <c r="H1587" i="2"/>
  <c r="H1586" i="2"/>
  <c r="H1585" i="2"/>
  <c r="H1584" i="2"/>
  <c r="L1584" i="2" s="1"/>
  <c r="M1584" i="2" s="1"/>
  <c r="H1583" i="2"/>
  <c r="H1582" i="2"/>
  <c r="H1581" i="2"/>
  <c r="L1581" i="2" s="1"/>
  <c r="M1581" i="2" s="1"/>
  <c r="H1580" i="2"/>
  <c r="L1580" i="2" s="1"/>
  <c r="M1580" i="2" s="1"/>
  <c r="H1579" i="2"/>
  <c r="H1578" i="2"/>
  <c r="H1577" i="2"/>
  <c r="H1576" i="2"/>
  <c r="L1576" i="2" s="1"/>
  <c r="M1576" i="2" s="1"/>
  <c r="H1575" i="2"/>
  <c r="H1574" i="2"/>
  <c r="H1573" i="2"/>
  <c r="L1573" i="2" s="1"/>
  <c r="M1573" i="2" s="1"/>
  <c r="H1572" i="2"/>
  <c r="L1572" i="2" s="1"/>
  <c r="M1572" i="2" s="1"/>
  <c r="H1571" i="2"/>
  <c r="H1570" i="2"/>
  <c r="H1569" i="2"/>
  <c r="H1568" i="2"/>
  <c r="L1568" i="2" s="1"/>
  <c r="M1568" i="2" s="1"/>
  <c r="H1567" i="2"/>
  <c r="H1566" i="2"/>
  <c r="H1565" i="2"/>
  <c r="L1565" i="2" s="1"/>
  <c r="M1565" i="2" s="1"/>
  <c r="H1564" i="2"/>
  <c r="L1564" i="2" s="1"/>
  <c r="M1564" i="2" s="1"/>
  <c r="H1563" i="2"/>
  <c r="H1562" i="2"/>
  <c r="H1561" i="2"/>
  <c r="H1560" i="2"/>
  <c r="L1560" i="2" s="1"/>
  <c r="M1560" i="2" s="1"/>
  <c r="H1559" i="2"/>
  <c r="H1558" i="2"/>
  <c r="H1557" i="2"/>
  <c r="L1557" i="2" s="1"/>
  <c r="M1557" i="2" s="1"/>
  <c r="H1556" i="2"/>
  <c r="L1556" i="2" s="1"/>
  <c r="M1556" i="2" s="1"/>
  <c r="H1555" i="2"/>
  <c r="H1554" i="2"/>
  <c r="H1553" i="2"/>
  <c r="H1552" i="2"/>
  <c r="L1552" i="2" s="1"/>
  <c r="M1552" i="2" s="1"/>
  <c r="H1551" i="2"/>
  <c r="H1550" i="2"/>
  <c r="H1549" i="2"/>
  <c r="L1549" i="2" s="1"/>
  <c r="M1549" i="2" s="1"/>
  <c r="H1548" i="2"/>
  <c r="L1548" i="2" s="1"/>
  <c r="M1548" i="2" s="1"/>
  <c r="H1547" i="2"/>
  <c r="H1546" i="2"/>
  <c r="H1545" i="2"/>
  <c r="H1544" i="2"/>
  <c r="L1544" i="2" s="1"/>
  <c r="M1544" i="2" s="1"/>
  <c r="H1543" i="2"/>
  <c r="H1542" i="2"/>
  <c r="H1541" i="2"/>
  <c r="L1541" i="2" s="1"/>
  <c r="M1541" i="2" s="1"/>
  <c r="H1540" i="2"/>
  <c r="L1540" i="2" s="1"/>
  <c r="M1540" i="2" s="1"/>
  <c r="H1539" i="2"/>
  <c r="H1538" i="2"/>
  <c r="H1537" i="2"/>
  <c r="H1536" i="2"/>
  <c r="L1536" i="2" s="1"/>
  <c r="M1536" i="2" s="1"/>
  <c r="H1535" i="2"/>
  <c r="H1534" i="2"/>
  <c r="H1533" i="2"/>
  <c r="L1533" i="2" s="1"/>
  <c r="M1533" i="2" s="1"/>
  <c r="H1532" i="2"/>
  <c r="L1532" i="2" s="1"/>
  <c r="M1532" i="2" s="1"/>
  <c r="H1531" i="2"/>
  <c r="H1640" i="2"/>
  <c r="H1632" i="2"/>
  <c r="L1632" i="2" s="1"/>
  <c r="M1632" i="2" s="1"/>
  <c r="H1624" i="2"/>
  <c r="L1624" i="2" s="1"/>
  <c r="M1624" i="2" s="1"/>
  <c r="H1616" i="2"/>
  <c r="H1608" i="2"/>
  <c r="H1527" i="2"/>
  <c r="L1527" i="2" s="1"/>
  <c r="M1527" i="2" s="1"/>
  <c r="H1523" i="2"/>
  <c r="L1523" i="2" s="1"/>
  <c r="M1523" i="2" s="1"/>
  <c r="H1519" i="2"/>
  <c r="H1515" i="2"/>
  <c r="H1511" i="2"/>
  <c r="L1511" i="2" s="1"/>
  <c r="M1511" i="2" s="1"/>
  <c r="H1507" i="2"/>
  <c r="L1507" i="2" s="1"/>
  <c r="M1507" i="2" s="1"/>
  <c r="H1503" i="2"/>
  <c r="H1499" i="2"/>
  <c r="H1498" i="2"/>
  <c r="L1498" i="2" s="1"/>
  <c r="M1498" i="2" s="1"/>
  <c r="H1497" i="2"/>
  <c r="L1497" i="2" s="1"/>
  <c r="M1497" i="2" s="1"/>
  <c r="H1496" i="2"/>
  <c r="H1495" i="2"/>
  <c r="H1494" i="2"/>
  <c r="L1494" i="2" s="1"/>
  <c r="M1494" i="2" s="1"/>
  <c r="H1493" i="2"/>
  <c r="L1493" i="2" s="1"/>
  <c r="M1493" i="2" s="1"/>
  <c r="H1492" i="2"/>
  <c r="H1491" i="2"/>
  <c r="H1490" i="2"/>
  <c r="L1490" i="2" s="1"/>
  <c r="M1490" i="2" s="1"/>
  <c r="H1489" i="2"/>
  <c r="L1489" i="2" s="1"/>
  <c r="M1489" i="2" s="1"/>
  <c r="H1488" i="2"/>
  <c r="H1487" i="2"/>
  <c r="H1486" i="2"/>
  <c r="H1485" i="2"/>
  <c r="L1485" i="2" s="1"/>
  <c r="M1485" i="2" s="1"/>
  <c r="H1484" i="2"/>
  <c r="H1483" i="2"/>
  <c r="H1482" i="2"/>
  <c r="L1482" i="2" s="1"/>
  <c r="M1482" i="2" s="1"/>
  <c r="H1481" i="2"/>
  <c r="L1481" i="2" s="1"/>
  <c r="M1481" i="2" s="1"/>
  <c r="H1480" i="2"/>
  <c r="H1479" i="2"/>
  <c r="H1478" i="2"/>
  <c r="L1478" i="2" s="1"/>
  <c r="M1478" i="2" s="1"/>
  <c r="H1477" i="2"/>
  <c r="L1477" i="2" s="1"/>
  <c r="M1477" i="2" s="1"/>
  <c r="H1476" i="2"/>
  <c r="H1475" i="2"/>
  <c r="H1474" i="2"/>
  <c r="L1474" i="2" s="1"/>
  <c r="M1474" i="2" s="1"/>
  <c r="H1473" i="2"/>
  <c r="L1473" i="2" s="1"/>
  <c r="M1473" i="2" s="1"/>
  <c r="H1472" i="2"/>
  <c r="H1471" i="2"/>
  <c r="H1470" i="2"/>
  <c r="H1469" i="2"/>
  <c r="L1469" i="2" s="1"/>
  <c r="M1469" i="2" s="1"/>
  <c r="H1468" i="2"/>
  <c r="H1467" i="2"/>
  <c r="H1466" i="2"/>
  <c r="L1466" i="2" s="1"/>
  <c r="M1466" i="2" s="1"/>
  <c r="H1465" i="2"/>
  <c r="L1465" i="2" s="1"/>
  <c r="M1465" i="2" s="1"/>
  <c r="H1464" i="2"/>
  <c r="H1463" i="2"/>
  <c r="H1462" i="2"/>
  <c r="L1462" i="2" s="1"/>
  <c r="M1462" i="2" s="1"/>
  <c r="H1461" i="2"/>
  <c r="L1461" i="2" s="1"/>
  <c r="M1461" i="2" s="1"/>
  <c r="H1460" i="2"/>
  <c r="H1459" i="2"/>
  <c r="H1458" i="2"/>
  <c r="L1458" i="2" s="1"/>
  <c r="M1458" i="2" s="1"/>
  <c r="H1457" i="2"/>
  <c r="L1457" i="2" s="1"/>
  <c r="M1457" i="2" s="1"/>
  <c r="H1456" i="2"/>
  <c r="H1455" i="2"/>
  <c r="H1454" i="2"/>
  <c r="H1453" i="2"/>
  <c r="L1453" i="2" s="1"/>
  <c r="M1453" i="2" s="1"/>
  <c r="H1452" i="2"/>
  <c r="H1451" i="2"/>
  <c r="H1450" i="2"/>
  <c r="L1450" i="2" s="1"/>
  <c r="M1450" i="2" s="1"/>
  <c r="H1449" i="2"/>
  <c r="L1449" i="2" s="1"/>
  <c r="M1449" i="2" s="1"/>
  <c r="H1448" i="2"/>
  <c r="H1447" i="2"/>
  <c r="H1446" i="2"/>
  <c r="L1446" i="2" s="1"/>
  <c r="M1446" i="2" s="1"/>
  <c r="H1445" i="2"/>
  <c r="L1445" i="2" s="1"/>
  <c r="M1445" i="2" s="1"/>
  <c r="H1444" i="2"/>
  <c r="H1443" i="2"/>
  <c r="H1442" i="2"/>
  <c r="L1442" i="2" s="1"/>
  <c r="M1442" i="2" s="1"/>
  <c r="H1441" i="2"/>
  <c r="L1441" i="2" s="1"/>
  <c r="M1441" i="2" s="1"/>
  <c r="H1440" i="2"/>
  <c r="H1439" i="2"/>
  <c r="H1438" i="2"/>
  <c r="L1438" i="2" s="1"/>
  <c r="M1438" i="2" s="1"/>
  <c r="H1437" i="2"/>
  <c r="L1437" i="2" s="1"/>
  <c r="M1437" i="2" s="1"/>
  <c r="H1436" i="2"/>
  <c r="H1435" i="2"/>
  <c r="H1434" i="2"/>
  <c r="L1434" i="2" s="1"/>
  <c r="M1434" i="2" s="1"/>
  <c r="H1433" i="2"/>
  <c r="L1433" i="2" s="1"/>
  <c r="M1433" i="2" s="1"/>
  <c r="H1432" i="2"/>
  <c r="H1431" i="2"/>
  <c r="H1430" i="2"/>
  <c r="L1430" i="2" s="1"/>
  <c r="M1430" i="2" s="1"/>
  <c r="H1429" i="2"/>
  <c r="L1429" i="2" s="1"/>
  <c r="M1429" i="2" s="1"/>
  <c r="H1428" i="2"/>
  <c r="H1427" i="2"/>
  <c r="H1426" i="2"/>
  <c r="L1426" i="2" s="1"/>
  <c r="M1426" i="2" s="1"/>
  <c r="H1425" i="2"/>
  <c r="L1425" i="2" s="1"/>
  <c r="M1425" i="2" s="1"/>
  <c r="H1424" i="2"/>
  <c r="H1423" i="2"/>
  <c r="H1422" i="2"/>
  <c r="L1422" i="2" s="1"/>
  <c r="M1422" i="2" s="1"/>
  <c r="H1421" i="2"/>
  <c r="L1421" i="2" s="1"/>
  <c r="M1421" i="2" s="1"/>
  <c r="H1420" i="2"/>
  <c r="H1419" i="2"/>
  <c r="H1418" i="2"/>
  <c r="H1417" i="2"/>
  <c r="L1417" i="2" s="1"/>
  <c r="M1417" i="2" s="1"/>
  <c r="H1416" i="2"/>
  <c r="H1415" i="2"/>
  <c r="H1414" i="2"/>
  <c r="H1413" i="2"/>
  <c r="L1413" i="2" s="1"/>
  <c r="M1413" i="2" s="1"/>
  <c r="H1412" i="2"/>
  <c r="H1411" i="2"/>
  <c r="L1411" i="2" s="1"/>
  <c r="M1411" i="2" s="1"/>
  <c r="H1410" i="2"/>
  <c r="L1410" i="2" s="1"/>
  <c r="M1410" i="2" s="1"/>
  <c r="H1409" i="2"/>
  <c r="L1409" i="2" s="1"/>
  <c r="M1409" i="2" s="1"/>
  <c r="H1408" i="2"/>
  <c r="L1408" i="2" s="1"/>
  <c r="M1408" i="2" s="1"/>
  <c r="H1407" i="2"/>
  <c r="H1406" i="2"/>
  <c r="L1406" i="2" s="1"/>
  <c r="M1406" i="2" s="1"/>
  <c r="H1405" i="2"/>
  <c r="L1405" i="2" s="1"/>
  <c r="M1405" i="2" s="1"/>
  <c r="H1404" i="2"/>
  <c r="H1403" i="2"/>
  <c r="H1402" i="2"/>
  <c r="H1401" i="2"/>
  <c r="L1401" i="2" s="1"/>
  <c r="M1401" i="2" s="1"/>
  <c r="H1400" i="2"/>
  <c r="H1399" i="2"/>
  <c r="H1398" i="2"/>
  <c r="L1398" i="2" s="1"/>
  <c r="M1398" i="2" s="1"/>
  <c r="H1397" i="2"/>
  <c r="L1397" i="2" s="1"/>
  <c r="M1397" i="2" s="1"/>
  <c r="H1396" i="2"/>
  <c r="L1396" i="2" s="1"/>
  <c r="M1396" i="2" s="1"/>
  <c r="H1395" i="2"/>
  <c r="H1394" i="2"/>
  <c r="H1393" i="2"/>
  <c r="L1393" i="2" s="1"/>
  <c r="M1393" i="2" s="1"/>
  <c r="H1392" i="2"/>
  <c r="L1392" i="2" s="1"/>
  <c r="M1392" i="2" s="1"/>
  <c r="H1391" i="2"/>
  <c r="L1391" i="2" s="1"/>
  <c r="M1391" i="2" s="1"/>
  <c r="H1390" i="2"/>
  <c r="L1390" i="2" s="1"/>
  <c r="M1390" i="2" s="1"/>
  <c r="H1389" i="2"/>
  <c r="L1389" i="2" s="1"/>
  <c r="M1389" i="2" s="1"/>
  <c r="H1388" i="2"/>
  <c r="H1387" i="2"/>
  <c r="H1386" i="2"/>
  <c r="H1385" i="2"/>
  <c r="L1385" i="2" s="1"/>
  <c r="M1385" i="2" s="1"/>
  <c r="H1384" i="2"/>
  <c r="H1383" i="2"/>
  <c r="H1382" i="2"/>
  <c r="L1382" i="2" s="1"/>
  <c r="M1382" i="2" s="1"/>
  <c r="H1381" i="2"/>
  <c r="L1381" i="2" s="1"/>
  <c r="M1381" i="2" s="1"/>
  <c r="H1380" i="2"/>
  <c r="H1379" i="2"/>
  <c r="H1378" i="2"/>
  <c r="H1377" i="2"/>
  <c r="L1377" i="2" s="1"/>
  <c r="M1377" i="2" s="1"/>
  <c r="H1376" i="2"/>
  <c r="H1375" i="2"/>
  <c r="L1375" i="2" s="1"/>
  <c r="M1375" i="2" s="1"/>
  <c r="H1374" i="2"/>
  <c r="H1373" i="2"/>
  <c r="L1373" i="2" s="1"/>
  <c r="M1373" i="2" s="1"/>
  <c r="H1372" i="2"/>
  <c r="H1371" i="2"/>
  <c r="H1370" i="2"/>
  <c r="L1370" i="2" s="1"/>
  <c r="M1370" i="2" s="1"/>
  <c r="H1369" i="2"/>
  <c r="L1369" i="2" s="1"/>
  <c r="M1369" i="2" s="1"/>
  <c r="H1368" i="2"/>
  <c r="H1367" i="2"/>
  <c r="H1366" i="2"/>
  <c r="L1366" i="2" s="1"/>
  <c r="M1366" i="2" s="1"/>
  <c r="H1365" i="2"/>
  <c r="L1365" i="2" s="1"/>
  <c r="M1365" i="2" s="1"/>
  <c r="H1364" i="2"/>
  <c r="H1363" i="2"/>
  <c r="H1362" i="2"/>
  <c r="H1361" i="2"/>
  <c r="L1361" i="2" s="1"/>
  <c r="M1361" i="2" s="1"/>
  <c r="H1360" i="2"/>
  <c r="H1359" i="2"/>
  <c r="L1359" i="2" s="1"/>
  <c r="M1359" i="2" s="1"/>
  <c r="H1358" i="2"/>
  <c r="L1358" i="2" s="1"/>
  <c r="M1358" i="2" s="1"/>
  <c r="H1357" i="2"/>
  <c r="L1357" i="2" s="1"/>
  <c r="M1357" i="2" s="1"/>
  <c r="H1356" i="2"/>
  <c r="H1355" i="2"/>
  <c r="H1354" i="2"/>
  <c r="L1354" i="2" s="1"/>
  <c r="M1354" i="2" s="1"/>
  <c r="H1353" i="2"/>
  <c r="L1353" i="2" s="1"/>
  <c r="M1353" i="2" s="1"/>
  <c r="H1352" i="2"/>
  <c r="H1351" i="2"/>
  <c r="H1350" i="2"/>
  <c r="H1349" i="2"/>
  <c r="L1349" i="2" s="1"/>
  <c r="M1349" i="2" s="1"/>
  <c r="H1348" i="2"/>
  <c r="L1348" i="2" s="1"/>
  <c r="M1348" i="2" s="1"/>
  <c r="H1347" i="2"/>
  <c r="H1346" i="2"/>
  <c r="H1345" i="2"/>
  <c r="L1345" i="2" s="1"/>
  <c r="M1345" i="2" s="1"/>
  <c r="H1344" i="2"/>
  <c r="L1344" i="2" s="1"/>
  <c r="M1344" i="2" s="1"/>
  <c r="H1343" i="2"/>
  <c r="L1343" i="2" s="1"/>
  <c r="M1343" i="2" s="1"/>
  <c r="H1342" i="2"/>
  <c r="L1342" i="2" s="1"/>
  <c r="M1342" i="2" s="1"/>
  <c r="H1341" i="2"/>
  <c r="L1341" i="2" s="1"/>
  <c r="M1341" i="2" s="1"/>
  <c r="H1340" i="2"/>
  <c r="H1339" i="2"/>
  <c r="H1338" i="2"/>
  <c r="L1338" i="2" s="1"/>
  <c r="M1338" i="2" s="1"/>
  <c r="H1337" i="2"/>
  <c r="L1337" i="2" s="1"/>
  <c r="M1337" i="2" s="1"/>
  <c r="H1336" i="2"/>
  <c r="H1335" i="2"/>
  <c r="H1334" i="2"/>
  <c r="L1334" i="2" s="1"/>
  <c r="M1334" i="2" s="1"/>
  <c r="H1333" i="2"/>
  <c r="L1333" i="2" s="1"/>
  <c r="M1333" i="2" s="1"/>
  <c r="H1332" i="2"/>
  <c r="L1332" i="2" s="1"/>
  <c r="M1332" i="2" s="1"/>
  <c r="H1331" i="2"/>
  <c r="H1330" i="2"/>
  <c r="H1329" i="2"/>
  <c r="L1329" i="2" s="1"/>
  <c r="M1329" i="2" s="1"/>
  <c r="H1700" i="2"/>
  <c r="H1699" i="2"/>
  <c r="L1699" i="2" s="1"/>
  <c r="M1699" i="2" s="1"/>
  <c r="H1698" i="2"/>
  <c r="L1698" i="2" s="1"/>
  <c r="M1698" i="2" s="1"/>
  <c r="H1641" i="2"/>
  <c r="L1641" i="2" s="1"/>
  <c r="M1641" i="2" s="1"/>
  <c r="H1633" i="2"/>
  <c r="H1625" i="2"/>
  <c r="H1617" i="2"/>
  <c r="H1609" i="2"/>
  <c r="L1609" i="2" s="1"/>
  <c r="M1609" i="2" s="1"/>
  <c r="H1528" i="2"/>
  <c r="H1524" i="2"/>
  <c r="H1520" i="2"/>
  <c r="L1520" i="2" s="1"/>
  <c r="M1520" i="2" s="1"/>
  <c r="H1516" i="2"/>
  <c r="L1516" i="2" s="1"/>
  <c r="M1516" i="2" s="1"/>
  <c r="H1512" i="2"/>
  <c r="L1512" i="2" s="1"/>
  <c r="M1512" i="2" s="1"/>
  <c r="H1508" i="2"/>
  <c r="L1508" i="2" s="1"/>
  <c r="M1508" i="2" s="1"/>
  <c r="H1504" i="2"/>
  <c r="L1504" i="2" s="1"/>
  <c r="M1504" i="2" s="1"/>
  <c r="H1500" i="2"/>
  <c r="L1500" i="2" s="1"/>
  <c r="M1500" i="2" s="1"/>
  <c r="H1644" i="2"/>
  <c r="H1636" i="2"/>
  <c r="H1645" i="2"/>
  <c r="H1628" i="2"/>
  <c r="L1628" i="2" s="1"/>
  <c r="M1628" i="2" s="1"/>
  <c r="H1612" i="2"/>
  <c r="H1526" i="2"/>
  <c r="H1518" i="2"/>
  <c r="H1510" i="2"/>
  <c r="L1510" i="2" s="1"/>
  <c r="M1510" i="2" s="1"/>
  <c r="H1502" i="2"/>
  <c r="H1637" i="2"/>
  <c r="H1621" i="2"/>
  <c r="H1605" i="2"/>
  <c r="L1605" i="2" s="1"/>
  <c r="M1605" i="2" s="1"/>
  <c r="H1525" i="2"/>
  <c r="H1517" i="2"/>
  <c r="L1517" i="2" s="1"/>
  <c r="M1517" i="2" s="1"/>
  <c r="H1509" i="2"/>
  <c r="L1509" i="2" s="1"/>
  <c r="M1509" i="2" s="1"/>
  <c r="H1501" i="2"/>
  <c r="L1501" i="2" s="1"/>
  <c r="M1501" i="2" s="1"/>
  <c r="H1620" i="2"/>
  <c r="H1530" i="2"/>
  <c r="H1522" i="2"/>
  <c r="H1514" i="2"/>
  <c r="L1514" i="2" s="1"/>
  <c r="M1514" i="2" s="1"/>
  <c r="H1506" i="2"/>
  <c r="H1529" i="2"/>
  <c r="L1529" i="2" s="1"/>
  <c r="M1529" i="2" s="1"/>
  <c r="H1521" i="2"/>
  <c r="H1629" i="2"/>
  <c r="L1629" i="2" s="1"/>
  <c r="M1629" i="2" s="1"/>
  <c r="H1513" i="2"/>
  <c r="L1513" i="2" s="1"/>
  <c r="M1513" i="2" s="1"/>
  <c r="H1328" i="2"/>
  <c r="L1328" i="2" s="1"/>
  <c r="M1328" i="2" s="1"/>
  <c r="H1327" i="2"/>
  <c r="L1327" i="2" s="1"/>
  <c r="M1327" i="2" s="1"/>
  <c r="H1326" i="2"/>
  <c r="L1326" i="2" s="1"/>
  <c r="M1326" i="2" s="1"/>
  <c r="H1325" i="2"/>
  <c r="H1324" i="2"/>
  <c r="H1323" i="2"/>
  <c r="L1323" i="2" s="1"/>
  <c r="M1323" i="2" s="1"/>
  <c r="H1322" i="2"/>
  <c r="L1322" i="2" s="1"/>
  <c r="M1322" i="2" s="1"/>
  <c r="H1321" i="2"/>
  <c r="H1320" i="2"/>
  <c r="L1320" i="2" s="1"/>
  <c r="M1320" i="2" s="1"/>
  <c r="H1319" i="2"/>
  <c r="H1318" i="2"/>
  <c r="L1318" i="2" s="1"/>
  <c r="M1318" i="2" s="1"/>
  <c r="H1317" i="2"/>
  <c r="H1316" i="2"/>
  <c r="H1315" i="2"/>
  <c r="L1315" i="2" s="1"/>
  <c r="M1315" i="2" s="1"/>
  <c r="H1314" i="2"/>
  <c r="L1314" i="2" s="1"/>
  <c r="M1314" i="2" s="1"/>
  <c r="H1313" i="2"/>
  <c r="H1312" i="2"/>
  <c r="L1312" i="2" s="1"/>
  <c r="M1312" i="2" s="1"/>
  <c r="H1613" i="2"/>
  <c r="H1505" i="2"/>
  <c r="L1505" i="2" s="1"/>
  <c r="M1505" i="2" s="1"/>
  <c r="H1311" i="2"/>
  <c r="H1307" i="2"/>
  <c r="H1302" i="2"/>
  <c r="L1302" i="2" s="1"/>
  <c r="M1302" i="2" s="1"/>
  <c r="H1301" i="2"/>
  <c r="L1301" i="2" s="1"/>
  <c r="M1301" i="2" s="1"/>
  <c r="H1300" i="2"/>
  <c r="H1299" i="2"/>
  <c r="H1298" i="2"/>
  <c r="L1298" i="2" s="1"/>
  <c r="M1298" i="2" s="1"/>
  <c r="H1297" i="2"/>
  <c r="L1297" i="2" s="1"/>
  <c r="M1297" i="2" s="1"/>
  <c r="H1296" i="2"/>
  <c r="H1295" i="2"/>
  <c r="H1294" i="2"/>
  <c r="H1293" i="2"/>
  <c r="L1293" i="2" s="1"/>
  <c r="M1293" i="2" s="1"/>
  <c r="H1292" i="2"/>
  <c r="H1291" i="2"/>
  <c r="L1291" i="2" s="1"/>
  <c r="M1291" i="2" s="1"/>
  <c r="H1290" i="2"/>
  <c r="H1289" i="2"/>
  <c r="L1289" i="2" s="1"/>
  <c r="M1289" i="2" s="1"/>
  <c r="H1288" i="2"/>
  <c r="H1287" i="2"/>
  <c r="L1287" i="2" s="1"/>
  <c r="M1287" i="2" s="1"/>
  <c r="H1286" i="2"/>
  <c r="L1286" i="2" s="1"/>
  <c r="M1286" i="2" s="1"/>
  <c r="H1285" i="2"/>
  <c r="L1285" i="2" s="1"/>
  <c r="M1285" i="2" s="1"/>
  <c r="H1284" i="2"/>
  <c r="H1283" i="2"/>
  <c r="H1282" i="2"/>
  <c r="H1281" i="2"/>
  <c r="L1281" i="2" s="1"/>
  <c r="M1281" i="2" s="1"/>
  <c r="H1280" i="2"/>
  <c r="H1279" i="2"/>
  <c r="H1278" i="2"/>
  <c r="L1278" i="2" s="1"/>
  <c r="M1278" i="2" s="1"/>
  <c r="H1277" i="2"/>
  <c r="L1277" i="2" s="1"/>
  <c r="M1277" i="2" s="1"/>
  <c r="H1276" i="2"/>
  <c r="H1275" i="2"/>
  <c r="L1275" i="2" s="1"/>
  <c r="M1275" i="2" s="1"/>
  <c r="H1274" i="2"/>
  <c r="L1274" i="2" s="1"/>
  <c r="M1274" i="2" s="1"/>
  <c r="H1273" i="2"/>
  <c r="L1273" i="2" s="1"/>
  <c r="M1273" i="2" s="1"/>
  <c r="H1272" i="2"/>
  <c r="H1271" i="2"/>
  <c r="L1271" i="2" s="1"/>
  <c r="M1271" i="2" s="1"/>
  <c r="H1270" i="2"/>
  <c r="H1269" i="2"/>
  <c r="L1269" i="2" s="1"/>
  <c r="M1269" i="2" s="1"/>
  <c r="H1268" i="2"/>
  <c r="H1267" i="2"/>
  <c r="H1266" i="2"/>
  <c r="L1266" i="2" s="1"/>
  <c r="M1266" i="2" s="1"/>
  <c r="H1265" i="2"/>
  <c r="L1265" i="2" s="1"/>
  <c r="M1265" i="2" s="1"/>
  <c r="H1264" i="2"/>
  <c r="H1263" i="2"/>
  <c r="H1262" i="2"/>
  <c r="L1262" i="2" s="1"/>
  <c r="M1262" i="2" s="1"/>
  <c r="H1261" i="2"/>
  <c r="L1261" i="2" s="1"/>
  <c r="M1261" i="2" s="1"/>
  <c r="H1260" i="2"/>
  <c r="H1259" i="2"/>
  <c r="L1259" i="2" s="1"/>
  <c r="M1259" i="2" s="1"/>
  <c r="H1258" i="2"/>
  <c r="L1258" i="2" s="1"/>
  <c r="M1258" i="2" s="1"/>
  <c r="H1257" i="2"/>
  <c r="L1257" i="2" s="1"/>
  <c r="M1257" i="2" s="1"/>
  <c r="H1256" i="2"/>
  <c r="H1255" i="2"/>
  <c r="L1255" i="2" s="1"/>
  <c r="M1255" i="2" s="1"/>
  <c r="H1254" i="2"/>
  <c r="L1254" i="2" s="1"/>
  <c r="M1254" i="2" s="1"/>
  <c r="H1253" i="2"/>
  <c r="L1253" i="2" s="1"/>
  <c r="M1253" i="2" s="1"/>
  <c r="H1252" i="2"/>
  <c r="H1251" i="2"/>
  <c r="H1250" i="2"/>
  <c r="L1250" i="2" s="1"/>
  <c r="M1250" i="2" s="1"/>
  <c r="H1249" i="2"/>
  <c r="L1249" i="2" s="1"/>
  <c r="M1249" i="2" s="1"/>
  <c r="H1248" i="2"/>
  <c r="H1247" i="2"/>
  <c r="H1246" i="2"/>
  <c r="L1246" i="2" s="1"/>
  <c r="M1246" i="2" s="1"/>
  <c r="H1245" i="2"/>
  <c r="L1245" i="2" s="1"/>
  <c r="M1245" i="2" s="1"/>
  <c r="H1244" i="2"/>
  <c r="H1243" i="2"/>
  <c r="L1243" i="2" s="1"/>
  <c r="M1243" i="2" s="1"/>
  <c r="H1242" i="2"/>
  <c r="L1242" i="2" s="1"/>
  <c r="M1242" i="2" s="1"/>
  <c r="H1241" i="2"/>
  <c r="L1241" i="2" s="1"/>
  <c r="M1241" i="2" s="1"/>
  <c r="H1240" i="2"/>
  <c r="H1239" i="2"/>
  <c r="L1239" i="2" s="1"/>
  <c r="M1239" i="2" s="1"/>
  <c r="H1238" i="2"/>
  <c r="L1238" i="2" s="1"/>
  <c r="M1238" i="2" s="1"/>
  <c r="H1237" i="2"/>
  <c r="L1237" i="2" s="1"/>
  <c r="M1237" i="2" s="1"/>
  <c r="H1236" i="2"/>
  <c r="H1235" i="2"/>
  <c r="H1234" i="2"/>
  <c r="L1234" i="2" s="1"/>
  <c r="M1234" i="2" s="1"/>
  <c r="H1233" i="2"/>
  <c r="L1233" i="2" s="1"/>
  <c r="M1233" i="2" s="1"/>
  <c r="H1232" i="2"/>
  <c r="H1231" i="2"/>
  <c r="H1230" i="2"/>
  <c r="H1229" i="2"/>
  <c r="L1229" i="2" s="1"/>
  <c r="M1229" i="2" s="1"/>
  <c r="H1228" i="2"/>
  <c r="H1227" i="2"/>
  <c r="L1227" i="2" s="1"/>
  <c r="M1227" i="2" s="1"/>
  <c r="H1226" i="2"/>
  <c r="L1226" i="2" s="1"/>
  <c r="M1226" i="2" s="1"/>
  <c r="H1225" i="2"/>
  <c r="L1225" i="2" s="1"/>
  <c r="M1225" i="2" s="1"/>
  <c r="H1224" i="2"/>
  <c r="H1223" i="2"/>
  <c r="L1223" i="2" s="1"/>
  <c r="M1223" i="2" s="1"/>
  <c r="H1222" i="2"/>
  <c r="L1222" i="2" s="1"/>
  <c r="M1222" i="2" s="1"/>
  <c r="H1221" i="2"/>
  <c r="L1221" i="2" s="1"/>
  <c r="M1221" i="2" s="1"/>
  <c r="H1220" i="2"/>
  <c r="H1219" i="2"/>
  <c r="H1218" i="2"/>
  <c r="H1217" i="2"/>
  <c r="L1217" i="2" s="1"/>
  <c r="M1217" i="2" s="1"/>
  <c r="H1216" i="2"/>
  <c r="H1215" i="2"/>
  <c r="H1214" i="2"/>
  <c r="L1214" i="2" s="1"/>
  <c r="M1214" i="2" s="1"/>
  <c r="H1213" i="2"/>
  <c r="L1213" i="2" s="1"/>
  <c r="M1213" i="2" s="1"/>
  <c r="H1212" i="2"/>
  <c r="H1211" i="2"/>
  <c r="L1211" i="2" s="1"/>
  <c r="M1211" i="2" s="1"/>
  <c r="H1210" i="2"/>
  <c r="H1209" i="2"/>
  <c r="L1209" i="2" s="1"/>
  <c r="M1209" i="2" s="1"/>
  <c r="H1208" i="2"/>
  <c r="H1207" i="2"/>
  <c r="L1207" i="2" s="1"/>
  <c r="M1207" i="2" s="1"/>
  <c r="H1206" i="2"/>
  <c r="H1205" i="2"/>
  <c r="L1205" i="2" s="1"/>
  <c r="M1205" i="2" s="1"/>
  <c r="H1204" i="2"/>
  <c r="H1203" i="2"/>
  <c r="H1202" i="2"/>
  <c r="L1202" i="2" s="1"/>
  <c r="M1202" i="2" s="1"/>
  <c r="H1201" i="2"/>
  <c r="L1201" i="2" s="1"/>
  <c r="M1201" i="2" s="1"/>
  <c r="H1200" i="2"/>
  <c r="H1199" i="2"/>
  <c r="H1198" i="2"/>
  <c r="L1198" i="2" s="1"/>
  <c r="M1198" i="2" s="1"/>
  <c r="H1197" i="2"/>
  <c r="L1197" i="2" s="1"/>
  <c r="M1197" i="2" s="1"/>
  <c r="H1196" i="2"/>
  <c r="H1195" i="2"/>
  <c r="L1195" i="2" s="1"/>
  <c r="M1195" i="2" s="1"/>
  <c r="H1194" i="2"/>
  <c r="H1193" i="2"/>
  <c r="L1193" i="2" s="1"/>
  <c r="M1193" i="2" s="1"/>
  <c r="H1192" i="2"/>
  <c r="L1192" i="2" s="1"/>
  <c r="M1192" i="2" s="1"/>
  <c r="H1191" i="2"/>
  <c r="L1191" i="2" s="1"/>
  <c r="M1191" i="2" s="1"/>
  <c r="H1190" i="2"/>
  <c r="L1190" i="2" s="1"/>
  <c r="M1190" i="2" s="1"/>
  <c r="H1189" i="2"/>
  <c r="L1189" i="2" s="1"/>
  <c r="M1189" i="2" s="1"/>
  <c r="H1188" i="2"/>
  <c r="H1187" i="2"/>
  <c r="L1187" i="2" s="1"/>
  <c r="M1187" i="2" s="1"/>
  <c r="H1186" i="2"/>
  <c r="H1185" i="2"/>
  <c r="L1185" i="2" s="1"/>
  <c r="M1185" i="2" s="1"/>
  <c r="H1184" i="2"/>
  <c r="H1183" i="2"/>
  <c r="H1182" i="2"/>
  <c r="L1182" i="2" s="1"/>
  <c r="M1182" i="2" s="1"/>
  <c r="H1181" i="2"/>
  <c r="L1181" i="2" s="1"/>
  <c r="M1181" i="2" s="1"/>
  <c r="H1180" i="2"/>
  <c r="L1180" i="2" s="1"/>
  <c r="M1180" i="2" s="1"/>
  <c r="H1179" i="2"/>
  <c r="H1178" i="2"/>
  <c r="L1178" i="2" s="1"/>
  <c r="M1178" i="2" s="1"/>
  <c r="H1177" i="2"/>
  <c r="L1177" i="2" s="1"/>
  <c r="M1177" i="2" s="1"/>
  <c r="H1176" i="2"/>
  <c r="L1176" i="2" s="1"/>
  <c r="M1176" i="2" s="1"/>
  <c r="H1175" i="2"/>
  <c r="L1175" i="2" s="1"/>
  <c r="M1175" i="2" s="1"/>
  <c r="H1174" i="2"/>
  <c r="H1173" i="2"/>
  <c r="L1173" i="2" s="1"/>
  <c r="M1173" i="2" s="1"/>
  <c r="H1172" i="2"/>
  <c r="H1171" i="2"/>
  <c r="L1171" i="2" s="1"/>
  <c r="M1171" i="2" s="1"/>
  <c r="H1170" i="2"/>
  <c r="H1169" i="2"/>
  <c r="L1169" i="2" s="1"/>
  <c r="M1169" i="2" s="1"/>
  <c r="H1168" i="2"/>
  <c r="H1167" i="2"/>
  <c r="H1166" i="2"/>
  <c r="H1165" i="2"/>
  <c r="L1165" i="2" s="1"/>
  <c r="M1165" i="2" s="1"/>
  <c r="H1164" i="2"/>
  <c r="L1164" i="2" s="1"/>
  <c r="M1164" i="2" s="1"/>
  <c r="H1163" i="2"/>
  <c r="H1162" i="2"/>
  <c r="H1161" i="2"/>
  <c r="L1161" i="2" s="1"/>
  <c r="M1161" i="2" s="1"/>
  <c r="H1160" i="2"/>
  <c r="L1160" i="2" s="1"/>
  <c r="M1160" i="2" s="1"/>
  <c r="H1159" i="2"/>
  <c r="L1159" i="2" s="1"/>
  <c r="M1159" i="2" s="1"/>
  <c r="H1158" i="2"/>
  <c r="L1158" i="2" s="1"/>
  <c r="M1158" i="2" s="1"/>
  <c r="H1157" i="2"/>
  <c r="L1157" i="2" s="1"/>
  <c r="M1157" i="2" s="1"/>
  <c r="H1156" i="2"/>
  <c r="H1155" i="2"/>
  <c r="L1155" i="2" s="1"/>
  <c r="M1155" i="2" s="1"/>
  <c r="H1154" i="2"/>
  <c r="L1154" i="2" s="1"/>
  <c r="M1154" i="2" s="1"/>
  <c r="H1153" i="2"/>
  <c r="L1153" i="2" s="1"/>
  <c r="M1153" i="2" s="1"/>
  <c r="H1152" i="2"/>
  <c r="H1151" i="2"/>
  <c r="H1150" i="2"/>
  <c r="H1149" i="2"/>
  <c r="L1149" i="2" s="1"/>
  <c r="M1149" i="2" s="1"/>
  <c r="H1148" i="2"/>
  <c r="L1148" i="2" s="1"/>
  <c r="M1148" i="2" s="1"/>
  <c r="H1147" i="2"/>
  <c r="H1146" i="2"/>
  <c r="L1146" i="2" s="1"/>
  <c r="M1146" i="2" s="1"/>
  <c r="H1145" i="2"/>
  <c r="L1145" i="2" s="1"/>
  <c r="M1145" i="2" s="1"/>
  <c r="H1144" i="2"/>
  <c r="L1144" i="2" s="1"/>
  <c r="M1144" i="2" s="1"/>
  <c r="H1143" i="2"/>
  <c r="L1143" i="2" s="1"/>
  <c r="M1143" i="2" s="1"/>
  <c r="H1142" i="2"/>
  <c r="L1142" i="2" s="1"/>
  <c r="M1142" i="2" s="1"/>
  <c r="H1141" i="2"/>
  <c r="L1141" i="2" s="1"/>
  <c r="M1141" i="2" s="1"/>
  <c r="H1140" i="2"/>
  <c r="H1139" i="2"/>
  <c r="H1138" i="2"/>
  <c r="H1137" i="2"/>
  <c r="L1137" i="2" s="1"/>
  <c r="M1137" i="2" s="1"/>
  <c r="H1136" i="2"/>
  <c r="H1135" i="2"/>
  <c r="H1134" i="2"/>
  <c r="H1133" i="2"/>
  <c r="L1133" i="2" s="1"/>
  <c r="M1133" i="2" s="1"/>
  <c r="H1132" i="2"/>
  <c r="L1132" i="2" s="1"/>
  <c r="M1132" i="2" s="1"/>
  <c r="H1131" i="2"/>
  <c r="H1130" i="2"/>
  <c r="H1308" i="2"/>
  <c r="L1308" i="2" s="1"/>
  <c r="M1308" i="2" s="1"/>
  <c r="H1304" i="2"/>
  <c r="L1304" i="2" s="1"/>
  <c r="M1304" i="2" s="1"/>
  <c r="H1309" i="2"/>
  <c r="H1305" i="2"/>
  <c r="H1306" i="2"/>
  <c r="L1306" i="2" s="1"/>
  <c r="M1306" i="2" s="1"/>
  <c r="H1303" i="2"/>
  <c r="L1303" i="2" s="1"/>
  <c r="M1303" i="2" s="1"/>
  <c r="H1129" i="2"/>
  <c r="H1128" i="2"/>
  <c r="L1128" i="2" s="1"/>
  <c r="M1128" i="2" s="1"/>
  <c r="H1127" i="2"/>
  <c r="L1127" i="2" s="1"/>
  <c r="M1127" i="2" s="1"/>
  <c r="H1126" i="2"/>
  <c r="H1125" i="2"/>
  <c r="H1124" i="2"/>
  <c r="L1124" i="2" s="1"/>
  <c r="M1124" i="2" s="1"/>
  <c r="H1123" i="2"/>
  <c r="L1123" i="2" s="1"/>
  <c r="M1123" i="2" s="1"/>
  <c r="H1122" i="2"/>
  <c r="H1121" i="2"/>
  <c r="H1120" i="2"/>
  <c r="L1120" i="2" s="1"/>
  <c r="M1120" i="2" s="1"/>
  <c r="H1119" i="2"/>
  <c r="L1119" i="2" s="1"/>
  <c r="M1119" i="2" s="1"/>
  <c r="H1118" i="2"/>
  <c r="H1117" i="2"/>
  <c r="H1116" i="2"/>
  <c r="L1116" i="2" s="1"/>
  <c r="M1116" i="2" s="1"/>
  <c r="H1115" i="2"/>
  <c r="L1115" i="2" s="1"/>
  <c r="M1115" i="2" s="1"/>
  <c r="H1114" i="2"/>
  <c r="H1113" i="2"/>
  <c r="H1112" i="2"/>
  <c r="L1112" i="2" s="1"/>
  <c r="M1112" i="2" s="1"/>
  <c r="H1111" i="2"/>
  <c r="L1111" i="2" s="1"/>
  <c r="M1111" i="2" s="1"/>
  <c r="H1110" i="2"/>
  <c r="H1109" i="2"/>
  <c r="H1108" i="2"/>
  <c r="L1108" i="2" s="1"/>
  <c r="M1108" i="2" s="1"/>
  <c r="H1107" i="2"/>
  <c r="L1107" i="2" s="1"/>
  <c r="M1107" i="2" s="1"/>
  <c r="H1106" i="2"/>
  <c r="H1105" i="2"/>
  <c r="H1104" i="2"/>
  <c r="L1104" i="2" s="1"/>
  <c r="M1104" i="2" s="1"/>
  <c r="H1103" i="2"/>
  <c r="L1103" i="2" s="1"/>
  <c r="M1103" i="2" s="1"/>
  <c r="H1102" i="2"/>
  <c r="H1101" i="2"/>
  <c r="H1100" i="2"/>
  <c r="L1100" i="2" s="1"/>
  <c r="M1100" i="2" s="1"/>
  <c r="H1099" i="2"/>
  <c r="L1099" i="2" s="1"/>
  <c r="M1099" i="2" s="1"/>
  <c r="H1098" i="2"/>
  <c r="H1097" i="2"/>
  <c r="H1096" i="2"/>
  <c r="L1096" i="2" s="1"/>
  <c r="M1096" i="2" s="1"/>
  <c r="H1095" i="2"/>
  <c r="L1095" i="2" s="1"/>
  <c r="M1095" i="2" s="1"/>
  <c r="H1094" i="2"/>
  <c r="H1093" i="2"/>
  <c r="H1092" i="2"/>
  <c r="L1092" i="2" s="1"/>
  <c r="M1092" i="2" s="1"/>
  <c r="H1091" i="2"/>
  <c r="L1091" i="2" s="1"/>
  <c r="M1091" i="2" s="1"/>
  <c r="H1090" i="2"/>
  <c r="H1089" i="2"/>
  <c r="H1088" i="2"/>
  <c r="L1088" i="2" s="1"/>
  <c r="M1088" i="2" s="1"/>
  <c r="H1087" i="2"/>
  <c r="L1087" i="2" s="1"/>
  <c r="M1087" i="2" s="1"/>
  <c r="H1086" i="2"/>
  <c r="H1085" i="2"/>
  <c r="H1084" i="2"/>
  <c r="L1084" i="2" s="1"/>
  <c r="M1084" i="2" s="1"/>
  <c r="H1083" i="2"/>
  <c r="L1083" i="2" s="1"/>
  <c r="M1083" i="2" s="1"/>
  <c r="H1082" i="2"/>
  <c r="H1081" i="2"/>
  <c r="H1080" i="2"/>
  <c r="L1080" i="2" s="1"/>
  <c r="M1080" i="2" s="1"/>
  <c r="H1079" i="2"/>
  <c r="L1079" i="2" s="1"/>
  <c r="M1079" i="2" s="1"/>
  <c r="H1078" i="2"/>
  <c r="H1077" i="2"/>
  <c r="H1076" i="2"/>
  <c r="L1076" i="2" s="1"/>
  <c r="M1076" i="2" s="1"/>
  <c r="H1075" i="2"/>
  <c r="L1075" i="2" s="1"/>
  <c r="M1075" i="2" s="1"/>
  <c r="H1074" i="2"/>
  <c r="H1073" i="2"/>
  <c r="H1072" i="2"/>
  <c r="L1072" i="2" s="1"/>
  <c r="M1072" i="2" s="1"/>
  <c r="H1071" i="2"/>
  <c r="L1071" i="2" s="1"/>
  <c r="M1071" i="2" s="1"/>
  <c r="H1070" i="2"/>
  <c r="H1069" i="2"/>
  <c r="H1068" i="2"/>
  <c r="L1068" i="2" s="1"/>
  <c r="M1068" i="2" s="1"/>
  <c r="H1067" i="2"/>
  <c r="L1067" i="2" s="1"/>
  <c r="M1067" i="2" s="1"/>
  <c r="H1066" i="2"/>
  <c r="H1065" i="2"/>
  <c r="H1064" i="2"/>
  <c r="L1064" i="2" s="1"/>
  <c r="M1064" i="2" s="1"/>
  <c r="H1063" i="2"/>
  <c r="L1063" i="2" s="1"/>
  <c r="M1063" i="2" s="1"/>
  <c r="H1062" i="2"/>
  <c r="H1061" i="2"/>
  <c r="H1060" i="2"/>
  <c r="L1060" i="2" s="1"/>
  <c r="M1060" i="2" s="1"/>
  <c r="H1059" i="2"/>
  <c r="L1059" i="2" s="1"/>
  <c r="M1059" i="2" s="1"/>
  <c r="H1058" i="2"/>
  <c r="H1057" i="2"/>
  <c r="H1056" i="2"/>
  <c r="L1056" i="2" s="1"/>
  <c r="M1056" i="2" s="1"/>
  <c r="H1055" i="2"/>
  <c r="L1055" i="2" s="1"/>
  <c r="M1055" i="2" s="1"/>
  <c r="H1054" i="2"/>
  <c r="H1053" i="2"/>
  <c r="H1052" i="2"/>
  <c r="L1052" i="2" s="1"/>
  <c r="M1052" i="2" s="1"/>
  <c r="H1051" i="2"/>
  <c r="L1051" i="2" s="1"/>
  <c r="M1051" i="2" s="1"/>
  <c r="H1050" i="2"/>
  <c r="H1049" i="2"/>
  <c r="H1048" i="2"/>
  <c r="L1048" i="2" s="1"/>
  <c r="M1048" i="2" s="1"/>
  <c r="H1047" i="2"/>
  <c r="L1047" i="2" s="1"/>
  <c r="M1047" i="2" s="1"/>
  <c r="H1046" i="2"/>
  <c r="H1045" i="2"/>
  <c r="H1044" i="2"/>
  <c r="L1044" i="2" s="1"/>
  <c r="M1044" i="2" s="1"/>
  <c r="H1043" i="2"/>
  <c r="L1043" i="2" s="1"/>
  <c r="M1043" i="2" s="1"/>
  <c r="H1042" i="2"/>
  <c r="H1041" i="2"/>
  <c r="H1040" i="2"/>
  <c r="L1040" i="2" s="1"/>
  <c r="M1040" i="2" s="1"/>
  <c r="H1039" i="2"/>
  <c r="L1039" i="2" s="1"/>
  <c r="M1039" i="2" s="1"/>
  <c r="H1038" i="2"/>
  <c r="H1037" i="2"/>
  <c r="H1036" i="2"/>
  <c r="L1036" i="2" s="1"/>
  <c r="M1036" i="2" s="1"/>
  <c r="H1035" i="2"/>
  <c r="L1035" i="2" s="1"/>
  <c r="M1035" i="2" s="1"/>
  <c r="H1034" i="2"/>
  <c r="H1033" i="2"/>
  <c r="H1032" i="2"/>
  <c r="L1032" i="2" s="1"/>
  <c r="M1032" i="2" s="1"/>
  <c r="H1031" i="2"/>
  <c r="L1031" i="2" s="1"/>
  <c r="M1031" i="2" s="1"/>
  <c r="H1030" i="2"/>
  <c r="H1029" i="2"/>
  <c r="H1028" i="2"/>
  <c r="L1028" i="2" s="1"/>
  <c r="M1028" i="2" s="1"/>
  <c r="H1027" i="2"/>
  <c r="L1027" i="2" s="1"/>
  <c r="M1027" i="2" s="1"/>
  <c r="H1026" i="2"/>
  <c r="H1025" i="2"/>
  <c r="H1024" i="2"/>
  <c r="L1024" i="2" s="1"/>
  <c r="M1024" i="2" s="1"/>
  <c r="H1023" i="2"/>
  <c r="L1023" i="2" s="1"/>
  <c r="M1023" i="2" s="1"/>
  <c r="H1022" i="2"/>
  <c r="H1021" i="2"/>
  <c r="H1020" i="2"/>
  <c r="L1020" i="2" s="1"/>
  <c r="M1020" i="2" s="1"/>
  <c r="H1019" i="2"/>
  <c r="L1019" i="2" s="1"/>
  <c r="M1019" i="2" s="1"/>
  <c r="H1018" i="2"/>
  <c r="H1017" i="2"/>
  <c r="H1016" i="2"/>
  <c r="L1016" i="2" s="1"/>
  <c r="M1016" i="2" s="1"/>
  <c r="H1015" i="2"/>
  <c r="L1015" i="2" s="1"/>
  <c r="M1015" i="2" s="1"/>
  <c r="H1014" i="2"/>
  <c r="H1013" i="2"/>
  <c r="H1012" i="2"/>
  <c r="L1012" i="2" s="1"/>
  <c r="M1012" i="2" s="1"/>
  <c r="H1011" i="2"/>
  <c r="L1011" i="2" s="1"/>
  <c r="M1011" i="2" s="1"/>
  <c r="H1010" i="2"/>
  <c r="H1009" i="2"/>
  <c r="H1008" i="2"/>
  <c r="L1008" i="2" s="1"/>
  <c r="M1008" i="2" s="1"/>
  <c r="H1007" i="2"/>
  <c r="L1007" i="2" s="1"/>
  <c r="M1007" i="2" s="1"/>
  <c r="H1006" i="2"/>
  <c r="H1005" i="2"/>
  <c r="H1004" i="2"/>
  <c r="L1004" i="2" s="1"/>
  <c r="M1004" i="2" s="1"/>
  <c r="H1003" i="2"/>
  <c r="L1003" i="2" s="1"/>
  <c r="M1003" i="2" s="1"/>
  <c r="H1002" i="2"/>
  <c r="H1001" i="2"/>
  <c r="H1000" i="2"/>
  <c r="L1000" i="2" s="1"/>
  <c r="M1000" i="2" s="1"/>
  <c r="H999" i="2"/>
  <c r="L999" i="2" s="1"/>
  <c r="M999" i="2" s="1"/>
  <c r="H998" i="2"/>
  <c r="H997" i="2"/>
  <c r="H996" i="2"/>
  <c r="L996" i="2" s="1"/>
  <c r="M996" i="2" s="1"/>
  <c r="H995" i="2"/>
  <c r="L995" i="2" s="1"/>
  <c r="M995" i="2" s="1"/>
  <c r="H994" i="2"/>
  <c r="L994" i="2" s="1"/>
  <c r="M994" i="2" s="1"/>
  <c r="H993" i="2"/>
  <c r="L993" i="2" s="1"/>
  <c r="M993" i="2" s="1"/>
  <c r="H992" i="2"/>
  <c r="L992" i="2" s="1"/>
  <c r="M992" i="2" s="1"/>
  <c r="H991" i="2"/>
  <c r="L991" i="2" s="1"/>
  <c r="M991" i="2" s="1"/>
  <c r="H990" i="2"/>
  <c r="H989" i="2"/>
  <c r="H988" i="2"/>
  <c r="H987" i="2"/>
  <c r="L987" i="2" s="1"/>
  <c r="M987" i="2" s="1"/>
  <c r="H986" i="2"/>
  <c r="L986" i="2" s="1"/>
  <c r="M986" i="2" s="1"/>
  <c r="H985" i="2"/>
  <c r="L985" i="2" s="1"/>
  <c r="M985" i="2" s="1"/>
  <c r="H984" i="2"/>
  <c r="L984" i="2" s="1"/>
  <c r="M984" i="2" s="1"/>
  <c r="H983" i="2"/>
  <c r="L983" i="2" s="1"/>
  <c r="M983" i="2" s="1"/>
  <c r="H982" i="2"/>
  <c r="H981" i="2"/>
  <c r="H980" i="2"/>
  <c r="H979" i="2"/>
  <c r="L979" i="2" s="1"/>
  <c r="M979" i="2" s="1"/>
  <c r="H978" i="2"/>
  <c r="L978" i="2" s="1"/>
  <c r="M978" i="2" s="1"/>
  <c r="H977" i="2"/>
  <c r="L977" i="2" s="1"/>
  <c r="M977" i="2" s="1"/>
  <c r="H976" i="2"/>
  <c r="L976" i="2" s="1"/>
  <c r="M976" i="2" s="1"/>
  <c r="H975" i="2"/>
  <c r="L975" i="2" s="1"/>
  <c r="M975" i="2" s="1"/>
  <c r="H974" i="2"/>
  <c r="H973" i="2"/>
  <c r="H972" i="2"/>
  <c r="H971" i="2"/>
  <c r="L971" i="2" s="1"/>
  <c r="M971" i="2" s="1"/>
  <c r="H970" i="2"/>
  <c r="L970" i="2" s="1"/>
  <c r="M970" i="2" s="1"/>
  <c r="H969" i="2"/>
  <c r="L969" i="2" s="1"/>
  <c r="M969" i="2" s="1"/>
  <c r="H968" i="2"/>
  <c r="L968" i="2" s="1"/>
  <c r="M968" i="2" s="1"/>
  <c r="H967" i="2"/>
  <c r="L967" i="2" s="1"/>
  <c r="M967" i="2" s="1"/>
  <c r="H966" i="2"/>
  <c r="H965" i="2"/>
  <c r="H964" i="2"/>
  <c r="H963" i="2"/>
  <c r="L963" i="2" s="1"/>
  <c r="M963" i="2" s="1"/>
  <c r="H962" i="2"/>
  <c r="L962" i="2" s="1"/>
  <c r="M962" i="2" s="1"/>
  <c r="H961" i="2"/>
  <c r="L961" i="2" s="1"/>
  <c r="M961" i="2" s="1"/>
  <c r="H960" i="2"/>
  <c r="L960" i="2" s="1"/>
  <c r="M960" i="2" s="1"/>
  <c r="H959" i="2"/>
  <c r="L959" i="2" s="1"/>
  <c r="M959" i="2" s="1"/>
  <c r="H958" i="2"/>
  <c r="H957" i="2"/>
  <c r="H956" i="2"/>
  <c r="H955" i="2"/>
  <c r="L955" i="2" s="1"/>
  <c r="M955" i="2" s="1"/>
  <c r="H954" i="2"/>
  <c r="L954" i="2" s="1"/>
  <c r="M954" i="2" s="1"/>
  <c r="H953" i="2"/>
  <c r="L953" i="2" s="1"/>
  <c r="M953" i="2" s="1"/>
  <c r="H952" i="2"/>
  <c r="L952" i="2" s="1"/>
  <c r="M952" i="2" s="1"/>
  <c r="H951" i="2"/>
  <c r="L951" i="2" s="1"/>
  <c r="M951" i="2" s="1"/>
  <c r="H950" i="2"/>
  <c r="H949" i="2"/>
  <c r="H948" i="2"/>
  <c r="H947" i="2"/>
  <c r="L947" i="2" s="1"/>
  <c r="M947" i="2" s="1"/>
  <c r="H946" i="2"/>
  <c r="L946" i="2" s="1"/>
  <c r="M946" i="2" s="1"/>
  <c r="H945" i="2"/>
  <c r="L945" i="2" s="1"/>
  <c r="M945" i="2" s="1"/>
  <c r="H944" i="2"/>
  <c r="L944" i="2" s="1"/>
  <c r="M944" i="2" s="1"/>
  <c r="H943" i="2"/>
  <c r="L943" i="2" s="1"/>
  <c r="M943" i="2" s="1"/>
  <c r="H942" i="2"/>
  <c r="H941" i="2"/>
  <c r="H940" i="2"/>
  <c r="H939" i="2"/>
  <c r="L939" i="2" s="1"/>
  <c r="M939" i="2" s="1"/>
  <c r="H938" i="2"/>
  <c r="L938" i="2" s="1"/>
  <c r="M938" i="2" s="1"/>
  <c r="H937" i="2"/>
  <c r="L937" i="2" s="1"/>
  <c r="M937" i="2" s="1"/>
  <c r="H936" i="2"/>
  <c r="L936" i="2" s="1"/>
  <c r="M936" i="2" s="1"/>
  <c r="H935" i="2"/>
  <c r="L935" i="2" s="1"/>
  <c r="M935" i="2" s="1"/>
  <c r="H934" i="2"/>
  <c r="H933" i="2"/>
  <c r="H932" i="2"/>
  <c r="H931" i="2"/>
  <c r="L931" i="2" s="1"/>
  <c r="M931" i="2" s="1"/>
  <c r="H930" i="2"/>
  <c r="L930" i="2" s="1"/>
  <c r="M930" i="2" s="1"/>
  <c r="H929" i="2"/>
  <c r="L929" i="2" s="1"/>
  <c r="M929" i="2" s="1"/>
  <c r="H928" i="2"/>
  <c r="L928" i="2" s="1"/>
  <c r="M928" i="2" s="1"/>
  <c r="H927" i="2"/>
  <c r="L927" i="2" s="1"/>
  <c r="M927" i="2" s="1"/>
  <c r="H926" i="2"/>
  <c r="H925" i="2"/>
  <c r="H924" i="2"/>
  <c r="L924" i="2" s="1"/>
  <c r="M924" i="2" s="1"/>
  <c r="H923" i="2"/>
  <c r="L923" i="2" s="1"/>
  <c r="M923" i="2" s="1"/>
  <c r="H922" i="2"/>
  <c r="H1310" i="2"/>
  <c r="H918" i="2"/>
  <c r="L918" i="2" s="1"/>
  <c r="M918" i="2" s="1"/>
  <c r="H914" i="2"/>
  <c r="L914" i="2" s="1"/>
  <c r="M914" i="2" s="1"/>
  <c r="H910" i="2"/>
  <c r="H906" i="2"/>
  <c r="H902" i="2"/>
  <c r="L902" i="2" s="1"/>
  <c r="M902" i="2" s="1"/>
  <c r="H898" i="2"/>
  <c r="L898" i="2" s="1"/>
  <c r="M898" i="2" s="1"/>
  <c r="H894" i="2"/>
  <c r="H890" i="2"/>
  <c r="H886" i="2"/>
  <c r="L886" i="2" s="1"/>
  <c r="M886" i="2" s="1"/>
  <c r="H882" i="2"/>
  <c r="L882" i="2" s="1"/>
  <c r="M882" i="2" s="1"/>
  <c r="H878" i="2"/>
  <c r="H874" i="2"/>
  <c r="H870" i="2"/>
  <c r="L870" i="2" s="1"/>
  <c r="M870" i="2" s="1"/>
  <c r="H866" i="2"/>
  <c r="L866" i="2" s="1"/>
  <c r="M866" i="2" s="1"/>
  <c r="H862" i="2"/>
  <c r="H858" i="2"/>
  <c r="H854" i="2"/>
  <c r="L854" i="2" s="1"/>
  <c r="M854" i="2" s="1"/>
  <c r="H850" i="2"/>
  <c r="L850" i="2" s="1"/>
  <c r="M850" i="2" s="1"/>
  <c r="H846" i="2"/>
  <c r="H842" i="2"/>
  <c r="H838" i="2"/>
  <c r="L838" i="2" s="1"/>
  <c r="M838" i="2" s="1"/>
  <c r="H834" i="2"/>
  <c r="L834" i="2" s="1"/>
  <c r="M834" i="2" s="1"/>
  <c r="H830" i="2"/>
  <c r="H826" i="2"/>
  <c r="H822" i="2"/>
  <c r="L822" i="2" s="1"/>
  <c r="M822" i="2" s="1"/>
  <c r="H818" i="2"/>
  <c r="L818" i="2" s="1"/>
  <c r="M818" i="2" s="1"/>
  <c r="H814" i="2"/>
  <c r="H810" i="2"/>
  <c r="H806" i="2"/>
  <c r="L806" i="2" s="1"/>
  <c r="M806" i="2" s="1"/>
  <c r="H802" i="2"/>
  <c r="L802" i="2" s="1"/>
  <c r="M802" i="2" s="1"/>
  <c r="H798" i="2"/>
  <c r="H794" i="2"/>
  <c r="H790" i="2"/>
  <c r="L790" i="2" s="1"/>
  <c r="M790" i="2" s="1"/>
  <c r="H786" i="2"/>
  <c r="L786" i="2" s="1"/>
  <c r="M786" i="2" s="1"/>
  <c r="H782" i="2"/>
  <c r="H778" i="2"/>
  <c r="L778" i="2" s="1"/>
  <c r="M778" i="2" s="1"/>
  <c r="H774" i="2"/>
  <c r="L774" i="2" s="1"/>
  <c r="M774" i="2" s="1"/>
  <c r="H770" i="2"/>
  <c r="L770" i="2" s="1"/>
  <c r="M770" i="2" s="1"/>
  <c r="H766" i="2"/>
  <c r="H762" i="2"/>
  <c r="L762" i="2" s="1"/>
  <c r="M762" i="2" s="1"/>
  <c r="H758" i="2"/>
  <c r="L758" i="2" s="1"/>
  <c r="M758" i="2" s="1"/>
  <c r="H754" i="2"/>
  <c r="L754" i="2" s="1"/>
  <c r="M754" i="2" s="1"/>
  <c r="H750" i="2"/>
  <c r="H746" i="2"/>
  <c r="L746" i="2" s="1"/>
  <c r="M746" i="2" s="1"/>
  <c r="H742" i="2"/>
  <c r="L742" i="2" s="1"/>
  <c r="M742" i="2" s="1"/>
  <c r="H919" i="2"/>
  <c r="L919" i="2" s="1"/>
  <c r="M919" i="2" s="1"/>
  <c r="H915" i="2"/>
  <c r="L915" i="2" s="1"/>
  <c r="M915" i="2" s="1"/>
  <c r="H911" i="2"/>
  <c r="L911" i="2" s="1"/>
  <c r="M911" i="2" s="1"/>
  <c r="H907" i="2"/>
  <c r="L907" i="2" s="1"/>
  <c r="M907" i="2" s="1"/>
  <c r="H903" i="2"/>
  <c r="L903" i="2" s="1"/>
  <c r="M903" i="2" s="1"/>
  <c r="H899" i="2"/>
  <c r="L899" i="2" s="1"/>
  <c r="M899" i="2" s="1"/>
  <c r="H895" i="2"/>
  <c r="L895" i="2" s="1"/>
  <c r="M895" i="2" s="1"/>
  <c r="H891" i="2"/>
  <c r="L891" i="2" s="1"/>
  <c r="M891" i="2" s="1"/>
  <c r="H887" i="2"/>
  <c r="L887" i="2" s="1"/>
  <c r="M887" i="2" s="1"/>
  <c r="H883" i="2"/>
  <c r="L883" i="2" s="1"/>
  <c r="M883" i="2" s="1"/>
  <c r="H879" i="2"/>
  <c r="L879" i="2" s="1"/>
  <c r="M879" i="2" s="1"/>
  <c r="H875" i="2"/>
  <c r="L875" i="2" s="1"/>
  <c r="M875" i="2" s="1"/>
  <c r="H871" i="2"/>
  <c r="L871" i="2" s="1"/>
  <c r="M871" i="2" s="1"/>
  <c r="H867" i="2"/>
  <c r="L867" i="2" s="1"/>
  <c r="M867" i="2" s="1"/>
  <c r="H863" i="2"/>
  <c r="L863" i="2" s="1"/>
  <c r="M863" i="2" s="1"/>
  <c r="H859" i="2"/>
  <c r="L859" i="2" s="1"/>
  <c r="M859" i="2" s="1"/>
  <c r="H855" i="2"/>
  <c r="L855" i="2" s="1"/>
  <c r="M855" i="2" s="1"/>
  <c r="H851" i="2"/>
  <c r="L851" i="2" s="1"/>
  <c r="M851" i="2" s="1"/>
  <c r="H847" i="2"/>
  <c r="L847" i="2" s="1"/>
  <c r="M847" i="2" s="1"/>
  <c r="H843" i="2"/>
  <c r="L843" i="2" s="1"/>
  <c r="M843" i="2" s="1"/>
  <c r="H839" i="2"/>
  <c r="L839" i="2" s="1"/>
  <c r="M839" i="2" s="1"/>
  <c r="H835" i="2"/>
  <c r="L835" i="2" s="1"/>
  <c r="M835" i="2" s="1"/>
  <c r="H831" i="2"/>
  <c r="L831" i="2" s="1"/>
  <c r="M831" i="2" s="1"/>
  <c r="H827" i="2"/>
  <c r="L827" i="2" s="1"/>
  <c r="M827" i="2" s="1"/>
  <c r="H823" i="2"/>
  <c r="L823" i="2" s="1"/>
  <c r="M823" i="2" s="1"/>
  <c r="H819" i="2"/>
  <c r="L819" i="2" s="1"/>
  <c r="M819" i="2" s="1"/>
  <c r="H815" i="2"/>
  <c r="L815" i="2" s="1"/>
  <c r="M815" i="2" s="1"/>
  <c r="H811" i="2"/>
  <c r="L811" i="2" s="1"/>
  <c r="M811" i="2" s="1"/>
  <c r="H807" i="2"/>
  <c r="L807" i="2" s="1"/>
  <c r="M807" i="2" s="1"/>
  <c r="H803" i="2"/>
  <c r="L803" i="2" s="1"/>
  <c r="M803" i="2" s="1"/>
  <c r="H799" i="2"/>
  <c r="L799" i="2" s="1"/>
  <c r="M799" i="2" s="1"/>
  <c r="H795" i="2"/>
  <c r="L795" i="2" s="1"/>
  <c r="M795" i="2" s="1"/>
  <c r="H791" i="2"/>
  <c r="L791" i="2" s="1"/>
  <c r="M791" i="2" s="1"/>
  <c r="H787" i="2"/>
  <c r="L787" i="2" s="1"/>
  <c r="M787" i="2" s="1"/>
  <c r="H783" i="2"/>
  <c r="H779" i="2"/>
  <c r="H775" i="2"/>
  <c r="L775" i="2" s="1"/>
  <c r="M775" i="2" s="1"/>
  <c r="H771" i="2"/>
  <c r="L771" i="2" s="1"/>
  <c r="M771" i="2" s="1"/>
  <c r="H767" i="2"/>
  <c r="H763" i="2"/>
  <c r="H759" i="2"/>
  <c r="L759" i="2" s="1"/>
  <c r="M759" i="2" s="1"/>
  <c r="H755" i="2"/>
  <c r="L755" i="2" s="1"/>
  <c r="M755" i="2" s="1"/>
  <c r="H751" i="2"/>
  <c r="H747" i="2"/>
  <c r="H743" i="2"/>
  <c r="L743" i="2" s="1"/>
  <c r="M743" i="2" s="1"/>
  <c r="H739" i="2"/>
  <c r="L739" i="2" s="1"/>
  <c r="M739" i="2" s="1"/>
  <c r="H920" i="2"/>
  <c r="H916" i="2"/>
  <c r="H912" i="2"/>
  <c r="L912" i="2" s="1"/>
  <c r="M912" i="2" s="1"/>
  <c r="H908" i="2"/>
  <c r="H904" i="2"/>
  <c r="H900" i="2"/>
  <c r="H896" i="2"/>
  <c r="L896" i="2" s="1"/>
  <c r="M896" i="2" s="1"/>
  <c r="H892" i="2"/>
  <c r="H888" i="2"/>
  <c r="H884" i="2"/>
  <c r="H880" i="2"/>
  <c r="L880" i="2" s="1"/>
  <c r="M880" i="2" s="1"/>
  <c r="H876" i="2"/>
  <c r="H872" i="2"/>
  <c r="H868" i="2"/>
  <c r="H864" i="2"/>
  <c r="L864" i="2" s="1"/>
  <c r="M864" i="2" s="1"/>
  <c r="H860" i="2"/>
  <c r="H856" i="2"/>
  <c r="H852" i="2"/>
  <c r="H848" i="2"/>
  <c r="L848" i="2" s="1"/>
  <c r="M848" i="2" s="1"/>
  <c r="H844" i="2"/>
  <c r="H840" i="2"/>
  <c r="H836" i="2"/>
  <c r="H832" i="2"/>
  <c r="L832" i="2" s="1"/>
  <c r="M832" i="2" s="1"/>
  <c r="H828" i="2"/>
  <c r="H824" i="2"/>
  <c r="H820" i="2"/>
  <c r="H816" i="2"/>
  <c r="L816" i="2" s="1"/>
  <c r="M816" i="2" s="1"/>
  <c r="H812" i="2"/>
  <c r="H808" i="2"/>
  <c r="H804" i="2"/>
  <c r="H800" i="2"/>
  <c r="L800" i="2" s="1"/>
  <c r="M800" i="2" s="1"/>
  <c r="H796" i="2"/>
  <c r="H792" i="2"/>
  <c r="H788" i="2"/>
  <c r="H784" i="2"/>
  <c r="L784" i="2" s="1"/>
  <c r="M784" i="2" s="1"/>
  <c r="H780" i="2"/>
  <c r="H921" i="2"/>
  <c r="H917" i="2"/>
  <c r="H913" i="2"/>
  <c r="L913" i="2" s="1"/>
  <c r="M913" i="2" s="1"/>
  <c r="H909" i="2"/>
  <c r="H905" i="2"/>
  <c r="H901" i="2"/>
  <c r="H897" i="2"/>
  <c r="L897" i="2" s="1"/>
  <c r="M897" i="2" s="1"/>
  <c r="H893" i="2"/>
  <c r="H889" i="2"/>
  <c r="H885" i="2"/>
  <c r="H881" i="2"/>
  <c r="L881" i="2" s="1"/>
  <c r="M881" i="2" s="1"/>
  <c r="H877" i="2"/>
  <c r="H873" i="2"/>
  <c r="H869" i="2"/>
  <c r="H865" i="2"/>
  <c r="L865" i="2" s="1"/>
  <c r="M865" i="2" s="1"/>
  <c r="H861" i="2"/>
  <c r="H857" i="2"/>
  <c r="H853" i="2"/>
  <c r="H849" i="2"/>
  <c r="L849" i="2" s="1"/>
  <c r="M849" i="2" s="1"/>
  <c r="H845" i="2"/>
  <c r="H841" i="2"/>
  <c r="H837" i="2"/>
  <c r="H833" i="2"/>
  <c r="L833" i="2" s="1"/>
  <c r="M833" i="2" s="1"/>
  <c r="H829" i="2"/>
  <c r="H825" i="2"/>
  <c r="H821" i="2"/>
  <c r="H817" i="2"/>
  <c r="L817" i="2" s="1"/>
  <c r="M817" i="2" s="1"/>
  <c r="H813" i="2"/>
  <c r="H809" i="2"/>
  <c r="H805" i="2"/>
  <c r="H801" i="2"/>
  <c r="L801" i="2" s="1"/>
  <c r="M801" i="2" s="1"/>
  <c r="H797" i="2"/>
  <c r="H793" i="2"/>
  <c r="H789" i="2"/>
  <c r="L789" i="2" s="1"/>
  <c r="M789" i="2" s="1"/>
  <c r="H785" i="2"/>
  <c r="L785" i="2" s="1"/>
  <c r="M785" i="2" s="1"/>
  <c r="H781" i="2"/>
  <c r="H777" i="2"/>
  <c r="H773" i="2"/>
  <c r="H769" i="2"/>
  <c r="L769" i="2" s="1"/>
  <c r="M769" i="2" s="1"/>
  <c r="H765" i="2"/>
  <c r="H761" i="2"/>
  <c r="H757" i="2"/>
  <c r="L757" i="2" s="1"/>
  <c r="M757" i="2" s="1"/>
  <c r="H753" i="2"/>
  <c r="L753" i="2" s="1"/>
  <c r="M753" i="2" s="1"/>
  <c r="H749" i="2"/>
  <c r="H745" i="2"/>
  <c r="H741" i="2"/>
  <c r="L741" i="2" s="1"/>
  <c r="M741" i="2" s="1"/>
  <c r="H768" i="2"/>
  <c r="L768" i="2" s="1"/>
  <c r="M768" i="2" s="1"/>
  <c r="H752" i="2"/>
  <c r="H740" i="2"/>
  <c r="H738" i="2"/>
  <c r="L738" i="2" s="1"/>
  <c r="M738" i="2" s="1"/>
  <c r="H737" i="2"/>
  <c r="L737" i="2" s="1"/>
  <c r="M737" i="2" s="1"/>
  <c r="H734" i="2"/>
  <c r="H730" i="2"/>
  <c r="L730" i="2" s="1"/>
  <c r="M730" i="2" s="1"/>
  <c r="H726" i="2"/>
  <c r="L726" i="2" s="1"/>
  <c r="M726" i="2" s="1"/>
  <c r="H764" i="2"/>
  <c r="L764" i="2" s="1"/>
  <c r="M764" i="2" s="1"/>
  <c r="H748" i="2"/>
  <c r="H735" i="2"/>
  <c r="L735" i="2" s="1"/>
  <c r="M735" i="2" s="1"/>
  <c r="H731" i="2"/>
  <c r="L731" i="2" s="1"/>
  <c r="M731" i="2" s="1"/>
  <c r="H727" i="2"/>
  <c r="L727" i="2" s="1"/>
  <c r="M727" i="2" s="1"/>
  <c r="H723" i="2"/>
  <c r="L723" i="2" s="1"/>
  <c r="M723" i="2" s="1"/>
  <c r="H776" i="2"/>
  <c r="H760" i="2"/>
  <c r="H744" i="2"/>
  <c r="L744" i="2" s="1"/>
  <c r="M744" i="2" s="1"/>
  <c r="H736" i="2"/>
  <c r="H732" i="2"/>
  <c r="H728" i="2"/>
  <c r="H724" i="2"/>
  <c r="L724" i="2" s="1"/>
  <c r="M724" i="2" s="1"/>
  <c r="H772" i="2"/>
  <c r="H756" i="2"/>
  <c r="H733" i="2"/>
  <c r="L733" i="2" s="1"/>
  <c r="M733" i="2" s="1"/>
  <c r="H729" i="2"/>
  <c r="L729" i="2" s="1"/>
  <c r="M729" i="2" s="1"/>
  <c r="H725" i="2"/>
  <c r="H722" i="2"/>
  <c r="L722" i="2" s="1"/>
  <c r="M722" i="2" s="1"/>
  <c r="H721" i="2"/>
  <c r="L721" i="2" s="1"/>
  <c r="M721" i="2" s="1"/>
  <c r="H720" i="2"/>
  <c r="L720" i="2" s="1"/>
  <c r="M720" i="2" s="1"/>
  <c r="H719" i="2"/>
  <c r="H718" i="2"/>
  <c r="L718" i="2" s="1"/>
  <c r="M718" i="2" s="1"/>
  <c r="H717" i="2"/>
  <c r="L717" i="2" s="1"/>
  <c r="M717" i="2" s="1"/>
  <c r="H716" i="2"/>
  <c r="L716" i="2" s="1"/>
  <c r="M716" i="2" s="1"/>
  <c r="H715" i="2"/>
  <c r="H714" i="2"/>
  <c r="L714" i="2" s="1"/>
  <c r="M714" i="2" s="1"/>
  <c r="H713" i="2"/>
  <c r="L713" i="2" s="1"/>
  <c r="M713" i="2" s="1"/>
  <c r="H712" i="2"/>
  <c r="L712" i="2" s="1"/>
  <c r="M712" i="2" s="1"/>
  <c r="H711" i="2"/>
  <c r="H710" i="2"/>
  <c r="L710" i="2" s="1"/>
  <c r="M710" i="2" s="1"/>
  <c r="H709" i="2"/>
  <c r="L709" i="2" s="1"/>
  <c r="M709" i="2" s="1"/>
  <c r="H708" i="2"/>
  <c r="L708" i="2" s="1"/>
  <c r="M708" i="2" s="1"/>
  <c r="H707" i="2"/>
  <c r="H706" i="2"/>
  <c r="L706" i="2" s="1"/>
  <c r="M706" i="2" s="1"/>
  <c r="H705" i="2"/>
  <c r="L705" i="2" s="1"/>
  <c r="M705" i="2" s="1"/>
  <c r="H704" i="2"/>
  <c r="L704" i="2" s="1"/>
  <c r="M704" i="2" s="1"/>
  <c r="H703" i="2"/>
  <c r="H702" i="2"/>
  <c r="L702" i="2" s="1"/>
  <c r="M702" i="2" s="1"/>
  <c r="H701" i="2"/>
  <c r="L701" i="2" s="1"/>
  <c r="M701" i="2" s="1"/>
  <c r="H700" i="2"/>
  <c r="L700" i="2" s="1"/>
  <c r="M700" i="2" s="1"/>
  <c r="H699" i="2"/>
  <c r="H698" i="2"/>
  <c r="L698" i="2" s="1"/>
  <c r="M698" i="2" s="1"/>
  <c r="H697" i="2"/>
  <c r="L697" i="2" s="1"/>
  <c r="M697" i="2" s="1"/>
  <c r="H696" i="2"/>
  <c r="L696" i="2" s="1"/>
  <c r="M696" i="2" s="1"/>
  <c r="H695" i="2"/>
  <c r="H694" i="2"/>
  <c r="L694" i="2" s="1"/>
  <c r="M694" i="2" s="1"/>
  <c r="H693" i="2"/>
  <c r="L693" i="2" s="1"/>
  <c r="M693" i="2" s="1"/>
  <c r="H692" i="2"/>
  <c r="L692" i="2" s="1"/>
  <c r="M692" i="2" s="1"/>
  <c r="H691" i="2"/>
  <c r="H690" i="2"/>
  <c r="L690" i="2" s="1"/>
  <c r="M690" i="2" s="1"/>
  <c r="H689" i="2"/>
  <c r="L689" i="2" s="1"/>
  <c r="M689" i="2" s="1"/>
  <c r="H688" i="2"/>
  <c r="L688" i="2" s="1"/>
  <c r="M688" i="2" s="1"/>
  <c r="H687" i="2"/>
  <c r="H686" i="2"/>
  <c r="L686" i="2" s="1"/>
  <c r="M686" i="2" s="1"/>
  <c r="H685" i="2"/>
  <c r="L685" i="2" s="1"/>
  <c r="M685" i="2" s="1"/>
  <c r="H684" i="2"/>
  <c r="L684" i="2" s="1"/>
  <c r="M684" i="2" s="1"/>
  <c r="H683" i="2"/>
  <c r="H682" i="2"/>
  <c r="L682" i="2" s="1"/>
  <c r="M682" i="2" s="1"/>
  <c r="H681" i="2"/>
  <c r="L681" i="2" s="1"/>
  <c r="M681" i="2" s="1"/>
  <c r="H680" i="2"/>
  <c r="L680" i="2" s="1"/>
  <c r="M680" i="2" s="1"/>
  <c r="H679" i="2"/>
  <c r="H678" i="2"/>
  <c r="L678" i="2" s="1"/>
  <c r="M678" i="2" s="1"/>
  <c r="H677" i="2"/>
  <c r="L677" i="2" s="1"/>
  <c r="M677" i="2" s="1"/>
  <c r="H676" i="2"/>
  <c r="L676" i="2" s="1"/>
  <c r="M676" i="2" s="1"/>
  <c r="H675" i="2"/>
  <c r="H674" i="2"/>
  <c r="L674" i="2" s="1"/>
  <c r="M674" i="2" s="1"/>
  <c r="H673" i="2"/>
  <c r="L673" i="2" s="1"/>
  <c r="M673" i="2" s="1"/>
  <c r="H672" i="2"/>
  <c r="L672" i="2" s="1"/>
  <c r="M672" i="2" s="1"/>
  <c r="H671" i="2"/>
  <c r="H670" i="2"/>
  <c r="L670" i="2" s="1"/>
  <c r="M670" i="2" s="1"/>
  <c r="H669" i="2"/>
  <c r="L669" i="2" s="1"/>
  <c r="M669" i="2" s="1"/>
  <c r="H668" i="2"/>
  <c r="L668" i="2" s="1"/>
  <c r="M668" i="2" s="1"/>
  <c r="H667" i="2"/>
  <c r="H666" i="2"/>
  <c r="L666" i="2" s="1"/>
  <c r="M666" i="2" s="1"/>
  <c r="H665" i="2"/>
  <c r="L665" i="2" s="1"/>
  <c r="M665" i="2" s="1"/>
  <c r="H664" i="2"/>
  <c r="L664" i="2" s="1"/>
  <c r="M664" i="2" s="1"/>
  <c r="H663" i="2"/>
  <c r="H662" i="2"/>
  <c r="L662" i="2" s="1"/>
  <c r="M662" i="2" s="1"/>
  <c r="H661" i="2"/>
  <c r="L661" i="2" s="1"/>
  <c r="M661" i="2" s="1"/>
  <c r="H660" i="2"/>
  <c r="L660" i="2" s="1"/>
  <c r="M660" i="2" s="1"/>
  <c r="H659" i="2"/>
  <c r="H658" i="2"/>
  <c r="L658" i="2" s="1"/>
  <c r="M658" i="2" s="1"/>
  <c r="H657" i="2"/>
  <c r="L657" i="2" s="1"/>
  <c r="M657" i="2" s="1"/>
  <c r="H656" i="2"/>
  <c r="L656" i="2" s="1"/>
  <c r="M656" i="2" s="1"/>
  <c r="H655" i="2"/>
  <c r="H654" i="2"/>
  <c r="L654" i="2" s="1"/>
  <c r="M654" i="2" s="1"/>
  <c r="H653" i="2"/>
  <c r="L653" i="2" s="1"/>
  <c r="M653" i="2" s="1"/>
  <c r="H652" i="2"/>
  <c r="L652" i="2" s="1"/>
  <c r="M652" i="2" s="1"/>
  <c r="H651" i="2"/>
  <c r="H650" i="2"/>
  <c r="L650" i="2" s="1"/>
  <c r="M650" i="2" s="1"/>
  <c r="H649" i="2"/>
  <c r="L649" i="2" s="1"/>
  <c r="M649" i="2" s="1"/>
  <c r="H648" i="2"/>
  <c r="L648" i="2" s="1"/>
  <c r="M648" i="2" s="1"/>
  <c r="H647" i="2"/>
  <c r="H646" i="2"/>
  <c r="L646" i="2" s="1"/>
  <c r="M646" i="2" s="1"/>
  <c r="H645" i="2"/>
  <c r="L645" i="2" s="1"/>
  <c r="M645" i="2" s="1"/>
  <c r="H644" i="2"/>
  <c r="L644" i="2" s="1"/>
  <c r="M644" i="2" s="1"/>
  <c r="H643" i="2"/>
  <c r="H642" i="2"/>
  <c r="L642" i="2" s="1"/>
  <c r="M642" i="2" s="1"/>
  <c r="H641" i="2"/>
  <c r="L641" i="2" s="1"/>
  <c r="M641" i="2" s="1"/>
  <c r="H640" i="2"/>
  <c r="L640" i="2" s="1"/>
  <c r="M640" i="2" s="1"/>
  <c r="H639" i="2"/>
  <c r="H638" i="2"/>
  <c r="L638" i="2" s="1"/>
  <c r="M638" i="2" s="1"/>
  <c r="H637" i="2"/>
  <c r="L637" i="2" s="1"/>
  <c r="M637" i="2" s="1"/>
  <c r="H636" i="2"/>
  <c r="L636" i="2" s="1"/>
  <c r="M636" i="2" s="1"/>
  <c r="H635" i="2"/>
  <c r="H634" i="2"/>
  <c r="L634" i="2" s="1"/>
  <c r="M634" i="2" s="1"/>
  <c r="H633" i="2"/>
  <c r="L633" i="2" s="1"/>
  <c r="M633" i="2" s="1"/>
  <c r="H632" i="2"/>
  <c r="L632" i="2" s="1"/>
  <c r="M632" i="2" s="1"/>
  <c r="H631" i="2"/>
  <c r="H630" i="2"/>
  <c r="L630" i="2" s="1"/>
  <c r="M630" i="2" s="1"/>
  <c r="H629" i="2"/>
  <c r="L629" i="2" s="1"/>
  <c r="M629" i="2" s="1"/>
  <c r="H628" i="2"/>
  <c r="L628" i="2" s="1"/>
  <c r="M628" i="2" s="1"/>
  <c r="H627" i="2"/>
  <c r="H626" i="2"/>
  <c r="L626" i="2" s="1"/>
  <c r="M626" i="2" s="1"/>
  <c r="H625" i="2"/>
  <c r="L625" i="2" s="1"/>
  <c r="M625" i="2" s="1"/>
  <c r="H624" i="2"/>
  <c r="L624" i="2" s="1"/>
  <c r="M624" i="2" s="1"/>
  <c r="H623" i="2"/>
  <c r="H622" i="2"/>
  <c r="L622" i="2" s="1"/>
  <c r="M622" i="2" s="1"/>
  <c r="H621" i="2"/>
  <c r="L621" i="2" s="1"/>
  <c r="M621" i="2" s="1"/>
  <c r="H620" i="2"/>
  <c r="L620" i="2" s="1"/>
  <c r="M620" i="2" s="1"/>
  <c r="H619" i="2"/>
  <c r="H618" i="2"/>
  <c r="L618" i="2" s="1"/>
  <c r="M618" i="2" s="1"/>
  <c r="H617" i="2"/>
  <c r="L617" i="2" s="1"/>
  <c r="M617" i="2" s="1"/>
  <c r="H616" i="2"/>
  <c r="L616" i="2" s="1"/>
  <c r="M616" i="2" s="1"/>
  <c r="H615" i="2"/>
  <c r="H614" i="2"/>
  <c r="L614" i="2" s="1"/>
  <c r="M614" i="2" s="1"/>
  <c r="H613" i="2"/>
  <c r="L613" i="2" s="1"/>
  <c r="M613" i="2" s="1"/>
  <c r="H612" i="2"/>
  <c r="L612" i="2" s="1"/>
  <c r="M612" i="2" s="1"/>
  <c r="H611" i="2"/>
  <c r="H610" i="2"/>
  <c r="L610" i="2" s="1"/>
  <c r="M610" i="2" s="1"/>
  <c r="H609" i="2"/>
  <c r="L609" i="2" s="1"/>
  <c r="M609" i="2" s="1"/>
  <c r="H608" i="2"/>
  <c r="L608" i="2" s="1"/>
  <c r="M608" i="2" s="1"/>
  <c r="H607" i="2"/>
  <c r="H606" i="2"/>
  <c r="L606" i="2" s="1"/>
  <c r="M606" i="2" s="1"/>
  <c r="H605" i="2"/>
  <c r="L605" i="2" s="1"/>
  <c r="M605" i="2" s="1"/>
  <c r="H604" i="2"/>
  <c r="L604" i="2" s="1"/>
  <c r="M604" i="2" s="1"/>
  <c r="H603" i="2"/>
  <c r="H602" i="2"/>
  <c r="L602" i="2" s="1"/>
  <c r="M602" i="2" s="1"/>
  <c r="H601" i="2"/>
  <c r="L601" i="2" s="1"/>
  <c r="M601" i="2" s="1"/>
  <c r="H597" i="2"/>
  <c r="L597" i="2" s="1"/>
  <c r="M597" i="2" s="1"/>
  <c r="H593" i="2"/>
  <c r="H589" i="2"/>
  <c r="H585" i="2"/>
  <c r="L585" i="2" s="1"/>
  <c r="M585" i="2" s="1"/>
  <c r="H581" i="2"/>
  <c r="L581" i="2" s="1"/>
  <c r="M581" i="2" s="1"/>
  <c r="H577" i="2"/>
  <c r="H573" i="2"/>
  <c r="H569" i="2"/>
  <c r="L569" i="2" s="1"/>
  <c r="M569" i="2" s="1"/>
  <c r="H565" i="2"/>
  <c r="L565" i="2" s="1"/>
  <c r="M565" i="2" s="1"/>
  <c r="H561" i="2"/>
  <c r="H557" i="2"/>
  <c r="H553" i="2"/>
  <c r="L553" i="2" s="1"/>
  <c r="M553" i="2" s="1"/>
  <c r="H549" i="2"/>
  <c r="L549" i="2" s="1"/>
  <c r="M549" i="2" s="1"/>
  <c r="H545" i="2"/>
  <c r="H541" i="2"/>
  <c r="H537" i="2"/>
  <c r="L537" i="2" s="1"/>
  <c r="M537" i="2" s="1"/>
  <c r="H533" i="2"/>
  <c r="L533" i="2" s="1"/>
  <c r="M533" i="2" s="1"/>
  <c r="H529" i="2"/>
  <c r="H525" i="2"/>
  <c r="H521" i="2"/>
  <c r="H517" i="2"/>
  <c r="L517" i="2" s="1"/>
  <c r="M517" i="2" s="1"/>
  <c r="H513" i="2"/>
  <c r="H509" i="2"/>
  <c r="H505" i="2"/>
  <c r="H501" i="2"/>
  <c r="L501" i="2" s="1"/>
  <c r="M501" i="2" s="1"/>
  <c r="H497" i="2"/>
  <c r="H493" i="2"/>
  <c r="H489" i="2"/>
  <c r="H485" i="2"/>
  <c r="L485" i="2" s="1"/>
  <c r="M485" i="2" s="1"/>
  <c r="H481" i="2"/>
  <c r="H477" i="2"/>
  <c r="H476" i="2"/>
  <c r="H475" i="2"/>
  <c r="L475" i="2" s="1"/>
  <c r="M475" i="2" s="1"/>
  <c r="H474" i="2"/>
  <c r="H473" i="2"/>
  <c r="H472" i="2"/>
  <c r="H471" i="2"/>
  <c r="L471" i="2" s="1"/>
  <c r="M471" i="2" s="1"/>
  <c r="H470" i="2"/>
  <c r="L470" i="2" s="1"/>
  <c r="M470" i="2" s="1"/>
  <c r="H469" i="2"/>
  <c r="H468" i="2"/>
  <c r="H467" i="2"/>
  <c r="L467" i="2" s="1"/>
  <c r="M467" i="2" s="1"/>
  <c r="H466" i="2"/>
  <c r="L466" i="2" s="1"/>
  <c r="M466" i="2" s="1"/>
  <c r="H465" i="2"/>
  <c r="H464" i="2"/>
  <c r="H463" i="2"/>
  <c r="L463" i="2" s="1"/>
  <c r="M463" i="2" s="1"/>
  <c r="H462" i="2"/>
  <c r="L462" i="2" s="1"/>
  <c r="M462" i="2" s="1"/>
  <c r="H461" i="2"/>
  <c r="H460" i="2"/>
  <c r="H459" i="2"/>
  <c r="L459" i="2" s="1"/>
  <c r="M459" i="2" s="1"/>
  <c r="H458" i="2"/>
  <c r="L458" i="2" s="1"/>
  <c r="M458" i="2" s="1"/>
  <c r="H457" i="2"/>
  <c r="H456" i="2"/>
  <c r="H455" i="2"/>
  <c r="L455" i="2" s="1"/>
  <c r="M455" i="2" s="1"/>
  <c r="H454" i="2"/>
  <c r="L454" i="2" s="1"/>
  <c r="M454" i="2" s="1"/>
  <c r="H453" i="2"/>
  <c r="H452" i="2"/>
  <c r="H451" i="2"/>
  <c r="L451" i="2" s="1"/>
  <c r="M451" i="2" s="1"/>
  <c r="H450" i="2"/>
  <c r="L450" i="2" s="1"/>
  <c r="M450" i="2" s="1"/>
  <c r="H449" i="2"/>
  <c r="H448" i="2"/>
  <c r="H447" i="2"/>
  <c r="L447" i="2" s="1"/>
  <c r="M447" i="2" s="1"/>
  <c r="H446" i="2"/>
  <c r="L446" i="2" s="1"/>
  <c r="M446" i="2" s="1"/>
  <c r="H445" i="2"/>
  <c r="H444" i="2"/>
  <c r="H443" i="2"/>
  <c r="L443" i="2" s="1"/>
  <c r="M443" i="2" s="1"/>
  <c r="H442" i="2"/>
  <c r="L442" i="2" s="1"/>
  <c r="M442" i="2" s="1"/>
  <c r="H441" i="2"/>
  <c r="H440" i="2"/>
  <c r="H439" i="2"/>
  <c r="L439" i="2" s="1"/>
  <c r="M439" i="2" s="1"/>
  <c r="H438" i="2"/>
  <c r="L438" i="2" s="1"/>
  <c r="M438" i="2" s="1"/>
  <c r="H437" i="2"/>
  <c r="H436" i="2"/>
  <c r="H435" i="2"/>
  <c r="L435" i="2" s="1"/>
  <c r="M435" i="2" s="1"/>
  <c r="H434" i="2"/>
  <c r="L434" i="2" s="1"/>
  <c r="M434" i="2" s="1"/>
  <c r="H433" i="2"/>
  <c r="H432" i="2"/>
  <c r="H431" i="2"/>
  <c r="L431" i="2" s="1"/>
  <c r="M431" i="2" s="1"/>
  <c r="H430" i="2"/>
  <c r="L430" i="2" s="1"/>
  <c r="M430" i="2" s="1"/>
  <c r="H429" i="2"/>
  <c r="H428" i="2"/>
  <c r="H427" i="2"/>
  <c r="L427" i="2" s="1"/>
  <c r="M427" i="2" s="1"/>
  <c r="H426" i="2"/>
  <c r="L426" i="2" s="1"/>
  <c r="M426" i="2" s="1"/>
  <c r="H425" i="2"/>
  <c r="H424" i="2"/>
  <c r="H423" i="2"/>
  <c r="L423" i="2" s="1"/>
  <c r="M423" i="2" s="1"/>
  <c r="H422" i="2"/>
  <c r="L422" i="2" s="1"/>
  <c r="M422" i="2" s="1"/>
  <c r="H421" i="2"/>
  <c r="H420" i="2"/>
  <c r="H419" i="2"/>
  <c r="L419" i="2" s="1"/>
  <c r="M419" i="2" s="1"/>
  <c r="H418" i="2"/>
  <c r="L418" i="2" s="1"/>
  <c r="M418" i="2" s="1"/>
  <c r="H417" i="2"/>
  <c r="H416" i="2"/>
  <c r="H415" i="2"/>
  <c r="L415" i="2" s="1"/>
  <c r="M415" i="2" s="1"/>
  <c r="H414" i="2"/>
  <c r="L414" i="2" s="1"/>
  <c r="M414" i="2" s="1"/>
  <c r="H413" i="2"/>
  <c r="H412" i="2"/>
  <c r="H411" i="2"/>
  <c r="L411" i="2" s="1"/>
  <c r="M411" i="2" s="1"/>
  <c r="H410" i="2"/>
  <c r="L410" i="2" s="1"/>
  <c r="M410" i="2" s="1"/>
  <c r="H409" i="2"/>
  <c r="H408" i="2"/>
  <c r="H407" i="2"/>
  <c r="L407" i="2" s="1"/>
  <c r="M407" i="2" s="1"/>
  <c r="H406" i="2"/>
  <c r="L406" i="2" s="1"/>
  <c r="M406" i="2" s="1"/>
  <c r="H405" i="2"/>
  <c r="H404" i="2"/>
  <c r="H403" i="2"/>
  <c r="L403" i="2" s="1"/>
  <c r="M403" i="2" s="1"/>
  <c r="H402" i="2"/>
  <c r="L402" i="2" s="1"/>
  <c r="M402" i="2" s="1"/>
  <c r="H401" i="2"/>
  <c r="H400" i="2"/>
  <c r="H399" i="2"/>
  <c r="L399" i="2" s="1"/>
  <c r="M399" i="2" s="1"/>
  <c r="H398" i="2"/>
  <c r="L398" i="2" s="1"/>
  <c r="M398" i="2" s="1"/>
  <c r="H397" i="2"/>
  <c r="H396" i="2"/>
  <c r="H395" i="2"/>
  <c r="L395" i="2" s="1"/>
  <c r="M395" i="2" s="1"/>
  <c r="H394" i="2"/>
  <c r="L394" i="2" s="1"/>
  <c r="M394" i="2" s="1"/>
  <c r="H393" i="2"/>
  <c r="H392" i="2"/>
  <c r="H391" i="2"/>
  <c r="L391" i="2" s="1"/>
  <c r="M391" i="2" s="1"/>
  <c r="H390" i="2"/>
  <c r="L390" i="2" s="1"/>
  <c r="M390" i="2" s="1"/>
  <c r="H389" i="2"/>
  <c r="H388" i="2"/>
  <c r="H387" i="2"/>
  <c r="L387" i="2" s="1"/>
  <c r="M387" i="2" s="1"/>
  <c r="H386" i="2"/>
  <c r="L386" i="2" s="1"/>
  <c r="M386" i="2" s="1"/>
  <c r="H385" i="2"/>
  <c r="H384" i="2"/>
  <c r="H383" i="2"/>
  <c r="L383" i="2" s="1"/>
  <c r="M383" i="2" s="1"/>
  <c r="H382" i="2"/>
  <c r="L382" i="2" s="1"/>
  <c r="M382" i="2" s="1"/>
  <c r="H381" i="2"/>
  <c r="H380" i="2"/>
  <c r="H379" i="2"/>
  <c r="L379" i="2" s="1"/>
  <c r="M379" i="2" s="1"/>
  <c r="H378" i="2"/>
  <c r="L378" i="2" s="1"/>
  <c r="M378" i="2" s="1"/>
  <c r="H377" i="2"/>
  <c r="H376" i="2"/>
  <c r="H375" i="2"/>
  <c r="L375" i="2" s="1"/>
  <c r="M375" i="2" s="1"/>
  <c r="H374" i="2"/>
  <c r="L374" i="2" s="1"/>
  <c r="M374" i="2" s="1"/>
  <c r="H373" i="2"/>
  <c r="H372" i="2"/>
  <c r="H371" i="2"/>
  <c r="L371" i="2" s="1"/>
  <c r="M371" i="2" s="1"/>
  <c r="H370" i="2"/>
  <c r="L370" i="2" s="1"/>
  <c r="M370" i="2" s="1"/>
  <c r="H369" i="2"/>
  <c r="H368" i="2"/>
  <c r="H367" i="2"/>
  <c r="L367" i="2" s="1"/>
  <c r="M367" i="2" s="1"/>
  <c r="H366" i="2"/>
  <c r="L366" i="2" s="1"/>
  <c r="M366" i="2" s="1"/>
  <c r="H365" i="2"/>
  <c r="H364" i="2"/>
  <c r="H363" i="2"/>
  <c r="L363" i="2" s="1"/>
  <c r="M363" i="2" s="1"/>
  <c r="H362" i="2"/>
  <c r="L362" i="2" s="1"/>
  <c r="M362" i="2" s="1"/>
  <c r="H361" i="2"/>
  <c r="H360" i="2"/>
  <c r="H359" i="2"/>
  <c r="L359" i="2" s="1"/>
  <c r="M359" i="2" s="1"/>
  <c r="H358" i="2"/>
  <c r="L358" i="2" s="1"/>
  <c r="M358" i="2" s="1"/>
  <c r="H357" i="2"/>
  <c r="H356" i="2"/>
  <c r="H355" i="2"/>
  <c r="L355" i="2" s="1"/>
  <c r="M355" i="2" s="1"/>
  <c r="H354" i="2"/>
  <c r="L354" i="2" s="1"/>
  <c r="M354" i="2" s="1"/>
  <c r="H353" i="2"/>
  <c r="H352" i="2"/>
  <c r="H351" i="2"/>
  <c r="L351" i="2" s="1"/>
  <c r="M351" i="2" s="1"/>
  <c r="H350" i="2"/>
  <c r="L350" i="2" s="1"/>
  <c r="M350" i="2" s="1"/>
  <c r="H349" i="2"/>
  <c r="H348" i="2"/>
  <c r="H347" i="2"/>
  <c r="L347" i="2" s="1"/>
  <c r="M347" i="2" s="1"/>
  <c r="H346" i="2"/>
  <c r="L346" i="2" s="1"/>
  <c r="M346" i="2" s="1"/>
  <c r="H345" i="2"/>
  <c r="H344" i="2"/>
  <c r="H343" i="2"/>
  <c r="L343" i="2" s="1"/>
  <c r="M343" i="2" s="1"/>
  <c r="H342" i="2"/>
  <c r="L342" i="2" s="1"/>
  <c r="M342" i="2" s="1"/>
  <c r="H341" i="2"/>
  <c r="H340" i="2"/>
  <c r="H339" i="2"/>
  <c r="H338" i="2"/>
  <c r="L338" i="2" s="1"/>
  <c r="M338" i="2" s="1"/>
  <c r="H337" i="2"/>
  <c r="H336" i="2"/>
  <c r="H335" i="2"/>
  <c r="H334" i="2"/>
  <c r="L334" i="2" s="1"/>
  <c r="M334" i="2" s="1"/>
  <c r="H333" i="2"/>
  <c r="H332" i="2"/>
  <c r="H331" i="2"/>
  <c r="H330" i="2"/>
  <c r="L330" i="2" s="1"/>
  <c r="M330" i="2" s="1"/>
  <c r="H329" i="2"/>
  <c r="H328" i="2"/>
  <c r="H327" i="2"/>
  <c r="H326" i="2"/>
  <c r="L326" i="2" s="1"/>
  <c r="M326" i="2" s="1"/>
  <c r="H325" i="2"/>
  <c r="H324" i="2"/>
  <c r="H323" i="2"/>
  <c r="H322" i="2"/>
  <c r="L322" i="2" s="1"/>
  <c r="M322" i="2" s="1"/>
  <c r="H321" i="2"/>
  <c r="H320" i="2"/>
  <c r="H319" i="2"/>
  <c r="H318" i="2"/>
  <c r="L318" i="2" s="1"/>
  <c r="M318" i="2" s="1"/>
  <c r="H317" i="2"/>
  <c r="H316" i="2"/>
  <c r="H315" i="2"/>
  <c r="H314" i="2"/>
  <c r="L314" i="2" s="1"/>
  <c r="M314" i="2" s="1"/>
  <c r="H313" i="2"/>
  <c r="H312" i="2"/>
  <c r="H311" i="2"/>
  <c r="H310" i="2"/>
  <c r="L310" i="2" s="1"/>
  <c r="M310" i="2" s="1"/>
  <c r="H309" i="2"/>
  <c r="H308" i="2"/>
  <c r="H307" i="2"/>
  <c r="H306" i="2"/>
  <c r="L306" i="2" s="1"/>
  <c r="M306" i="2" s="1"/>
  <c r="H305" i="2"/>
  <c r="H304" i="2"/>
  <c r="H303" i="2"/>
  <c r="H302" i="2"/>
  <c r="L302" i="2" s="1"/>
  <c r="M302" i="2" s="1"/>
  <c r="H301" i="2"/>
  <c r="H300" i="2"/>
  <c r="H299" i="2"/>
  <c r="H298" i="2"/>
  <c r="L298" i="2" s="1"/>
  <c r="M298" i="2" s="1"/>
  <c r="H297" i="2"/>
  <c r="H296" i="2"/>
  <c r="H295" i="2"/>
  <c r="H294" i="2"/>
  <c r="L294" i="2" s="1"/>
  <c r="M294" i="2" s="1"/>
  <c r="H293" i="2"/>
  <c r="H292" i="2"/>
  <c r="H291" i="2"/>
  <c r="H290" i="2"/>
  <c r="L290" i="2" s="1"/>
  <c r="M290" i="2" s="1"/>
  <c r="H289" i="2"/>
  <c r="H288" i="2"/>
  <c r="H287" i="2"/>
  <c r="H286" i="2"/>
  <c r="L286" i="2" s="1"/>
  <c r="M286" i="2" s="1"/>
  <c r="H285" i="2"/>
  <c r="H284" i="2"/>
  <c r="H283" i="2"/>
  <c r="H282" i="2"/>
  <c r="L282" i="2" s="1"/>
  <c r="M282" i="2" s="1"/>
  <c r="H281" i="2"/>
  <c r="H280" i="2"/>
  <c r="H279" i="2"/>
  <c r="H278" i="2"/>
  <c r="L278" i="2" s="1"/>
  <c r="M278" i="2" s="1"/>
  <c r="H277" i="2"/>
  <c r="H276" i="2"/>
  <c r="H275" i="2"/>
  <c r="H274" i="2"/>
  <c r="L274" i="2" s="1"/>
  <c r="M274" i="2" s="1"/>
  <c r="H273" i="2"/>
  <c r="H272" i="2"/>
  <c r="H271" i="2"/>
  <c r="H270" i="2"/>
  <c r="L270" i="2" s="1"/>
  <c r="M270" i="2" s="1"/>
  <c r="H269" i="2"/>
  <c r="H268" i="2"/>
  <c r="H267" i="2"/>
  <c r="H266" i="2"/>
  <c r="L266" i="2" s="1"/>
  <c r="M266" i="2" s="1"/>
  <c r="H265" i="2"/>
  <c r="H264" i="2"/>
  <c r="H263" i="2"/>
  <c r="H262" i="2"/>
  <c r="L262" i="2" s="1"/>
  <c r="M262" i="2" s="1"/>
  <c r="H261" i="2"/>
  <c r="H260" i="2"/>
  <c r="H259" i="2"/>
  <c r="H258" i="2"/>
  <c r="H257" i="2"/>
  <c r="H256" i="2"/>
  <c r="H255" i="2"/>
  <c r="L255" i="2" s="1"/>
  <c r="M255" i="2" s="1"/>
  <c r="H254" i="2"/>
  <c r="H253" i="2"/>
  <c r="H252" i="2"/>
  <c r="H251" i="2"/>
  <c r="H250" i="2"/>
  <c r="H249" i="2"/>
  <c r="H248" i="2"/>
  <c r="H247" i="2"/>
  <c r="L247" i="2" s="1"/>
  <c r="M247" i="2" s="1"/>
  <c r="H246" i="2"/>
  <c r="H245" i="2"/>
  <c r="H598" i="2"/>
  <c r="L598" i="2" s="1"/>
  <c r="M598" i="2" s="1"/>
  <c r="H594" i="2"/>
  <c r="L594" i="2" s="1"/>
  <c r="M594" i="2" s="1"/>
  <c r="H590" i="2"/>
  <c r="L590" i="2" s="1"/>
  <c r="M590" i="2" s="1"/>
  <c r="H586" i="2"/>
  <c r="L586" i="2" s="1"/>
  <c r="M586" i="2" s="1"/>
  <c r="H582" i="2"/>
  <c r="L582" i="2" s="1"/>
  <c r="M582" i="2" s="1"/>
  <c r="H578" i="2"/>
  <c r="L578" i="2" s="1"/>
  <c r="M578" i="2" s="1"/>
  <c r="H574" i="2"/>
  <c r="L574" i="2" s="1"/>
  <c r="M574" i="2" s="1"/>
  <c r="H570" i="2"/>
  <c r="L570" i="2" s="1"/>
  <c r="M570" i="2" s="1"/>
  <c r="H566" i="2"/>
  <c r="L566" i="2" s="1"/>
  <c r="M566" i="2" s="1"/>
  <c r="H562" i="2"/>
  <c r="L562" i="2" s="1"/>
  <c r="M562" i="2" s="1"/>
  <c r="H558" i="2"/>
  <c r="L558" i="2" s="1"/>
  <c r="M558" i="2" s="1"/>
  <c r="H554" i="2"/>
  <c r="L554" i="2" s="1"/>
  <c r="M554" i="2" s="1"/>
  <c r="H550" i="2"/>
  <c r="L550" i="2" s="1"/>
  <c r="M550" i="2" s="1"/>
  <c r="H546" i="2"/>
  <c r="L546" i="2" s="1"/>
  <c r="M546" i="2" s="1"/>
  <c r="H542" i="2"/>
  <c r="L542" i="2" s="1"/>
  <c r="M542" i="2" s="1"/>
  <c r="H538" i="2"/>
  <c r="L538" i="2" s="1"/>
  <c r="M538" i="2" s="1"/>
  <c r="H534" i="2"/>
  <c r="L534" i="2" s="1"/>
  <c r="M534" i="2" s="1"/>
  <c r="H530" i="2"/>
  <c r="L530" i="2" s="1"/>
  <c r="M530" i="2" s="1"/>
  <c r="H526" i="2"/>
  <c r="L526" i="2" s="1"/>
  <c r="M526" i="2" s="1"/>
  <c r="H522" i="2"/>
  <c r="H518" i="2"/>
  <c r="H514" i="2"/>
  <c r="L514" i="2" s="1"/>
  <c r="M514" i="2" s="1"/>
  <c r="H510" i="2"/>
  <c r="L510" i="2" s="1"/>
  <c r="M510" i="2" s="1"/>
  <c r="H506" i="2"/>
  <c r="H502" i="2"/>
  <c r="H498" i="2"/>
  <c r="L498" i="2" s="1"/>
  <c r="M498" i="2" s="1"/>
  <c r="H494" i="2"/>
  <c r="L494" i="2" s="1"/>
  <c r="M494" i="2" s="1"/>
  <c r="H490" i="2"/>
  <c r="H486" i="2"/>
  <c r="H482" i="2"/>
  <c r="L482" i="2" s="1"/>
  <c r="M482" i="2" s="1"/>
  <c r="H478" i="2"/>
  <c r="L478" i="2" s="1"/>
  <c r="M478" i="2" s="1"/>
  <c r="H599" i="2"/>
  <c r="H595" i="2"/>
  <c r="H591" i="2"/>
  <c r="L591" i="2" s="1"/>
  <c r="M591" i="2" s="1"/>
  <c r="H587" i="2"/>
  <c r="H583" i="2"/>
  <c r="H579" i="2"/>
  <c r="H575" i="2"/>
  <c r="L575" i="2" s="1"/>
  <c r="M575" i="2" s="1"/>
  <c r="H571" i="2"/>
  <c r="H567" i="2"/>
  <c r="H563" i="2"/>
  <c r="H559" i="2"/>
  <c r="L559" i="2" s="1"/>
  <c r="M559" i="2" s="1"/>
  <c r="H555" i="2"/>
  <c r="H551" i="2"/>
  <c r="H547" i="2"/>
  <c r="H543" i="2"/>
  <c r="L543" i="2" s="1"/>
  <c r="M543" i="2" s="1"/>
  <c r="H539" i="2"/>
  <c r="H535" i="2"/>
  <c r="H531" i="2"/>
  <c r="H527" i="2"/>
  <c r="L527" i="2" s="1"/>
  <c r="M527" i="2" s="1"/>
  <c r="H523" i="2"/>
  <c r="H519" i="2"/>
  <c r="L519" i="2" s="1"/>
  <c r="M519" i="2" s="1"/>
  <c r="H515" i="2"/>
  <c r="L515" i="2" s="1"/>
  <c r="M515" i="2" s="1"/>
  <c r="H511" i="2"/>
  <c r="L511" i="2" s="1"/>
  <c r="M511" i="2" s="1"/>
  <c r="H507" i="2"/>
  <c r="H503" i="2"/>
  <c r="L503" i="2" s="1"/>
  <c r="M503" i="2" s="1"/>
  <c r="H499" i="2"/>
  <c r="L499" i="2" s="1"/>
  <c r="M499" i="2" s="1"/>
  <c r="H495" i="2"/>
  <c r="L495" i="2" s="1"/>
  <c r="M495" i="2" s="1"/>
  <c r="H491" i="2"/>
  <c r="H487" i="2"/>
  <c r="L487" i="2" s="1"/>
  <c r="M487" i="2" s="1"/>
  <c r="H483" i="2"/>
  <c r="L483" i="2" s="1"/>
  <c r="M483" i="2" s="1"/>
  <c r="H479" i="2"/>
  <c r="L479" i="2" s="1"/>
  <c r="M479" i="2" s="1"/>
  <c r="H600" i="2"/>
  <c r="H596" i="2"/>
  <c r="H592" i="2"/>
  <c r="H588" i="2"/>
  <c r="L588" i="2" s="1"/>
  <c r="M588" i="2" s="1"/>
  <c r="H584" i="2"/>
  <c r="H580" i="2"/>
  <c r="H576" i="2"/>
  <c r="H572" i="2"/>
  <c r="L572" i="2" s="1"/>
  <c r="M572" i="2" s="1"/>
  <c r="H568" i="2"/>
  <c r="H564" i="2"/>
  <c r="H560" i="2"/>
  <c r="H556" i="2"/>
  <c r="L556" i="2" s="1"/>
  <c r="M556" i="2" s="1"/>
  <c r="H552" i="2"/>
  <c r="H548" i="2"/>
  <c r="H544" i="2"/>
  <c r="H540" i="2"/>
  <c r="L540" i="2" s="1"/>
  <c r="M540" i="2" s="1"/>
  <c r="H536" i="2"/>
  <c r="H532" i="2"/>
  <c r="H528" i="2"/>
  <c r="H524" i="2"/>
  <c r="L524" i="2" s="1"/>
  <c r="M524" i="2" s="1"/>
  <c r="H520" i="2"/>
  <c r="H516" i="2"/>
  <c r="H512" i="2"/>
  <c r="H508" i="2"/>
  <c r="L508" i="2" s="1"/>
  <c r="M508" i="2" s="1"/>
  <c r="H504" i="2"/>
  <c r="H500" i="2"/>
  <c r="H496" i="2"/>
  <c r="H492" i="2"/>
  <c r="L492" i="2" s="1"/>
  <c r="M492" i="2" s="1"/>
  <c r="H488" i="2"/>
  <c r="H484" i="2"/>
  <c r="H480" i="2"/>
  <c r="J8" i="2"/>
  <c r="I9" i="2"/>
  <c r="J9" i="2" s="1"/>
  <c r="I10" i="2"/>
  <c r="J10" i="2" s="1"/>
  <c r="I11" i="2"/>
  <c r="J11" i="2" s="1"/>
  <c r="J12" i="2"/>
  <c r="I13" i="2"/>
  <c r="J13" i="2" s="1"/>
  <c r="I14" i="2"/>
  <c r="J14" i="2" s="1"/>
  <c r="I15" i="2"/>
  <c r="J15" i="2" s="1"/>
  <c r="I16" i="2"/>
  <c r="J16" i="2" s="1"/>
  <c r="I17" i="2"/>
  <c r="J17" i="2" s="1"/>
  <c r="I18" i="2"/>
  <c r="J18" i="2" s="1"/>
  <c r="I19" i="2"/>
  <c r="J19" i="2" s="1"/>
  <c r="I20" i="2"/>
  <c r="J20" i="2" s="1"/>
  <c r="I21" i="2"/>
  <c r="J21" i="2" s="1"/>
  <c r="I22" i="2"/>
  <c r="J22" i="2" s="1"/>
  <c r="I23" i="2"/>
  <c r="J23" i="2" s="1"/>
  <c r="I24" i="2"/>
  <c r="J24" i="2" s="1"/>
  <c r="I25" i="2"/>
  <c r="J25" i="2" s="1"/>
  <c r="I26" i="2"/>
  <c r="J26" i="2" s="1"/>
  <c r="I27" i="2"/>
  <c r="J27" i="2" s="1"/>
  <c r="I28" i="2"/>
  <c r="J28" i="2" s="1"/>
  <c r="I29" i="2"/>
  <c r="J29" i="2" s="1"/>
  <c r="I30" i="2"/>
  <c r="J30" i="2" s="1"/>
  <c r="I31" i="2"/>
  <c r="J31" i="2" s="1"/>
  <c r="I32" i="2"/>
  <c r="J32" i="2" s="1"/>
  <c r="I33" i="2"/>
  <c r="J33" i="2" s="1"/>
  <c r="I34" i="2"/>
  <c r="J34" i="2" s="1"/>
  <c r="I35" i="2"/>
  <c r="J35" i="2" s="1"/>
  <c r="I36" i="2"/>
  <c r="J36" i="2" s="1"/>
  <c r="I37" i="2"/>
  <c r="J37" i="2" s="1"/>
  <c r="I38" i="2"/>
  <c r="J38" i="2" s="1"/>
  <c r="I39" i="2"/>
  <c r="J39" i="2" s="1"/>
  <c r="I40" i="2"/>
  <c r="J40" i="2" s="1"/>
  <c r="I41" i="2"/>
  <c r="J41" i="2" s="1"/>
  <c r="I42" i="2"/>
  <c r="J42" i="2" s="1"/>
  <c r="I43" i="2"/>
  <c r="J43" i="2" s="1"/>
  <c r="I44" i="2"/>
  <c r="J44" i="2" s="1"/>
  <c r="I45" i="2"/>
  <c r="J45" i="2" s="1"/>
  <c r="I46" i="2"/>
  <c r="J46" i="2" s="1"/>
  <c r="I47" i="2"/>
  <c r="J47" i="2" s="1"/>
  <c r="I48" i="2"/>
  <c r="J48" i="2" s="1"/>
  <c r="I49" i="2"/>
  <c r="J49" i="2" s="1"/>
  <c r="I50" i="2"/>
  <c r="J50" i="2" s="1"/>
  <c r="I51" i="2"/>
  <c r="J51" i="2" s="1"/>
  <c r="I52" i="2"/>
  <c r="J52" i="2" s="1"/>
  <c r="I53" i="2"/>
  <c r="J53" i="2" s="1"/>
  <c r="I54" i="2"/>
  <c r="J54" i="2" s="1"/>
  <c r="I55" i="2"/>
  <c r="J55" i="2" s="1"/>
  <c r="I56" i="2"/>
  <c r="J56" i="2" s="1"/>
  <c r="I57" i="2"/>
  <c r="J57" i="2" s="1"/>
  <c r="I58" i="2"/>
  <c r="J58" i="2" s="1"/>
  <c r="I59" i="2"/>
  <c r="J59" i="2" s="1"/>
  <c r="I60" i="2"/>
  <c r="J60" i="2" s="1"/>
  <c r="I61" i="2"/>
  <c r="J61" i="2" s="1"/>
  <c r="I62" i="2"/>
  <c r="J62" i="2" s="1"/>
  <c r="I63" i="2"/>
  <c r="J63" i="2" s="1"/>
  <c r="I64" i="2"/>
  <c r="J64" i="2" s="1"/>
  <c r="I65" i="2"/>
  <c r="J65" i="2" s="1"/>
  <c r="I66" i="2"/>
  <c r="J66" i="2" s="1"/>
  <c r="I67" i="2"/>
  <c r="J67" i="2" s="1"/>
  <c r="I68" i="2"/>
  <c r="J68" i="2" s="1"/>
  <c r="I69" i="2"/>
  <c r="J69" i="2" s="1"/>
  <c r="I70" i="2"/>
  <c r="J70" i="2" s="1"/>
  <c r="I71" i="2"/>
  <c r="J71" i="2" s="1"/>
  <c r="I72" i="2"/>
  <c r="J72" i="2" s="1"/>
  <c r="I73" i="2"/>
  <c r="J73" i="2" s="1"/>
  <c r="I74" i="2"/>
  <c r="J74" i="2" s="1"/>
  <c r="I75" i="2"/>
  <c r="J75" i="2" s="1"/>
  <c r="I76" i="2"/>
  <c r="J76" i="2" s="1"/>
  <c r="I77" i="2"/>
  <c r="J77" i="2" s="1"/>
  <c r="I78" i="2"/>
  <c r="J78" i="2" s="1"/>
  <c r="I79" i="2"/>
  <c r="J79" i="2" s="1"/>
  <c r="I80" i="2"/>
  <c r="J80" i="2" s="1"/>
  <c r="I81" i="2"/>
  <c r="J81" i="2" s="1"/>
  <c r="I82" i="2"/>
  <c r="J82" i="2" s="1"/>
  <c r="I83" i="2"/>
  <c r="J83" i="2" s="1"/>
  <c r="I84" i="2"/>
  <c r="J84" i="2" s="1"/>
  <c r="I85" i="2"/>
  <c r="J85" i="2" s="1"/>
  <c r="I86" i="2"/>
  <c r="J86" i="2" s="1"/>
  <c r="I87" i="2"/>
  <c r="J87" i="2" s="1"/>
  <c r="I88" i="2"/>
  <c r="J88" i="2" s="1"/>
  <c r="I89" i="2"/>
  <c r="J89" i="2" s="1"/>
  <c r="I90" i="2"/>
  <c r="J90" i="2" s="1"/>
  <c r="I91" i="2"/>
  <c r="J91" i="2" s="1"/>
  <c r="I92" i="2"/>
  <c r="J92" i="2" s="1"/>
  <c r="I93" i="2"/>
  <c r="J93" i="2" s="1"/>
  <c r="I94" i="2"/>
  <c r="J94" i="2" s="1"/>
  <c r="I95" i="2"/>
  <c r="J95" i="2" s="1"/>
  <c r="I96" i="2"/>
  <c r="J96" i="2" s="1"/>
  <c r="I97" i="2"/>
  <c r="J97" i="2" s="1"/>
  <c r="I98" i="2"/>
  <c r="J98" i="2" s="1"/>
  <c r="I99" i="2"/>
  <c r="J99" i="2" s="1"/>
  <c r="I100" i="2"/>
  <c r="J100" i="2" s="1"/>
  <c r="I101" i="2"/>
  <c r="J101" i="2" s="1"/>
  <c r="I102" i="2"/>
  <c r="J102" i="2" s="1"/>
  <c r="I103" i="2"/>
  <c r="J103" i="2" s="1"/>
  <c r="I104" i="2"/>
  <c r="J104" i="2" s="1"/>
  <c r="I105" i="2"/>
  <c r="J105" i="2" s="1"/>
  <c r="I106" i="2"/>
  <c r="J106" i="2" s="1"/>
  <c r="I107" i="2"/>
  <c r="J107" i="2" s="1"/>
  <c r="I108" i="2"/>
  <c r="J108" i="2" s="1"/>
  <c r="I109" i="2"/>
  <c r="J109" i="2" s="1"/>
  <c r="I110" i="2"/>
  <c r="J110" i="2" s="1"/>
  <c r="I111" i="2"/>
  <c r="J111" i="2" s="1"/>
  <c r="I112" i="2"/>
  <c r="J112" i="2" s="1"/>
  <c r="I113" i="2"/>
  <c r="J113" i="2" s="1"/>
  <c r="I114" i="2"/>
  <c r="J114" i="2" s="1"/>
  <c r="I115" i="2"/>
  <c r="J115" i="2" s="1"/>
  <c r="I116" i="2"/>
  <c r="J116" i="2" s="1"/>
  <c r="I117" i="2"/>
  <c r="J117" i="2" s="1"/>
  <c r="I118" i="2"/>
  <c r="J118" i="2" s="1"/>
  <c r="I119" i="2"/>
  <c r="J119" i="2" s="1"/>
  <c r="I120" i="2"/>
  <c r="J120" i="2" s="1"/>
  <c r="I121" i="2"/>
  <c r="J121" i="2" s="1"/>
  <c r="I122" i="2"/>
  <c r="J122" i="2" s="1"/>
  <c r="I123" i="2"/>
  <c r="J123" i="2" s="1"/>
  <c r="I124" i="2"/>
  <c r="J124" i="2" s="1"/>
  <c r="I125" i="2"/>
  <c r="J125" i="2" s="1"/>
  <c r="I126" i="2"/>
  <c r="J126" i="2" s="1"/>
  <c r="I127" i="2"/>
  <c r="J127" i="2" s="1"/>
  <c r="I128" i="2"/>
  <c r="J128" i="2" s="1"/>
  <c r="I129" i="2"/>
  <c r="J129" i="2" s="1"/>
  <c r="I130" i="2"/>
  <c r="J130" i="2" s="1"/>
  <c r="I131" i="2"/>
  <c r="J131" i="2" s="1"/>
  <c r="I132" i="2"/>
  <c r="J132" i="2" s="1"/>
  <c r="I133" i="2"/>
  <c r="J133" i="2" s="1"/>
  <c r="I134" i="2"/>
  <c r="J134" i="2" s="1"/>
  <c r="I135" i="2"/>
  <c r="J135" i="2" s="1"/>
  <c r="I136" i="2"/>
  <c r="J136" i="2" s="1"/>
  <c r="I137" i="2"/>
  <c r="J137" i="2" s="1"/>
  <c r="I138" i="2"/>
  <c r="J138" i="2" s="1"/>
  <c r="I139" i="2"/>
  <c r="J139" i="2" s="1"/>
  <c r="I140" i="2"/>
  <c r="J140" i="2" s="1"/>
  <c r="I141" i="2"/>
  <c r="J141" i="2" s="1"/>
  <c r="I142" i="2"/>
  <c r="J142" i="2" s="1"/>
  <c r="I143" i="2"/>
  <c r="J143" i="2" s="1"/>
  <c r="I144" i="2"/>
  <c r="J144" i="2" s="1"/>
  <c r="I145" i="2"/>
  <c r="J145" i="2" s="1"/>
  <c r="I146" i="2"/>
  <c r="J146" i="2" s="1"/>
  <c r="I147" i="2"/>
  <c r="J147" i="2" s="1"/>
  <c r="I148" i="2"/>
  <c r="J148" i="2" s="1"/>
  <c r="I149" i="2"/>
  <c r="J149" i="2" s="1"/>
  <c r="I150" i="2"/>
  <c r="J150" i="2" s="1"/>
  <c r="I151" i="2"/>
  <c r="J151" i="2" s="1"/>
  <c r="I152" i="2"/>
  <c r="J152" i="2" s="1"/>
  <c r="I153" i="2"/>
  <c r="J153" i="2" s="1"/>
  <c r="I154" i="2"/>
  <c r="J154" i="2" s="1"/>
  <c r="I155" i="2"/>
  <c r="J155" i="2" s="1"/>
  <c r="I156" i="2"/>
  <c r="J156" i="2" s="1"/>
  <c r="I157" i="2"/>
  <c r="J157" i="2" s="1"/>
  <c r="I158" i="2"/>
  <c r="J158" i="2" s="1"/>
  <c r="I159" i="2"/>
  <c r="J159" i="2" s="1"/>
  <c r="I160" i="2"/>
  <c r="J160" i="2" s="1"/>
  <c r="I161" i="2"/>
  <c r="J161" i="2" s="1"/>
  <c r="I162" i="2"/>
  <c r="J162" i="2" s="1"/>
  <c r="I163" i="2"/>
  <c r="J163" i="2" s="1"/>
  <c r="I164" i="2"/>
  <c r="J164" i="2" s="1"/>
  <c r="I165" i="2"/>
  <c r="J165" i="2" s="1"/>
  <c r="I166" i="2"/>
  <c r="J166" i="2" s="1"/>
  <c r="I167" i="2"/>
  <c r="J167" i="2" s="1"/>
  <c r="I168" i="2"/>
  <c r="J168" i="2" s="1"/>
  <c r="I169" i="2"/>
  <c r="J169" i="2" s="1"/>
  <c r="I170" i="2"/>
  <c r="J170" i="2" s="1"/>
  <c r="I171" i="2"/>
  <c r="J171" i="2" s="1"/>
  <c r="I172" i="2"/>
  <c r="J172" i="2" s="1"/>
  <c r="I173" i="2"/>
  <c r="J173" i="2" s="1"/>
  <c r="I174" i="2"/>
  <c r="J174" i="2" s="1"/>
  <c r="I175" i="2"/>
  <c r="J175" i="2" s="1"/>
  <c r="I176" i="2"/>
  <c r="J176" i="2" s="1"/>
  <c r="I177" i="2"/>
  <c r="J177" i="2" s="1"/>
  <c r="I178" i="2"/>
  <c r="J178" i="2" s="1"/>
  <c r="I179" i="2"/>
  <c r="J179" i="2" s="1"/>
  <c r="I180" i="2"/>
  <c r="J180" i="2" s="1"/>
  <c r="I181" i="2"/>
  <c r="J181" i="2" s="1"/>
  <c r="I182" i="2"/>
  <c r="J182" i="2" s="1"/>
  <c r="I183" i="2"/>
  <c r="J183" i="2" s="1"/>
  <c r="I184" i="2"/>
  <c r="J184" i="2" s="1"/>
  <c r="I185" i="2"/>
  <c r="J185" i="2" s="1"/>
  <c r="I186" i="2"/>
  <c r="J186" i="2" s="1"/>
  <c r="I187" i="2"/>
  <c r="J187" i="2" s="1"/>
  <c r="I188" i="2"/>
  <c r="J188" i="2" s="1"/>
  <c r="I189" i="2"/>
  <c r="J189" i="2" s="1"/>
  <c r="I190" i="2"/>
  <c r="J190" i="2" s="1"/>
  <c r="I191" i="2"/>
  <c r="J191" i="2" s="1"/>
  <c r="I192" i="2"/>
  <c r="J192" i="2" s="1"/>
  <c r="I193" i="2"/>
  <c r="J193" i="2" s="1"/>
  <c r="I194" i="2"/>
  <c r="J194" i="2" s="1"/>
  <c r="I195" i="2"/>
  <c r="J195" i="2" s="1"/>
  <c r="I196" i="2"/>
  <c r="J196" i="2" s="1"/>
  <c r="I197" i="2"/>
  <c r="J197" i="2" s="1"/>
  <c r="I198" i="2"/>
  <c r="J198" i="2" s="1"/>
  <c r="I199" i="2"/>
  <c r="J199" i="2" s="1"/>
  <c r="I200" i="2"/>
  <c r="J200" i="2" s="1"/>
  <c r="I201" i="2"/>
  <c r="J201" i="2" s="1"/>
  <c r="I202" i="2"/>
  <c r="J202" i="2" s="1"/>
  <c r="I203" i="2"/>
  <c r="J203" i="2" s="1"/>
  <c r="I204" i="2"/>
  <c r="J204" i="2" s="1"/>
  <c r="I205" i="2"/>
  <c r="J205" i="2" s="1"/>
  <c r="I206" i="2"/>
  <c r="J206" i="2" s="1"/>
  <c r="I207" i="2"/>
  <c r="J207" i="2" s="1"/>
  <c r="I208" i="2"/>
  <c r="J208" i="2" s="1"/>
  <c r="I209" i="2"/>
  <c r="J209" i="2" s="1"/>
  <c r="I210" i="2"/>
  <c r="J210" i="2" s="1"/>
  <c r="I211" i="2"/>
  <c r="J211" i="2" s="1"/>
  <c r="I212" i="2"/>
  <c r="J212" i="2" s="1"/>
  <c r="I213" i="2"/>
  <c r="J213" i="2" s="1"/>
  <c r="I214" i="2"/>
  <c r="J214" i="2" s="1"/>
  <c r="I215" i="2"/>
  <c r="J215" i="2" s="1"/>
  <c r="I216" i="2"/>
  <c r="J216" i="2" s="1"/>
  <c r="I217" i="2"/>
  <c r="J217" i="2" s="1"/>
  <c r="I218" i="2"/>
  <c r="J218" i="2" s="1"/>
  <c r="I219" i="2"/>
  <c r="J219" i="2" s="1"/>
  <c r="I220" i="2"/>
  <c r="J220" i="2" s="1"/>
  <c r="I221" i="2"/>
  <c r="J221" i="2" s="1"/>
  <c r="I222" i="2"/>
  <c r="J222" i="2" s="1"/>
  <c r="I223" i="2"/>
  <c r="J223" i="2" s="1"/>
  <c r="I224" i="2"/>
  <c r="J224" i="2" s="1"/>
  <c r="I225" i="2"/>
  <c r="J225" i="2" s="1"/>
  <c r="I226" i="2"/>
  <c r="J226" i="2" s="1"/>
  <c r="I227" i="2"/>
  <c r="J227" i="2" s="1"/>
  <c r="I228" i="2"/>
  <c r="J228" i="2" s="1"/>
  <c r="I229" i="2"/>
  <c r="J229" i="2" s="1"/>
  <c r="I230" i="2"/>
  <c r="J230" i="2" s="1"/>
  <c r="I231" i="2"/>
  <c r="J231" i="2" s="1"/>
  <c r="I232" i="2"/>
  <c r="J232" i="2" s="1"/>
  <c r="I233" i="2"/>
  <c r="J233" i="2" s="1"/>
  <c r="I234" i="2"/>
  <c r="J234" i="2" s="1"/>
  <c r="I235" i="2"/>
  <c r="J235" i="2" s="1"/>
  <c r="I236" i="2"/>
  <c r="J236" i="2" s="1"/>
  <c r="I237" i="2"/>
  <c r="J237" i="2" s="1"/>
  <c r="I238" i="2"/>
  <c r="J238" i="2" s="1"/>
  <c r="I239" i="2"/>
  <c r="J239" i="2" s="1"/>
  <c r="I240" i="2"/>
  <c r="J240" i="2" s="1"/>
  <c r="I241" i="2"/>
  <c r="J241" i="2" s="1"/>
  <c r="I242" i="2"/>
  <c r="J242" i="2" s="1"/>
  <c r="I243" i="2"/>
  <c r="J243" i="2" s="1"/>
  <c r="I244" i="2"/>
  <c r="J244" i="2" s="1"/>
  <c r="K245" i="2"/>
  <c r="I247" i="2"/>
  <c r="J247" i="2" s="1"/>
  <c r="K249" i="2"/>
  <c r="I251" i="2"/>
  <c r="J251" i="2" s="1"/>
  <c r="K253" i="2"/>
  <c r="I255" i="2"/>
  <c r="J255" i="2" s="1"/>
  <c r="K257" i="2"/>
  <c r="I259" i="2"/>
  <c r="J259" i="2" s="1"/>
  <c r="K261" i="2"/>
  <c r="K263" i="2"/>
  <c r="K265" i="2"/>
  <c r="K267" i="2"/>
  <c r="K269" i="2"/>
  <c r="K271" i="2"/>
  <c r="K273" i="2"/>
  <c r="K275" i="2"/>
  <c r="K277" i="2"/>
  <c r="K279" i="2"/>
  <c r="K281" i="2"/>
  <c r="K283" i="2"/>
  <c r="K285" i="2"/>
  <c r="K287" i="2"/>
  <c r="K289" i="2"/>
  <c r="K291" i="2"/>
  <c r="K293" i="2"/>
  <c r="K295" i="2"/>
  <c r="K297" i="2"/>
  <c r="K299" i="2"/>
  <c r="K301" i="2"/>
  <c r="K303" i="2"/>
  <c r="K305" i="2"/>
  <c r="K307" i="2"/>
  <c r="K309" i="2"/>
  <c r="K311" i="2"/>
  <c r="K313" i="2"/>
  <c r="K315" i="2"/>
  <c r="K317" i="2"/>
  <c r="K319" i="2"/>
  <c r="K321" i="2"/>
  <c r="K323" i="2"/>
  <c r="K325" i="2"/>
  <c r="K327" i="2"/>
  <c r="K329" i="2"/>
  <c r="K331" i="2"/>
  <c r="K333" i="2"/>
  <c r="K335" i="2"/>
  <c r="K337" i="2"/>
  <c r="K339" i="2"/>
  <c r="I246" i="2"/>
  <c r="J246" i="2" s="1"/>
  <c r="K248" i="2"/>
  <c r="I250" i="2"/>
  <c r="J250" i="2" s="1"/>
  <c r="K252" i="2"/>
  <c r="I254" i="2"/>
  <c r="J254" i="2" s="1"/>
  <c r="K256" i="2"/>
  <c r="I258" i="2"/>
  <c r="J258" i="2" s="1"/>
  <c r="K260" i="2"/>
  <c r="L1661" i="2" l="1"/>
  <c r="M1661" i="2" s="1"/>
  <c r="L1669" i="2"/>
  <c r="M1669" i="2" s="1"/>
  <c r="L1677" i="2"/>
  <c r="M1677" i="2" s="1"/>
  <c r="L1685" i="2"/>
  <c r="M1685" i="2" s="1"/>
  <c r="L1693" i="2"/>
  <c r="M1693" i="2" s="1"/>
  <c r="L1746" i="2"/>
  <c r="M1746" i="2" s="1"/>
  <c r="L1778" i="2"/>
  <c r="M1778" i="2" s="1"/>
  <c r="L1787" i="2"/>
  <c r="M1787" i="2" s="1"/>
  <c r="L1799" i="2"/>
  <c r="M1799" i="2" s="1"/>
  <c r="L251" i="2"/>
  <c r="M251" i="2" s="1"/>
  <c r="L259" i="2"/>
  <c r="M259" i="2" s="1"/>
  <c r="L275" i="2"/>
  <c r="M275" i="2" s="1"/>
  <c r="S275" i="2" s="1"/>
  <c r="L291" i="2"/>
  <c r="M291" i="2" s="1"/>
  <c r="L307" i="2"/>
  <c r="M307" i="2" s="1"/>
  <c r="L323" i="2"/>
  <c r="M323" i="2" s="1"/>
  <c r="L339" i="2"/>
  <c r="M339" i="2" s="1"/>
  <c r="S339" i="2" s="1"/>
  <c r="L267" i="2"/>
  <c r="M267" i="2" s="1"/>
  <c r="L283" i="2"/>
  <c r="M283" i="2" s="1"/>
  <c r="L299" i="2"/>
  <c r="M299" i="2" s="1"/>
  <c r="L315" i="2"/>
  <c r="M315" i="2" s="1"/>
  <c r="O315" i="2" s="1"/>
  <c r="L331" i="2"/>
  <c r="M331" i="2" s="1"/>
  <c r="L496" i="2"/>
  <c r="M496" i="2" s="1"/>
  <c r="L528" i="2"/>
  <c r="M528" i="2" s="1"/>
  <c r="L560" i="2"/>
  <c r="M560" i="2" s="1"/>
  <c r="L592" i="2"/>
  <c r="M592" i="2" s="1"/>
  <c r="L531" i="2"/>
  <c r="M531" i="2" s="1"/>
  <c r="L563" i="2"/>
  <c r="M563" i="2" s="1"/>
  <c r="L595" i="2"/>
  <c r="M595" i="2" s="1"/>
  <c r="L502" i="2"/>
  <c r="M502" i="2" s="1"/>
  <c r="L260" i="2"/>
  <c r="M260" i="2" s="1"/>
  <c r="L268" i="2"/>
  <c r="M268" i="2" s="1"/>
  <c r="L276" i="2"/>
  <c r="M276" i="2" s="1"/>
  <c r="L284" i="2"/>
  <c r="M284" i="2" s="1"/>
  <c r="L292" i="2"/>
  <c r="M292" i="2" s="1"/>
  <c r="L300" i="2"/>
  <c r="M300" i="2" s="1"/>
  <c r="L308" i="2"/>
  <c r="M308" i="2" s="1"/>
  <c r="N308" i="2" s="1"/>
  <c r="L316" i="2"/>
  <c r="M316" i="2" s="1"/>
  <c r="L324" i="2"/>
  <c r="M324" i="2" s="1"/>
  <c r="L332" i="2"/>
  <c r="M332" i="2" s="1"/>
  <c r="L340" i="2"/>
  <c r="M340" i="2" s="1"/>
  <c r="L348" i="2"/>
  <c r="M348" i="2" s="1"/>
  <c r="L356" i="2"/>
  <c r="M356" i="2" s="1"/>
  <c r="L364" i="2"/>
  <c r="M364" i="2" s="1"/>
  <c r="L368" i="2"/>
  <c r="M368" i="2" s="1"/>
  <c r="L372" i="2"/>
  <c r="M372" i="2" s="1"/>
  <c r="L380" i="2"/>
  <c r="M380" i="2" s="1"/>
  <c r="L480" i="2"/>
  <c r="M480" i="2" s="1"/>
  <c r="L512" i="2"/>
  <c r="M512" i="2" s="1"/>
  <c r="L544" i="2"/>
  <c r="M544" i="2" s="1"/>
  <c r="L576" i="2"/>
  <c r="M576" i="2" s="1"/>
  <c r="L547" i="2"/>
  <c r="M547" i="2" s="1"/>
  <c r="L579" i="2"/>
  <c r="M579" i="2" s="1"/>
  <c r="L486" i="2"/>
  <c r="M486" i="2" s="1"/>
  <c r="S486" i="2" s="1"/>
  <c r="L518" i="2"/>
  <c r="M518" i="2" s="1"/>
  <c r="L252" i="2"/>
  <c r="M252" i="2" s="1"/>
  <c r="L264" i="2"/>
  <c r="M264" i="2" s="1"/>
  <c r="L272" i="2"/>
  <c r="M272" i="2" s="1"/>
  <c r="L280" i="2"/>
  <c r="M280" i="2" s="1"/>
  <c r="L288" i="2"/>
  <c r="M288" i="2" s="1"/>
  <c r="L296" i="2"/>
  <c r="M296" i="2" s="1"/>
  <c r="N296" i="2" s="1"/>
  <c r="L304" i="2"/>
  <c r="M304" i="2" s="1"/>
  <c r="L312" i="2"/>
  <c r="M312" i="2" s="1"/>
  <c r="L320" i="2"/>
  <c r="M320" i="2" s="1"/>
  <c r="L328" i="2"/>
  <c r="M328" i="2" s="1"/>
  <c r="L336" i="2"/>
  <c r="M336" i="2" s="1"/>
  <c r="L344" i="2"/>
  <c r="M344" i="2" s="1"/>
  <c r="L352" i="2"/>
  <c r="M352" i="2" s="1"/>
  <c r="L360" i="2"/>
  <c r="M360" i="2" s="1"/>
  <c r="L376" i="2"/>
  <c r="M376" i="2" s="1"/>
  <c r="N376" i="2" s="1"/>
  <c r="L805" i="2"/>
  <c r="M805" i="2" s="1"/>
  <c r="L384" i="2"/>
  <c r="M384" i="2" s="1"/>
  <c r="L388" i="2"/>
  <c r="M388" i="2" s="1"/>
  <c r="S388" i="2" s="1"/>
  <c r="L392" i="2"/>
  <c r="M392" i="2" s="1"/>
  <c r="L396" i="2"/>
  <c r="M396" i="2" s="1"/>
  <c r="L400" i="2"/>
  <c r="M400" i="2" s="1"/>
  <c r="L404" i="2"/>
  <c r="M404" i="2" s="1"/>
  <c r="L408" i="2"/>
  <c r="M408" i="2" s="1"/>
  <c r="O408" i="2" s="1"/>
  <c r="L412" i="2"/>
  <c r="M412" i="2" s="1"/>
  <c r="L416" i="2"/>
  <c r="M416" i="2" s="1"/>
  <c r="L420" i="2"/>
  <c r="M420" i="2" s="1"/>
  <c r="S420" i="2" s="1"/>
  <c r="L424" i="2"/>
  <c r="M424" i="2" s="1"/>
  <c r="L428" i="2"/>
  <c r="M428" i="2" s="1"/>
  <c r="L432" i="2"/>
  <c r="M432" i="2" s="1"/>
  <c r="L436" i="2"/>
  <c r="M436" i="2" s="1"/>
  <c r="S436" i="2" s="1"/>
  <c r="L440" i="2"/>
  <c r="M440" i="2" s="1"/>
  <c r="L444" i="2"/>
  <c r="M444" i="2" s="1"/>
  <c r="L448" i="2"/>
  <c r="M448" i="2" s="1"/>
  <c r="L452" i="2"/>
  <c r="M452" i="2" s="1"/>
  <c r="S452" i="2" s="1"/>
  <c r="L456" i="2"/>
  <c r="M456" i="2" s="1"/>
  <c r="N456" i="2" s="1"/>
  <c r="L460" i="2"/>
  <c r="M460" i="2" s="1"/>
  <c r="L464" i="2"/>
  <c r="M464" i="2" s="1"/>
  <c r="L468" i="2"/>
  <c r="M468" i="2" s="1"/>
  <c r="S468" i="2" s="1"/>
  <c r="L472" i="2"/>
  <c r="M472" i="2" s="1"/>
  <c r="L476" i="2"/>
  <c r="M476" i="2" s="1"/>
  <c r="L489" i="2"/>
  <c r="M489" i="2" s="1"/>
  <c r="L505" i="2"/>
  <c r="M505" i="2" s="1"/>
  <c r="N505" i="2" s="1"/>
  <c r="L521" i="2"/>
  <c r="M521" i="2" s="1"/>
  <c r="O521" i="2" s="1"/>
  <c r="L728" i="2"/>
  <c r="M728" i="2" s="1"/>
  <c r="L760" i="2"/>
  <c r="M760" i="2" s="1"/>
  <c r="L773" i="2"/>
  <c r="M773" i="2" s="1"/>
  <c r="N773" i="2" s="1"/>
  <c r="L837" i="2"/>
  <c r="M837" i="2" s="1"/>
  <c r="N837" i="2" s="1"/>
  <c r="L869" i="2"/>
  <c r="M869" i="2" s="1"/>
  <c r="L901" i="2"/>
  <c r="M901" i="2" s="1"/>
  <c r="L788" i="2"/>
  <c r="M788" i="2" s="1"/>
  <c r="N788" i="2" s="1"/>
  <c r="L820" i="2"/>
  <c r="M820" i="2" s="1"/>
  <c r="N820" i="2" s="1"/>
  <c r="L852" i="2"/>
  <c r="M852" i="2" s="1"/>
  <c r="L884" i="2"/>
  <c r="M884" i="2" s="1"/>
  <c r="L916" i="2"/>
  <c r="M916" i="2" s="1"/>
  <c r="S916" i="2" s="1"/>
  <c r="L763" i="2"/>
  <c r="M763" i="2" s="1"/>
  <c r="S763" i="2" s="1"/>
  <c r="L779" i="2"/>
  <c r="M779" i="2" s="1"/>
  <c r="L932" i="2"/>
  <c r="M932" i="2" s="1"/>
  <c r="L940" i="2"/>
  <c r="M940" i="2" s="1"/>
  <c r="Q940" i="2" s="1"/>
  <c r="L948" i="2"/>
  <c r="M948" i="2" s="1"/>
  <c r="L964" i="2"/>
  <c r="M964" i="2" s="1"/>
  <c r="L988" i="2"/>
  <c r="M988" i="2" s="1"/>
  <c r="L1130" i="2"/>
  <c r="M1130" i="2" s="1"/>
  <c r="O1130" i="2" s="1"/>
  <c r="L1138" i="2"/>
  <c r="M1138" i="2" s="1"/>
  <c r="L1166" i="2"/>
  <c r="M1166" i="2" s="1"/>
  <c r="L1174" i="2"/>
  <c r="M1174" i="2" s="1"/>
  <c r="L1186" i="2"/>
  <c r="M1186" i="2" s="1"/>
  <c r="S1186" i="2" s="1"/>
  <c r="L1194" i="2"/>
  <c r="M1194" i="2" s="1"/>
  <c r="O1194" i="2" s="1"/>
  <c r="L1210" i="2"/>
  <c r="M1210" i="2" s="1"/>
  <c r="L1218" i="2"/>
  <c r="M1218" i="2" s="1"/>
  <c r="L1294" i="2"/>
  <c r="M1294" i="2" s="1"/>
  <c r="S1294" i="2" s="1"/>
  <c r="L1521" i="2"/>
  <c r="M1521" i="2" s="1"/>
  <c r="O1521" i="2" s="1"/>
  <c r="L1518" i="2"/>
  <c r="M1518" i="2" s="1"/>
  <c r="L1330" i="2"/>
  <c r="M1330" i="2" s="1"/>
  <c r="L1346" i="2"/>
  <c r="M1346" i="2" s="1"/>
  <c r="O1346" i="2" s="1"/>
  <c r="L1362" i="2"/>
  <c r="M1362" i="2" s="1"/>
  <c r="S1362" i="2" s="1"/>
  <c r="L1414" i="2"/>
  <c r="M1414" i="2" s="1"/>
  <c r="L1537" i="2"/>
  <c r="M1537" i="2" s="1"/>
  <c r="L1545" i="2"/>
  <c r="M1545" i="2" s="1"/>
  <c r="S1545" i="2" s="1"/>
  <c r="L1561" i="2"/>
  <c r="M1561" i="2" s="1"/>
  <c r="O1561" i="2" s="1"/>
  <c r="L1569" i="2"/>
  <c r="M1569" i="2" s="1"/>
  <c r="L1585" i="2"/>
  <c r="M1585" i="2" s="1"/>
  <c r="L1611" i="2"/>
  <c r="M1611" i="2" s="1"/>
  <c r="N1611" i="2" s="1"/>
  <c r="L1643" i="2"/>
  <c r="M1643" i="2" s="1"/>
  <c r="S1643" i="2" s="1"/>
  <c r="L1717" i="2"/>
  <c r="M1717" i="2" s="1"/>
  <c r="L1652" i="2"/>
  <c r="M1652" i="2" s="1"/>
  <c r="L1660" i="2"/>
  <c r="M1660" i="2" s="1"/>
  <c r="S1660" i="2" s="1"/>
  <c r="L1668" i="2"/>
  <c r="M1668" i="2" s="1"/>
  <c r="N1668" i="2" s="1"/>
  <c r="L1676" i="2"/>
  <c r="M1676" i="2" s="1"/>
  <c r="L1684" i="2"/>
  <c r="M1684" i="2" s="1"/>
  <c r="L1692" i="2"/>
  <c r="M1692" i="2" s="1"/>
  <c r="O1692" i="2" s="1"/>
  <c r="L1733" i="2"/>
  <c r="M1733" i="2" s="1"/>
  <c r="S1733" i="2" s="1"/>
  <c r="L1757" i="2"/>
  <c r="M1757" i="2" s="1"/>
  <c r="L1797" i="2"/>
  <c r="M1797" i="2" s="1"/>
  <c r="L484" i="2"/>
  <c r="M484" i="2" s="1"/>
  <c r="L500" i="2"/>
  <c r="M500" i="2" s="1"/>
  <c r="L516" i="2"/>
  <c r="M516" i="2" s="1"/>
  <c r="L532" i="2"/>
  <c r="M532" i="2" s="1"/>
  <c r="L548" i="2"/>
  <c r="M548" i="2" s="1"/>
  <c r="L564" i="2"/>
  <c r="M564" i="2" s="1"/>
  <c r="L580" i="2"/>
  <c r="M580" i="2" s="1"/>
  <c r="L596" i="2"/>
  <c r="M596" i="2" s="1"/>
  <c r="L535" i="2"/>
  <c r="M535" i="2" s="1"/>
  <c r="L551" i="2"/>
  <c r="M551" i="2" s="1"/>
  <c r="L567" i="2"/>
  <c r="M567" i="2" s="1"/>
  <c r="L583" i="2"/>
  <c r="M583" i="2" s="1"/>
  <c r="L599" i="2"/>
  <c r="M599" i="2" s="1"/>
  <c r="L490" i="2"/>
  <c r="M490" i="2" s="1"/>
  <c r="L506" i="2"/>
  <c r="M506" i="2" s="1"/>
  <c r="L522" i="2"/>
  <c r="M522" i="2" s="1"/>
  <c r="L341" i="2"/>
  <c r="M341" i="2" s="1"/>
  <c r="L345" i="2"/>
  <c r="M345" i="2" s="1"/>
  <c r="S345" i="2" s="1"/>
  <c r="L349" i="2"/>
  <c r="M349" i="2" s="1"/>
  <c r="L353" i="2"/>
  <c r="M353" i="2" s="1"/>
  <c r="L357" i="2"/>
  <c r="M357" i="2" s="1"/>
  <c r="N357" i="2" s="1"/>
  <c r="L361" i="2"/>
  <c r="M361" i="2" s="1"/>
  <c r="L365" i="2"/>
  <c r="M365" i="2" s="1"/>
  <c r="L369" i="2"/>
  <c r="M369" i="2" s="1"/>
  <c r="L373" i="2"/>
  <c r="M373" i="2" s="1"/>
  <c r="L377" i="2"/>
  <c r="M377" i="2" s="1"/>
  <c r="L381" i="2"/>
  <c r="M381" i="2" s="1"/>
  <c r="L385" i="2"/>
  <c r="M385" i="2" s="1"/>
  <c r="L389" i="2"/>
  <c r="M389" i="2" s="1"/>
  <c r="L393" i="2"/>
  <c r="M393" i="2" s="1"/>
  <c r="L397" i="2"/>
  <c r="M397" i="2" s="1"/>
  <c r="L401" i="2"/>
  <c r="M401" i="2" s="1"/>
  <c r="L405" i="2"/>
  <c r="M405" i="2" s="1"/>
  <c r="L409" i="2"/>
  <c r="M409" i="2" s="1"/>
  <c r="L413" i="2"/>
  <c r="M413" i="2" s="1"/>
  <c r="L417" i="2"/>
  <c r="M417" i="2" s="1"/>
  <c r="L421" i="2"/>
  <c r="M421" i="2" s="1"/>
  <c r="L425" i="2"/>
  <c r="M425" i="2" s="1"/>
  <c r="L429" i="2"/>
  <c r="M429" i="2" s="1"/>
  <c r="L433" i="2"/>
  <c r="M433" i="2" s="1"/>
  <c r="L437" i="2"/>
  <c r="M437" i="2" s="1"/>
  <c r="N437" i="2" s="1"/>
  <c r="L441" i="2"/>
  <c r="M441" i="2" s="1"/>
  <c r="L445" i="2"/>
  <c r="M445" i="2" s="1"/>
  <c r="L449" i="2"/>
  <c r="M449" i="2" s="1"/>
  <c r="L453" i="2"/>
  <c r="M453" i="2" s="1"/>
  <c r="L457" i="2"/>
  <c r="M457" i="2" s="1"/>
  <c r="L461" i="2"/>
  <c r="M461" i="2" s="1"/>
  <c r="L465" i="2"/>
  <c r="M465" i="2" s="1"/>
  <c r="L469" i="2"/>
  <c r="M469" i="2" s="1"/>
  <c r="L473" i="2"/>
  <c r="M473" i="2" s="1"/>
  <c r="L477" i="2"/>
  <c r="M477" i="2" s="1"/>
  <c r="L493" i="2"/>
  <c r="M493" i="2" s="1"/>
  <c r="L509" i="2"/>
  <c r="M509" i="2" s="1"/>
  <c r="L525" i="2"/>
  <c r="M525" i="2" s="1"/>
  <c r="L541" i="2"/>
  <c r="M541" i="2" s="1"/>
  <c r="L557" i="2"/>
  <c r="M557" i="2" s="1"/>
  <c r="L573" i="2"/>
  <c r="M573" i="2" s="1"/>
  <c r="L589" i="2"/>
  <c r="M589" i="2" s="1"/>
  <c r="L756" i="2"/>
  <c r="M756" i="2" s="1"/>
  <c r="L732" i="2"/>
  <c r="M732" i="2" s="1"/>
  <c r="L776" i="2"/>
  <c r="M776" i="2" s="1"/>
  <c r="L740" i="2"/>
  <c r="M740" i="2" s="1"/>
  <c r="L745" i="2"/>
  <c r="M745" i="2" s="1"/>
  <c r="L761" i="2"/>
  <c r="M761" i="2" s="1"/>
  <c r="L777" i="2"/>
  <c r="M777" i="2" s="1"/>
  <c r="L793" i="2"/>
  <c r="M793" i="2" s="1"/>
  <c r="S793" i="2" s="1"/>
  <c r="L809" i="2"/>
  <c r="M809" i="2" s="1"/>
  <c r="L825" i="2"/>
  <c r="M825" i="2" s="1"/>
  <c r="L841" i="2"/>
  <c r="M841" i="2" s="1"/>
  <c r="L857" i="2"/>
  <c r="M857" i="2" s="1"/>
  <c r="L873" i="2"/>
  <c r="M873" i="2" s="1"/>
  <c r="L889" i="2"/>
  <c r="M889" i="2" s="1"/>
  <c r="L905" i="2"/>
  <c r="M905" i="2" s="1"/>
  <c r="L921" i="2"/>
  <c r="M921" i="2" s="1"/>
  <c r="L792" i="2"/>
  <c r="M792" i="2" s="1"/>
  <c r="L808" i="2"/>
  <c r="M808" i="2" s="1"/>
  <c r="L824" i="2"/>
  <c r="M824" i="2" s="1"/>
  <c r="L840" i="2"/>
  <c r="M840" i="2" s="1"/>
  <c r="L856" i="2"/>
  <c r="M856" i="2" s="1"/>
  <c r="L872" i="2"/>
  <c r="M872" i="2" s="1"/>
  <c r="L888" i="2"/>
  <c r="M888" i="2" s="1"/>
  <c r="L904" i="2"/>
  <c r="M904" i="2" s="1"/>
  <c r="S904" i="2" s="1"/>
  <c r="L920" i="2"/>
  <c r="M920" i="2" s="1"/>
  <c r="L751" i="2"/>
  <c r="M751" i="2" s="1"/>
  <c r="L767" i="2"/>
  <c r="M767" i="2" s="1"/>
  <c r="L783" i="2"/>
  <c r="M783" i="2" s="1"/>
  <c r="L794" i="2"/>
  <c r="M794" i="2" s="1"/>
  <c r="L810" i="2"/>
  <c r="M810" i="2" s="1"/>
  <c r="L826" i="2"/>
  <c r="M826" i="2" s="1"/>
  <c r="L842" i="2"/>
  <c r="M842" i="2" s="1"/>
  <c r="L858" i="2"/>
  <c r="M858" i="2" s="1"/>
  <c r="L874" i="2"/>
  <c r="M874" i="2" s="1"/>
  <c r="L890" i="2"/>
  <c r="M890" i="2" s="1"/>
  <c r="N890" i="2" s="1"/>
  <c r="L821" i="2"/>
  <c r="M821" i="2" s="1"/>
  <c r="L853" i="2"/>
  <c r="M853" i="2" s="1"/>
  <c r="L885" i="2"/>
  <c r="M885" i="2" s="1"/>
  <c r="L917" i="2"/>
  <c r="M917" i="2" s="1"/>
  <c r="S917" i="2" s="1"/>
  <c r="L804" i="2"/>
  <c r="M804" i="2" s="1"/>
  <c r="L836" i="2"/>
  <c r="M836" i="2" s="1"/>
  <c r="L868" i="2"/>
  <c r="M868" i="2" s="1"/>
  <c r="L900" i="2"/>
  <c r="M900" i="2" s="1"/>
  <c r="S900" i="2" s="1"/>
  <c r="L747" i="2"/>
  <c r="M747" i="2" s="1"/>
  <c r="S747" i="2" s="1"/>
  <c r="L956" i="2"/>
  <c r="M956" i="2" s="1"/>
  <c r="L972" i="2"/>
  <c r="M972" i="2" s="1"/>
  <c r="L980" i="2"/>
  <c r="M980" i="2" s="1"/>
  <c r="Q980" i="2" s="1"/>
  <c r="L1305" i="2"/>
  <c r="M1305" i="2" s="1"/>
  <c r="Q1305" i="2" s="1"/>
  <c r="L1134" i="2"/>
  <c r="M1134" i="2" s="1"/>
  <c r="L1150" i="2"/>
  <c r="M1150" i="2" s="1"/>
  <c r="L1162" i="2"/>
  <c r="M1162" i="2" s="1"/>
  <c r="S1162" i="2" s="1"/>
  <c r="L1170" i="2"/>
  <c r="M1170" i="2" s="1"/>
  <c r="Q1170" i="2" s="1"/>
  <c r="L1206" i="2"/>
  <c r="M1206" i="2" s="1"/>
  <c r="L1230" i="2"/>
  <c r="M1230" i="2" s="1"/>
  <c r="L1270" i="2"/>
  <c r="M1270" i="2" s="1"/>
  <c r="Q1270" i="2" s="1"/>
  <c r="L1282" i="2"/>
  <c r="M1282" i="2" s="1"/>
  <c r="O1282" i="2" s="1"/>
  <c r="L1290" i="2"/>
  <c r="M1290" i="2" s="1"/>
  <c r="L1613" i="2"/>
  <c r="M1613" i="2" s="1"/>
  <c r="L1319" i="2"/>
  <c r="M1319" i="2" s="1"/>
  <c r="O1319" i="2" s="1"/>
  <c r="L1522" i="2"/>
  <c r="M1522" i="2" s="1"/>
  <c r="N1522" i="2" s="1"/>
  <c r="L1621" i="2"/>
  <c r="M1621" i="2" s="1"/>
  <c r="L1645" i="2"/>
  <c r="M1645" i="2" s="1"/>
  <c r="L1617" i="2"/>
  <c r="M1617" i="2" s="1"/>
  <c r="N1617" i="2" s="1"/>
  <c r="L1350" i="2"/>
  <c r="M1350" i="2" s="1"/>
  <c r="S1350" i="2" s="1"/>
  <c r="L1374" i="2"/>
  <c r="M1374" i="2" s="1"/>
  <c r="L1378" i="2"/>
  <c r="M1378" i="2" s="1"/>
  <c r="L1386" i="2"/>
  <c r="M1386" i="2" s="1"/>
  <c r="O1386" i="2" s="1"/>
  <c r="L1394" i="2"/>
  <c r="M1394" i="2" s="1"/>
  <c r="L1402" i="2"/>
  <c r="M1402" i="2" s="1"/>
  <c r="L1418" i="2"/>
  <c r="M1418" i="2" s="1"/>
  <c r="L1454" i="2"/>
  <c r="M1454" i="2" s="1"/>
  <c r="N1454" i="2" s="1"/>
  <c r="L1470" i="2"/>
  <c r="M1470" i="2" s="1"/>
  <c r="O1470" i="2" s="1"/>
  <c r="L1486" i="2"/>
  <c r="M1486" i="2" s="1"/>
  <c r="L1553" i="2"/>
  <c r="M1553" i="2" s="1"/>
  <c r="L1577" i="2"/>
  <c r="M1577" i="2" s="1"/>
  <c r="S1577" i="2" s="1"/>
  <c r="L1593" i="2"/>
  <c r="M1593" i="2" s="1"/>
  <c r="O1593" i="2" s="1"/>
  <c r="L1601" i="2"/>
  <c r="M1601" i="2" s="1"/>
  <c r="L1627" i="2"/>
  <c r="M1627" i="2" s="1"/>
  <c r="L1712" i="2"/>
  <c r="M1712" i="2" s="1"/>
  <c r="Q1712" i="2" s="1"/>
  <c r="L1701" i="2"/>
  <c r="M1701" i="2" s="1"/>
  <c r="O1701" i="2" s="1"/>
  <c r="L1648" i="2"/>
  <c r="M1648" i="2" s="1"/>
  <c r="L1656" i="2"/>
  <c r="M1656" i="2" s="1"/>
  <c r="L1664" i="2"/>
  <c r="M1664" i="2" s="1"/>
  <c r="S1664" i="2" s="1"/>
  <c r="L1672" i="2"/>
  <c r="M1672" i="2" s="1"/>
  <c r="N1672" i="2" s="1"/>
  <c r="L1680" i="2"/>
  <c r="M1680" i="2" s="1"/>
  <c r="L1688" i="2"/>
  <c r="M1688" i="2" s="1"/>
  <c r="L1696" i="2"/>
  <c r="M1696" i="2" s="1"/>
  <c r="Q1696" i="2" s="1"/>
  <c r="L1729" i="2"/>
  <c r="M1729" i="2" s="1"/>
  <c r="L1745" i="2"/>
  <c r="M1745" i="2" s="1"/>
  <c r="L488" i="2"/>
  <c r="M488" i="2" s="1"/>
  <c r="L504" i="2"/>
  <c r="M504" i="2" s="1"/>
  <c r="L520" i="2"/>
  <c r="M520" i="2" s="1"/>
  <c r="L536" i="2"/>
  <c r="M536" i="2" s="1"/>
  <c r="L552" i="2"/>
  <c r="M552" i="2" s="1"/>
  <c r="L568" i="2"/>
  <c r="M568" i="2" s="1"/>
  <c r="L584" i="2"/>
  <c r="M584" i="2" s="1"/>
  <c r="L600" i="2"/>
  <c r="M600" i="2" s="1"/>
  <c r="L491" i="2"/>
  <c r="M491" i="2" s="1"/>
  <c r="L507" i="2"/>
  <c r="M507" i="2" s="1"/>
  <c r="L523" i="2"/>
  <c r="M523" i="2" s="1"/>
  <c r="L539" i="2"/>
  <c r="M539" i="2" s="1"/>
  <c r="L555" i="2"/>
  <c r="M555" i="2" s="1"/>
  <c r="L571" i="2"/>
  <c r="M571" i="2" s="1"/>
  <c r="O571" i="2" s="1"/>
  <c r="L587" i="2"/>
  <c r="M587" i="2" s="1"/>
  <c r="O587" i="2" s="1"/>
  <c r="L474" i="2"/>
  <c r="M474" i="2" s="1"/>
  <c r="L481" i="2"/>
  <c r="M481" i="2" s="1"/>
  <c r="L497" i="2"/>
  <c r="M497" i="2" s="1"/>
  <c r="L513" i="2"/>
  <c r="M513" i="2" s="1"/>
  <c r="L529" i="2"/>
  <c r="M529" i="2" s="1"/>
  <c r="L545" i="2"/>
  <c r="M545" i="2" s="1"/>
  <c r="L561" i="2"/>
  <c r="M561" i="2" s="1"/>
  <c r="L577" i="2"/>
  <c r="M577" i="2" s="1"/>
  <c r="L593" i="2"/>
  <c r="M593" i="2" s="1"/>
  <c r="L603" i="2"/>
  <c r="M603" i="2" s="1"/>
  <c r="L607" i="2"/>
  <c r="M607" i="2" s="1"/>
  <c r="L611" i="2"/>
  <c r="M611" i="2" s="1"/>
  <c r="L615" i="2"/>
  <c r="M615" i="2" s="1"/>
  <c r="L619" i="2"/>
  <c r="M619" i="2" s="1"/>
  <c r="L623" i="2"/>
  <c r="M623" i="2" s="1"/>
  <c r="L627" i="2"/>
  <c r="M627" i="2" s="1"/>
  <c r="O627" i="2" s="1"/>
  <c r="L631" i="2"/>
  <c r="M631" i="2" s="1"/>
  <c r="L635" i="2"/>
  <c r="M635" i="2" s="1"/>
  <c r="L639" i="2"/>
  <c r="M639" i="2" s="1"/>
  <c r="L643" i="2"/>
  <c r="M643" i="2" s="1"/>
  <c r="L647" i="2"/>
  <c r="M647" i="2" s="1"/>
  <c r="L651" i="2"/>
  <c r="M651" i="2" s="1"/>
  <c r="L655" i="2"/>
  <c r="M655" i="2" s="1"/>
  <c r="L659" i="2"/>
  <c r="M659" i="2" s="1"/>
  <c r="L663" i="2"/>
  <c r="M663" i="2" s="1"/>
  <c r="L667" i="2"/>
  <c r="M667" i="2" s="1"/>
  <c r="L671" i="2"/>
  <c r="M671" i="2" s="1"/>
  <c r="N671" i="2" s="1"/>
  <c r="L675" i="2"/>
  <c r="M675" i="2" s="1"/>
  <c r="L679" i="2"/>
  <c r="M679" i="2" s="1"/>
  <c r="L683" i="2"/>
  <c r="M683" i="2" s="1"/>
  <c r="L687" i="2"/>
  <c r="M687" i="2" s="1"/>
  <c r="L691" i="2"/>
  <c r="M691" i="2" s="1"/>
  <c r="S691" i="2" s="1"/>
  <c r="L695" i="2"/>
  <c r="M695" i="2" s="1"/>
  <c r="L699" i="2"/>
  <c r="M699" i="2" s="1"/>
  <c r="L703" i="2"/>
  <c r="M703" i="2" s="1"/>
  <c r="L707" i="2"/>
  <c r="M707" i="2" s="1"/>
  <c r="L711" i="2"/>
  <c r="M711" i="2" s="1"/>
  <c r="L715" i="2"/>
  <c r="M715" i="2" s="1"/>
  <c r="L719" i="2"/>
  <c r="M719" i="2" s="1"/>
  <c r="L725" i="2"/>
  <c r="M725" i="2" s="1"/>
  <c r="L772" i="2"/>
  <c r="M772" i="2" s="1"/>
  <c r="L736" i="2"/>
  <c r="M736" i="2" s="1"/>
  <c r="L748" i="2"/>
  <c r="M748" i="2" s="1"/>
  <c r="L734" i="2"/>
  <c r="M734" i="2" s="1"/>
  <c r="L752" i="2"/>
  <c r="M752" i="2" s="1"/>
  <c r="L749" i="2"/>
  <c r="M749" i="2" s="1"/>
  <c r="L765" i="2"/>
  <c r="M765" i="2" s="1"/>
  <c r="L781" i="2"/>
  <c r="M781" i="2" s="1"/>
  <c r="L797" i="2"/>
  <c r="M797" i="2" s="1"/>
  <c r="L813" i="2"/>
  <c r="M813" i="2" s="1"/>
  <c r="L829" i="2"/>
  <c r="M829" i="2" s="1"/>
  <c r="O829" i="2" s="1"/>
  <c r="L845" i="2"/>
  <c r="M845" i="2" s="1"/>
  <c r="O845" i="2" s="1"/>
  <c r="L861" i="2"/>
  <c r="M861" i="2" s="1"/>
  <c r="L877" i="2"/>
  <c r="M877" i="2" s="1"/>
  <c r="L893" i="2"/>
  <c r="M893" i="2" s="1"/>
  <c r="O893" i="2" s="1"/>
  <c r="L909" i="2"/>
  <c r="M909" i="2" s="1"/>
  <c r="L780" i="2"/>
  <c r="M780" i="2" s="1"/>
  <c r="L796" i="2"/>
  <c r="M796" i="2" s="1"/>
  <c r="L812" i="2"/>
  <c r="M812" i="2" s="1"/>
  <c r="L828" i="2"/>
  <c r="M828" i="2" s="1"/>
  <c r="L844" i="2"/>
  <c r="M844" i="2" s="1"/>
  <c r="L860" i="2"/>
  <c r="M860" i="2" s="1"/>
  <c r="L876" i="2"/>
  <c r="M876" i="2" s="1"/>
  <c r="L892" i="2"/>
  <c r="M892" i="2" s="1"/>
  <c r="S892" i="2" s="1"/>
  <c r="L908" i="2"/>
  <c r="M908" i="2" s="1"/>
  <c r="L750" i="2"/>
  <c r="M750" i="2" s="1"/>
  <c r="L766" i="2"/>
  <c r="M766" i="2" s="1"/>
  <c r="Q766" i="2" s="1"/>
  <c r="L782" i="2"/>
  <c r="M782" i="2" s="1"/>
  <c r="L798" i="2"/>
  <c r="M798" i="2" s="1"/>
  <c r="L814" i="2"/>
  <c r="M814" i="2" s="1"/>
  <c r="L830" i="2"/>
  <c r="M830" i="2" s="1"/>
  <c r="O830" i="2" s="1"/>
  <c r="L846" i="2"/>
  <c r="M846" i="2" s="1"/>
  <c r="Q846" i="2" s="1"/>
  <c r="L862" i="2"/>
  <c r="M862" i="2" s="1"/>
  <c r="L878" i="2"/>
  <c r="M878" i="2" s="1"/>
  <c r="L894" i="2"/>
  <c r="M894" i="2" s="1"/>
  <c r="L910" i="2"/>
  <c r="M910" i="2" s="1"/>
  <c r="L922" i="2"/>
  <c r="M922" i="2" s="1"/>
  <c r="L906" i="2"/>
  <c r="M906" i="2" s="1"/>
  <c r="L1310" i="2"/>
  <c r="M1310" i="2" s="1"/>
  <c r="L925" i="2"/>
  <c r="M925" i="2" s="1"/>
  <c r="L933" i="2"/>
  <c r="M933" i="2" s="1"/>
  <c r="L941" i="2"/>
  <c r="M941" i="2" s="1"/>
  <c r="L949" i="2"/>
  <c r="M949" i="2" s="1"/>
  <c r="L957" i="2"/>
  <c r="M957" i="2" s="1"/>
  <c r="L965" i="2"/>
  <c r="M965" i="2" s="1"/>
  <c r="L973" i="2"/>
  <c r="M973" i="2" s="1"/>
  <c r="L981" i="2"/>
  <c r="M981" i="2" s="1"/>
  <c r="L989" i="2"/>
  <c r="M989" i="2" s="1"/>
  <c r="L997" i="2"/>
  <c r="M997" i="2" s="1"/>
  <c r="L1001" i="2"/>
  <c r="M1001" i="2" s="1"/>
  <c r="L1005" i="2"/>
  <c r="M1005" i="2" s="1"/>
  <c r="O1005" i="2" s="1"/>
  <c r="L1009" i="2"/>
  <c r="M1009" i="2" s="1"/>
  <c r="O1009" i="2" s="1"/>
  <c r="L1013" i="2"/>
  <c r="M1013" i="2" s="1"/>
  <c r="L1017" i="2"/>
  <c r="M1017" i="2" s="1"/>
  <c r="L1021" i="2"/>
  <c r="M1021" i="2" s="1"/>
  <c r="L1025" i="2"/>
  <c r="M1025" i="2" s="1"/>
  <c r="L1029" i="2"/>
  <c r="M1029" i="2" s="1"/>
  <c r="L1033" i="2"/>
  <c r="M1033" i="2" s="1"/>
  <c r="L1037" i="2"/>
  <c r="M1037" i="2" s="1"/>
  <c r="L1041" i="2"/>
  <c r="M1041" i="2" s="1"/>
  <c r="L1045" i="2"/>
  <c r="M1045" i="2" s="1"/>
  <c r="L1049" i="2"/>
  <c r="M1049" i="2" s="1"/>
  <c r="L1053" i="2"/>
  <c r="M1053" i="2" s="1"/>
  <c r="L1057" i="2"/>
  <c r="M1057" i="2" s="1"/>
  <c r="L1061" i="2"/>
  <c r="M1061" i="2" s="1"/>
  <c r="L1065" i="2"/>
  <c r="M1065" i="2" s="1"/>
  <c r="L1069" i="2"/>
  <c r="M1069" i="2" s="1"/>
  <c r="L1073" i="2"/>
  <c r="M1073" i="2" s="1"/>
  <c r="O1073" i="2" s="1"/>
  <c r="L1077" i="2"/>
  <c r="M1077" i="2" s="1"/>
  <c r="L1081" i="2"/>
  <c r="M1081" i="2" s="1"/>
  <c r="L1085" i="2"/>
  <c r="M1085" i="2" s="1"/>
  <c r="L1089" i="2"/>
  <c r="M1089" i="2" s="1"/>
  <c r="L1093" i="2"/>
  <c r="M1093" i="2" s="1"/>
  <c r="L1097" i="2"/>
  <c r="M1097" i="2" s="1"/>
  <c r="L1101" i="2"/>
  <c r="M1101" i="2" s="1"/>
  <c r="L1105" i="2"/>
  <c r="M1105" i="2" s="1"/>
  <c r="L1109" i="2"/>
  <c r="M1109" i="2" s="1"/>
  <c r="L1113" i="2"/>
  <c r="M1113" i="2" s="1"/>
  <c r="L1117" i="2"/>
  <c r="M1117" i="2" s="1"/>
  <c r="L1121" i="2"/>
  <c r="M1121" i="2" s="1"/>
  <c r="L1125" i="2"/>
  <c r="M1125" i="2" s="1"/>
  <c r="L1129" i="2"/>
  <c r="M1129" i="2" s="1"/>
  <c r="L1309" i="2"/>
  <c r="M1309" i="2" s="1"/>
  <c r="L1131" i="2"/>
  <c r="M1131" i="2" s="1"/>
  <c r="S1131" i="2" s="1"/>
  <c r="L1135" i="2"/>
  <c r="M1135" i="2" s="1"/>
  <c r="L1139" i="2"/>
  <c r="M1139" i="2" s="1"/>
  <c r="L1147" i="2"/>
  <c r="M1147" i="2" s="1"/>
  <c r="L1151" i="2"/>
  <c r="M1151" i="2" s="1"/>
  <c r="L1163" i="2"/>
  <c r="M1163" i="2" s="1"/>
  <c r="L1167" i="2"/>
  <c r="M1167" i="2" s="1"/>
  <c r="L1179" i="2"/>
  <c r="M1179" i="2" s="1"/>
  <c r="L1183" i="2"/>
  <c r="M1183" i="2" s="1"/>
  <c r="Q1183" i="2" s="1"/>
  <c r="L1199" i="2"/>
  <c r="M1199" i="2" s="1"/>
  <c r="L1203" i="2"/>
  <c r="M1203" i="2" s="1"/>
  <c r="L1215" i="2"/>
  <c r="M1215" i="2" s="1"/>
  <c r="L1219" i="2"/>
  <c r="M1219" i="2" s="1"/>
  <c r="L1231" i="2"/>
  <c r="M1231" i="2" s="1"/>
  <c r="L1235" i="2"/>
  <c r="M1235" i="2" s="1"/>
  <c r="L1247" i="2"/>
  <c r="M1247" i="2" s="1"/>
  <c r="L1251" i="2"/>
  <c r="M1251" i="2" s="1"/>
  <c r="N1251" i="2" s="1"/>
  <c r="L1263" i="2"/>
  <c r="M1263" i="2" s="1"/>
  <c r="L1267" i="2"/>
  <c r="M1267" i="2" s="1"/>
  <c r="L1279" i="2"/>
  <c r="M1279" i="2" s="1"/>
  <c r="L1283" i="2"/>
  <c r="M1283" i="2" s="1"/>
  <c r="L1295" i="2"/>
  <c r="M1295" i="2" s="1"/>
  <c r="L1299" i="2"/>
  <c r="M1299" i="2" s="1"/>
  <c r="L1307" i="2"/>
  <c r="M1307" i="2" s="1"/>
  <c r="L1316" i="2"/>
  <c r="M1316" i="2" s="1"/>
  <c r="L1324" i="2"/>
  <c r="M1324" i="2" s="1"/>
  <c r="L1530" i="2"/>
  <c r="M1530" i="2" s="1"/>
  <c r="L1637" i="2"/>
  <c r="M1637" i="2" s="1"/>
  <c r="L1526" i="2"/>
  <c r="M1526" i="2" s="1"/>
  <c r="L1636" i="2"/>
  <c r="M1636" i="2" s="1"/>
  <c r="L1524" i="2"/>
  <c r="M1524" i="2" s="1"/>
  <c r="L1625" i="2"/>
  <c r="M1625" i="2" s="1"/>
  <c r="L1331" i="2"/>
  <c r="M1331" i="2" s="1"/>
  <c r="S1331" i="2" s="1"/>
  <c r="L1335" i="2"/>
  <c r="M1335" i="2" s="1"/>
  <c r="L1339" i="2"/>
  <c r="M1339" i="2" s="1"/>
  <c r="L1347" i="2"/>
  <c r="M1347" i="2" s="1"/>
  <c r="L1351" i="2"/>
  <c r="M1351" i="2" s="1"/>
  <c r="L1355" i="2"/>
  <c r="M1355" i="2" s="1"/>
  <c r="L1363" i="2"/>
  <c r="M1363" i="2" s="1"/>
  <c r="L926" i="2"/>
  <c r="M926" i="2" s="1"/>
  <c r="L934" i="2"/>
  <c r="M934" i="2" s="1"/>
  <c r="Q934" i="2" s="1"/>
  <c r="L942" i="2"/>
  <c r="M942" i="2" s="1"/>
  <c r="L950" i="2"/>
  <c r="M950" i="2" s="1"/>
  <c r="L958" i="2"/>
  <c r="M958" i="2" s="1"/>
  <c r="L966" i="2"/>
  <c r="M966" i="2" s="1"/>
  <c r="O966" i="2" s="1"/>
  <c r="L974" i="2"/>
  <c r="M974" i="2" s="1"/>
  <c r="L982" i="2"/>
  <c r="M982" i="2" s="1"/>
  <c r="L990" i="2"/>
  <c r="M990" i="2" s="1"/>
  <c r="O990" i="2" s="1"/>
  <c r="L998" i="2"/>
  <c r="M998" i="2" s="1"/>
  <c r="L1002" i="2"/>
  <c r="M1002" i="2" s="1"/>
  <c r="L1006" i="2"/>
  <c r="M1006" i="2" s="1"/>
  <c r="L1010" i="2"/>
  <c r="M1010" i="2" s="1"/>
  <c r="L1014" i="2"/>
  <c r="M1014" i="2" s="1"/>
  <c r="L1018" i="2"/>
  <c r="M1018" i="2" s="1"/>
  <c r="L1022" i="2"/>
  <c r="M1022" i="2" s="1"/>
  <c r="L1026" i="2"/>
  <c r="M1026" i="2" s="1"/>
  <c r="L1030" i="2"/>
  <c r="M1030" i="2" s="1"/>
  <c r="Q1030" i="2" s="1"/>
  <c r="L1034" i="2"/>
  <c r="M1034" i="2" s="1"/>
  <c r="L1038" i="2"/>
  <c r="M1038" i="2" s="1"/>
  <c r="L1042" i="2"/>
  <c r="M1042" i="2" s="1"/>
  <c r="L1046" i="2"/>
  <c r="M1046" i="2" s="1"/>
  <c r="L1050" i="2"/>
  <c r="M1050" i="2" s="1"/>
  <c r="L1054" i="2"/>
  <c r="M1054" i="2" s="1"/>
  <c r="L1058" i="2"/>
  <c r="M1058" i="2" s="1"/>
  <c r="L1062" i="2"/>
  <c r="M1062" i="2" s="1"/>
  <c r="N1062" i="2" s="1"/>
  <c r="L1066" i="2"/>
  <c r="M1066" i="2" s="1"/>
  <c r="L1070" i="2"/>
  <c r="M1070" i="2" s="1"/>
  <c r="L1074" i="2"/>
  <c r="M1074" i="2" s="1"/>
  <c r="L1078" i="2"/>
  <c r="M1078" i="2" s="1"/>
  <c r="L1082" i="2"/>
  <c r="M1082" i="2" s="1"/>
  <c r="L1086" i="2"/>
  <c r="M1086" i="2" s="1"/>
  <c r="L1090" i="2"/>
  <c r="M1090" i="2" s="1"/>
  <c r="L1094" i="2"/>
  <c r="M1094" i="2" s="1"/>
  <c r="L1098" i="2"/>
  <c r="M1098" i="2" s="1"/>
  <c r="L1102" i="2"/>
  <c r="M1102" i="2" s="1"/>
  <c r="L1106" i="2"/>
  <c r="M1106" i="2" s="1"/>
  <c r="L1110" i="2"/>
  <c r="M1110" i="2" s="1"/>
  <c r="S1110" i="2" s="1"/>
  <c r="L1114" i="2"/>
  <c r="M1114" i="2" s="1"/>
  <c r="L1118" i="2"/>
  <c r="M1118" i="2" s="1"/>
  <c r="L1122" i="2"/>
  <c r="M1122" i="2" s="1"/>
  <c r="S1122" i="2" s="1"/>
  <c r="L1126" i="2"/>
  <c r="M1126" i="2" s="1"/>
  <c r="N1126" i="2" s="1"/>
  <c r="L1136" i="2"/>
  <c r="M1136" i="2" s="1"/>
  <c r="L1140" i="2"/>
  <c r="M1140" i="2" s="1"/>
  <c r="L1152" i="2"/>
  <c r="M1152" i="2" s="1"/>
  <c r="L1156" i="2"/>
  <c r="M1156" i="2" s="1"/>
  <c r="L1168" i="2"/>
  <c r="M1168" i="2" s="1"/>
  <c r="L1172" i="2"/>
  <c r="M1172" i="2" s="1"/>
  <c r="L1184" i="2"/>
  <c r="M1184" i="2" s="1"/>
  <c r="L1188" i="2"/>
  <c r="M1188" i="2" s="1"/>
  <c r="L1196" i="2"/>
  <c r="M1196" i="2" s="1"/>
  <c r="L1200" i="2"/>
  <c r="M1200" i="2" s="1"/>
  <c r="L1204" i="2"/>
  <c r="M1204" i="2" s="1"/>
  <c r="S1204" i="2" s="1"/>
  <c r="L1208" i="2"/>
  <c r="M1208" i="2" s="1"/>
  <c r="L1212" i="2"/>
  <c r="M1212" i="2" s="1"/>
  <c r="L1216" i="2"/>
  <c r="M1216" i="2" s="1"/>
  <c r="L1220" i="2"/>
  <c r="M1220" i="2" s="1"/>
  <c r="L1224" i="2"/>
  <c r="M1224" i="2" s="1"/>
  <c r="Q1224" i="2" s="1"/>
  <c r="L1228" i="2"/>
  <c r="M1228" i="2" s="1"/>
  <c r="L1232" i="2"/>
  <c r="M1232" i="2" s="1"/>
  <c r="L1236" i="2"/>
  <c r="M1236" i="2" s="1"/>
  <c r="L1240" i="2"/>
  <c r="M1240" i="2" s="1"/>
  <c r="L1244" i="2"/>
  <c r="M1244" i="2" s="1"/>
  <c r="L1248" i="2"/>
  <c r="M1248" i="2" s="1"/>
  <c r="L1252" i="2"/>
  <c r="M1252" i="2" s="1"/>
  <c r="S1252" i="2" s="1"/>
  <c r="L1256" i="2"/>
  <c r="M1256" i="2" s="1"/>
  <c r="L1260" i="2"/>
  <c r="M1260" i="2" s="1"/>
  <c r="L1264" i="2"/>
  <c r="M1264" i="2" s="1"/>
  <c r="L1268" i="2"/>
  <c r="M1268" i="2" s="1"/>
  <c r="L1272" i="2"/>
  <c r="M1272" i="2" s="1"/>
  <c r="O1272" i="2" s="1"/>
  <c r="L1276" i="2"/>
  <c r="M1276" i="2" s="1"/>
  <c r="L1280" i="2"/>
  <c r="M1280" i="2" s="1"/>
  <c r="L1284" i="2"/>
  <c r="M1284" i="2" s="1"/>
  <c r="L1288" i="2"/>
  <c r="M1288" i="2" s="1"/>
  <c r="L1292" i="2"/>
  <c r="M1292" i="2" s="1"/>
  <c r="L1296" i="2"/>
  <c r="M1296" i="2" s="1"/>
  <c r="L1300" i="2"/>
  <c r="M1300" i="2" s="1"/>
  <c r="L1311" i="2"/>
  <c r="M1311" i="2" s="1"/>
  <c r="L1313" i="2"/>
  <c r="M1313" i="2" s="1"/>
  <c r="L1317" i="2"/>
  <c r="M1317" i="2" s="1"/>
  <c r="L1321" i="2"/>
  <c r="M1321" i="2" s="1"/>
  <c r="L1325" i="2"/>
  <c r="M1325" i="2" s="1"/>
  <c r="N1325" i="2" s="1"/>
  <c r="L1506" i="2"/>
  <c r="M1506" i="2" s="1"/>
  <c r="L1620" i="2"/>
  <c r="M1620" i="2" s="1"/>
  <c r="L1525" i="2"/>
  <c r="M1525" i="2" s="1"/>
  <c r="Q1525" i="2" s="1"/>
  <c r="L1502" i="2"/>
  <c r="M1502" i="2" s="1"/>
  <c r="L1612" i="2"/>
  <c r="M1612" i="2" s="1"/>
  <c r="L1644" i="2"/>
  <c r="M1644" i="2" s="1"/>
  <c r="L1528" i="2"/>
  <c r="M1528" i="2" s="1"/>
  <c r="L1633" i="2"/>
  <c r="M1633" i="2" s="1"/>
  <c r="N1633" i="2" s="1"/>
  <c r="L1700" i="2"/>
  <c r="M1700" i="2" s="1"/>
  <c r="L1336" i="2"/>
  <c r="M1336" i="2" s="1"/>
  <c r="L1340" i="2"/>
  <c r="M1340" i="2" s="1"/>
  <c r="L1352" i="2"/>
  <c r="M1352" i="2" s="1"/>
  <c r="L1356" i="2"/>
  <c r="M1356" i="2" s="1"/>
  <c r="L1360" i="2"/>
  <c r="M1360" i="2" s="1"/>
  <c r="L1364" i="2"/>
  <c r="M1364" i="2" s="1"/>
  <c r="L1368" i="2"/>
  <c r="M1368" i="2" s="1"/>
  <c r="L1367" i="2"/>
  <c r="M1367" i="2" s="1"/>
  <c r="L1371" i="2"/>
  <c r="M1371" i="2" s="1"/>
  <c r="L1379" i="2"/>
  <c r="M1379" i="2" s="1"/>
  <c r="L1383" i="2"/>
  <c r="M1383" i="2" s="1"/>
  <c r="L1387" i="2"/>
  <c r="M1387" i="2" s="1"/>
  <c r="L1395" i="2"/>
  <c r="M1395" i="2" s="1"/>
  <c r="L1399" i="2"/>
  <c r="M1399" i="2" s="1"/>
  <c r="L1403" i="2"/>
  <c r="M1403" i="2" s="1"/>
  <c r="L1407" i="2"/>
  <c r="M1407" i="2" s="1"/>
  <c r="L1415" i="2"/>
  <c r="M1415" i="2" s="1"/>
  <c r="L1419" i="2"/>
  <c r="M1419" i="2" s="1"/>
  <c r="L1423" i="2"/>
  <c r="M1423" i="2" s="1"/>
  <c r="L1427" i="2"/>
  <c r="M1427" i="2" s="1"/>
  <c r="L1431" i="2"/>
  <c r="M1431" i="2" s="1"/>
  <c r="L1435" i="2"/>
  <c r="M1435" i="2" s="1"/>
  <c r="L1439" i="2"/>
  <c r="M1439" i="2" s="1"/>
  <c r="L1443" i="2"/>
  <c r="M1443" i="2" s="1"/>
  <c r="L1447" i="2"/>
  <c r="M1447" i="2" s="1"/>
  <c r="L1451" i="2"/>
  <c r="M1451" i="2" s="1"/>
  <c r="L1455" i="2"/>
  <c r="M1455" i="2" s="1"/>
  <c r="L1459" i="2"/>
  <c r="M1459" i="2" s="1"/>
  <c r="L1463" i="2"/>
  <c r="M1463" i="2" s="1"/>
  <c r="L1467" i="2"/>
  <c r="M1467" i="2" s="1"/>
  <c r="L1471" i="2"/>
  <c r="M1471" i="2" s="1"/>
  <c r="L1475" i="2"/>
  <c r="M1475" i="2" s="1"/>
  <c r="L1479" i="2"/>
  <c r="M1479" i="2" s="1"/>
  <c r="L1483" i="2"/>
  <c r="M1483" i="2" s="1"/>
  <c r="L1487" i="2"/>
  <c r="M1487" i="2" s="1"/>
  <c r="Q1487" i="2" s="1"/>
  <c r="L1491" i="2"/>
  <c r="M1491" i="2" s="1"/>
  <c r="L1495" i="2"/>
  <c r="M1495" i="2" s="1"/>
  <c r="L1499" i="2"/>
  <c r="M1499" i="2" s="1"/>
  <c r="L1515" i="2"/>
  <c r="M1515" i="2" s="1"/>
  <c r="L1608" i="2"/>
  <c r="M1608" i="2" s="1"/>
  <c r="L1640" i="2"/>
  <c r="M1640" i="2" s="1"/>
  <c r="L1534" i="2"/>
  <c r="M1534" i="2" s="1"/>
  <c r="L1538" i="2"/>
  <c r="M1538" i="2" s="1"/>
  <c r="L1542" i="2"/>
  <c r="M1542" i="2" s="1"/>
  <c r="L1546" i="2"/>
  <c r="M1546" i="2" s="1"/>
  <c r="L1550" i="2"/>
  <c r="M1550" i="2" s="1"/>
  <c r="N1550" i="2" s="1"/>
  <c r="L1554" i="2"/>
  <c r="M1554" i="2" s="1"/>
  <c r="L1558" i="2"/>
  <c r="M1558" i="2" s="1"/>
  <c r="L1562" i="2"/>
  <c r="M1562" i="2" s="1"/>
  <c r="L1566" i="2"/>
  <c r="M1566" i="2" s="1"/>
  <c r="L1570" i="2"/>
  <c r="M1570" i="2" s="1"/>
  <c r="S1570" i="2" s="1"/>
  <c r="L1574" i="2"/>
  <c r="M1574" i="2" s="1"/>
  <c r="L1578" i="2"/>
  <c r="M1578" i="2" s="1"/>
  <c r="L1582" i="2"/>
  <c r="M1582" i="2" s="1"/>
  <c r="L1586" i="2"/>
  <c r="M1586" i="2" s="1"/>
  <c r="L1590" i="2"/>
  <c r="M1590" i="2" s="1"/>
  <c r="L1594" i="2"/>
  <c r="M1594" i="2" s="1"/>
  <c r="L1598" i="2"/>
  <c r="M1598" i="2" s="1"/>
  <c r="L1602" i="2"/>
  <c r="M1602" i="2" s="1"/>
  <c r="L1615" i="2"/>
  <c r="M1615" i="2" s="1"/>
  <c r="L1631" i="2"/>
  <c r="M1631" i="2" s="1"/>
  <c r="L1714" i="2"/>
  <c r="M1714" i="2" s="1"/>
  <c r="L1606" i="2"/>
  <c r="M1606" i="2" s="1"/>
  <c r="L1622" i="2"/>
  <c r="M1622" i="2" s="1"/>
  <c r="L1638" i="2"/>
  <c r="M1638" i="2" s="1"/>
  <c r="L1708" i="2"/>
  <c r="M1708" i="2" s="1"/>
  <c r="L1718" i="2"/>
  <c r="M1718" i="2" s="1"/>
  <c r="N1718" i="2" s="1"/>
  <c r="L1705" i="2"/>
  <c r="M1705" i="2" s="1"/>
  <c r="L1721" i="2"/>
  <c r="M1721" i="2" s="1"/>
  <c r="L1649" i="2"/>
  <c r="M1649" i="2" s="1"/>
  <c r="L1653" i="2"/>
  <c r="M1653" i="2" s="1"/>
  <c r="L1657" i="2"/>
  <c r="M1657" i="2" s="1"/>
  <c r="L1665" i="2"/>
  <c r="M1665" i="2" s="1"/>
  <c r="L1673" i="2"/>
  <c r="M1673" i="2" s="1"/>
  <c r="L1681" i="2"/>
  <c r="M1681" i="2" s="1"/>
  <c r="N1681" i="2" s="1"/>
  <c r="L1689" i="2"/>
  <c r="M1689" i="2" s="1"/>
  <c r="L1722" i="2"/>
  <c r="M1722" i="2" s="1"/>
  <c r="L1726" i="2"/>
  <c r="M1726" i="2" s="1"/>
  <c r="L1730" i="2"/>
  <c r="M1730" i="2" s="1"/>
  <c r="L1742" i="2"/>
  <c r="M1742" i="2" s="1"/>
  <c r="L1762" i="2"/>
  <c r="M1762" i="2" s="1"/>
  <c r="L1774" i="2"/>
  <c r="M1774" i="2" s="1"/>
  <c r="L1782" i="2"/>
  <c r="M1782" i="2" s="1"/>
  <c r="N1782" i="2" s="1"/>
  <c r="L1786" i="2"/>
  <c r="M1786" i="2" s="1"/>
  <c r="L1790" i="2"/>
  <c r="M1790" i="2" s="1"/>
  <c r="L1794" i="2"/>
  <c r="M1794" i="2" s="1"/>
  <c r="L1798" i="2"/>
  <c r="M1798" i="2" s="1"/>
  <c r="L1372" i="2"/>
  <c r="M1372" i="2" s="1"/>
  <c r="L1376" i="2"/>
  <c r="M1376" i="2" s="1"/>
  <c r="L1380" i="2"/>
  <c r="M1380" i="2" s="1"/>
  <c r="Q1380" i="2" s="1"/>
  <c r="L1384" i="2"/>
  <c r="M1384" i="2" s="1"/>
  <c r="O1384" i="2" s="1"/>
  <c r="L1388" i="2"/>
  <c r="M1388" i="2" s="1"/>
  <c r="L1400" i="2"/>
  <c r="M1400" i="2" s="1"/>
  <c r="L1404" i="2"/>
  <c r="M1404" i="2" s="1"/>
  <c r="L1412" i="2"/>
  <c r="M1412" i="2" s="1"/>
  <c r="S1412" i="2" s="1"/>
  <c r="L1416" i="2"/>
  <c r="M1416" i="2" s="1"/>
  <c r="L1420" i="2"/>
  <c r="M1420" i="2" s="1"/>
  <c r="L1424" i="2"/>
  <c r="M1424" i="2" s="1"/>
  <c r="L1428" i="2"/>
  <c r="M1428" i="2" s="1"/>
  <c r="Q1428" i="2" s="1"/>
  <c r="L1432" i="2"/>
  <c r="M1432" i="2" s="1"/>
  <c r="L1436" i="2"/>
  <c r="M1436" i="2" s="1"/>
  <c r="L1440" i="2"/>
  <c r="M1440" i="2" s="1"/>
  <c r="L1444" i="2"/>
  <c r="M1444" i="2" s="1"/>
  <c r="L1448" i="2"/>
  <c r="M1448" i="2" s="1"/>
  <c r="L1452" i="2"/>
  <c r="M1452" i="2" s="1"/>
  <c r="L1456" i="2"/>
  <c r="M1456" i="2" s="1"/>
  <c r="S1456" i="2" s="1"/>
  <c r="L1460" i="2"/>
  <c r="M1460" i="2" s="1"/>
  <c r="Q1460" i="2" s="1"/>
  <c r="L1464" i="2"/>
  <c r="M1464" i="2" s="1"/>
  <c r="L1468" i="2"/>
  <c r="M1468" i="2" s="1"/>
  <c r="L1472" i="2"/>
  <c r="M1472" i="2" s="1"/>
  <c r="L1476" i="2"/>
  <c r="M1476" i="2" s="1"/>
  <c r="Q1476" i="2" s="1"/>
  <c r="L1480" i="2"/>
  <c r="M1480" i="2" s="1"/>
  <c r="L1484" i="2"/>
  <c r="M1484" i="2" s="1"/>
  <c r="L1488" i="2"/>
  <c r="M1488" i="2" s="1"/>
  <c r="L1492" i="2"/>
  <c r="M1492" i="2" s="1"/>
  <c r="L1496" i="2"/>
  <c r="M1496" i="2" s="1"/>
  <c r="L1503" i="2"/>
  <c r="M1503" i="2" s="1"/>
  <c r="L1519" i="2"/>
  <c r="M1519" i="2" s="1"/>
  <c r="O1519" i="2" s="1"/>
  <c r="L1616" i="2"/>
  <c r="M1616" i="2" s="1"/>
  <c r="L1531" i="2"/>
  <c r="M1531" i="2" s="1"/>
  <c r="L1535" i="2"/>
  <c r="M1535" i="2" s="1"/>
  <c r="L1539" i="2"/>
  <c r="M1539" i="2" s="1"/>
  <c r="L1543" i="2"/>
  <c r="M1543" i="2" s="1"/>
  <c r="N1543" i="2" s="1"/>
  <c r="L1547" i="2"/>
  <c r="M1547" i="2" s="1"/>
  <c r="L1551" i="2"/>
  <c r="M1551" i="2" s="1"/>
  <c r="L1555" i="2"/>
  <c r="M1555" i="2" s="1"/>
  <c r="L1559" i="2"/>
  <c r="M1559" i="2" s="1"/>
  <c r="L1563" i="2"/>
  <c r="M1563" i="2" s="1"/>
  <c r="L1567" i="2"/>
  <c r="M1567" i="2" s="1"/>
  <c r="L1571" i="2"/>
  <c r="M1571" i="2" s="1"/>
  <c r="S1571" i="2" s="1"/>
  <c r="L1575" i="2"/>
  <c r="M1575" i="2" s="1"/>
  <c r="N1575" i="2" s="1"/>
  <c r="L1579" i="2"/>
  <c r="M1579" i="2" s="1"/>
  <c r="L1583" i="2"/>
  <c r="M1583" i="2" s="1"/>
  <c r="L1587" i="2"/>
  <c r="M1587" i="2" s="1"/>
  <c r="S1587" i="2" s="1"/>
  <c r="L1591" i="2"/>
  <c r="M1591" i="2" s="1"/>
  <c r="L1595" i="2"/>
  <c r="M1595" i="2" s="1"/>
  <c r="L1599" i="2"/>
  <c r="M1599" i="2" s="1"/>
  <c r="L1603" i="2"/>
  <c r="M1603" i="2" s="1"/>
  <c r="L1619" i="2"/>
  <c r="M1619" i="2" s="1"/>
  <c r="O1619" i="2" s="1"/>
  <c r="L1635" i="2"/>
  <c r="M1635" i="2" s="1"/>
  <c r="L1610" i="2"/>
  <c r="M1610" i="2" s="1"/>
  <c r="L1626" i="2"/>
  <c r="M1626" i="2" s="1"/>
  <c r="L1642" i="2"/>
  <c r="M1642" i="2" s="1"/>
  <c r="O1642" i="2" s="1"/>
  <c r="L1702" i="2"/>
  <c r="M1702" i="2" s="1"/>
  <c r="L1720" i="2"/>
  <c r="M1720" i="2" s="1"/>
  <c r="L1709" i="2"/>
  <c r="M1709" i="2" s="1"/>
  <c r="Q1709" i="2" s="1"/>
  <c r="L1646" i="2"/>
  <c r="M1646" i="2" s="1"/>
  <c r="O1646" i="2" s="1"/>
  <c r="L1654" i="2"/>
  <c r="M1654" i="2" s="1"/>
  <c r="L1662" i="2"/>
  <c r="M1662" i="2" s="1"/>
  <c r="L1670" i="2"/>
  <c r="M1670" i="2" s="1"/>
  <c r="S1670" i="2" s="1"/>
  <c r="L1690" i="2"/>
  <c r="M1690" i="2" s="1"/>
  <c r="L1694" i="2"/>
  <c r="M1694" i="2" s="1"/>
  <c r="L1723" i="2"/>
  <c r="M1723" i="2" s="1"/>
  <c r="L1727" i="2"/>
  <c r="M1727" i="2" s="1"/>
  <c r="L1731" i="2"/>
  <c r="M1731" i="2" s="1"/>
  <c r="S1731" i="2" s="1"/>
  <c r="L1735" i="2"/>
  <c r="M1735" i="2" s="1"/>
  <c r="L1739" i="2"/>
  <c r="M1739" i="2" s="1"/>
  <c r="L1743" i="2"/>
  <c r="M1743" i="2" s="1"/>
  <c r="L1747" i="2"/>
  <c r="M1747" i="2" s="1"/>
  <c r="L1751" i="2"/>
  <c r="M1751" i="2" s="1"/>
  <c r="L1755" i="2"/>
  <c r="M1755" i="2" s="1"/>
  <c r="L1759" i="2"/>
  <c r="M1759" i="2" s="1"/>
  <c r="O1759" i="2" s="1"/>
  <c r="L1763" i="2"/>
  <c r="M1763" i="2" s="1"/>
  <c r="N1763" i="2" s="1"/>
  <c r="L1767" i="2"/>
  <c r="M1767" i="2" s="1"/>
  <c r="L1771" i="2"/>
  <c r="M1771" i="2" s="1"/>
  <c r="L1775" i="2"/>
  <c r="M1775" i="2" s="1"/>
  <c r="L1779" i="2"/>
  <c r="M1779" i="2" s="1"/>
  <c r="L1783" i="2"/>
  <c r="M1783" i="2" s="1"/>
  <c r="L1791" i="2"/>
  <c r="M1791" i="2" s="1"/>
  <c r="L1795" i="2"/>
  <c r="M1795" i="2" s="1"/>
  <c r="L1803" i="2"/>
  <c r="M1803" i="2" s="1"/>
  <c r="O1803" i="2" s="1"/>
  <c r="L1807" i="2"/>
  <c r="M1807" i="2" s="1"/>
  <c r="N524" i="2"/>
  <c r="Q524" i="2"/>
  <c r="O524" i="2"/>
  <c r="S524" i="2"/>
  <c r="S588" i="2"/>
  <c r="O588" i="2"/>
  <c r="N588" i="2"/>
  <c r="Q588" i="2"/>
  <c r="N527" i="2"/>
  <c r="Q527" i="2"/>
  <c r="S527" i="2"/>
  <c r="O527" i="2"/>
  <c r="S591" i="2"/>
  <c r="O591" i="2"/>
  <c r="N591" i="2"/>
  <c r="Q591" i="2"/>
  <c r="S530" i="2"/>
  <c r="O530" i="2"/>
  <c r="N530" i="2"/>
  <c r="Q530" i="2"/>
  <c r="O251" i="2"/>
  <c r="S251" i="2"/>
  <c r="N251" i="2"/>
  <c r="Q251" i="2"/>
  <c r="N496" i="2"/>
  <c r="Q496" i="2"/>
  <c r="O496" i="2"/>
  <c r="S496" i="2"/>
  <c r="N515" i="2"/>
  <c r="Q515" i="2"/>
  <c r="S515" i="2"/>
  <c r="O515" i="2"/>
  <c r="S547" i="2"/>
  <c r="O547" i="2"/>
  <c r="N547" i="2"/>
  <c r="Q547" i="2"/>
  <c r="N518" i="2"/>
  <c r="Q518" i="2"/>
  <c r="S518" i="2"/>
  <c r="O518" i="2"/>
  <c r="S566" i="2"/>
  <c r="O566" i="2"/>
  <c r="N566" i="2"/>
  <c r="Q566" i="2"/>
  <c r="L248" i="2"/>
  <c r="M248" i="2" s="1"/>
  <c r="L256" i="2"/>
  <c r="M256" i="2" s="1"/>
  <c r="N268" i="2"/>
  <c r="Q268" i="2"/>
  <c r="S268" i="2"/>
  <c r="O268" i="2"/>
  <c r="N280" i="2"/>
  <c r="Q280" i="2"/>
  <c r="S280" i="2"/>
  <c r="O280" i="2"/>
  <c r="N288" i="2"/>
  <c r="Q288" i="2"/>
  <c r="S288" i="2"/>
  <c r="O288" i="2"/>
  <c r="S348" i="2"/>
  <c r="S384" i="2"/>
  <c r="O384" i="2"/>
  <c r="N384" i="2"/>
  <c r="Q384" i="2"/>
  <c r="N516" i="2"/>
  <c r="Q516" i="2"/>
  <c r="O516" i="2"/>
  <c r="S516" i="2"/>
  <c r="S532" i="2"/>
  <c r="O532" i="2"/>
  <c r="N532" i="2"/>
  <c r="Q532" i="2"/>
  <c r="S580" i="2"/>
  <c r="O580" i="2"/>
  <c r="N580" i="2"/>
  <c r="Q580" i="2"/>
  <c r="S596" i="2"/>
  <c r="O596" i="2"/>
  <c r="N596" i="2"/>
  <c r="Q596" i="2"/>
  <c r="N487" i="2"/>
  <c r="Q487" i="2"/>
  <c r="S487" i="2"/>
  <c r="O487" i="2"/>
  <c r="N503" i="2"/>
  <c r="Q503" i="2"/>
  <c r="S503" i="2"/>
  <c r="O503" i="2"/>
  <c r="N519" i="2"/>
  <c r="Q519" i="2"/>
  <c r="S519" i="2"/>
  <c r="O519" i="2"/>
  <c r="S567" i="2"/>
  <c r="O567" i="2"/>
  <c r="N567" i="2"/>
  <c r="Q567" i="2"/>
  <c r="S583" i="2"/>
  <c r="O583" i="2"/>
  <c r="N583" i="2"/>
  <c r="Q583" i="2"/>
  <c r="N506" i="2"/>
  <c r="Q506" i="2"/>
  <c r="S506" i="2"/>
  <c r="O506" i="2"/>
  <c r="N522" i="2"/>
  <c r="Q522" i="2"/>
  <c r="S522" i="2"/>
  <c r="O522" i="2"/>
  <c r="S538" i="2"/>
  <c r="O538" i="2"/>
  <c r="N538" i="2"/>
  <c r="Q538" i="2"/>
  <c r="S554" i="2"/>
  <c r="O554" i="2"/>
  <c r="N554" i="2"/>
  <c r="Q554" i="2"/>
  <c r="S570" i="2"/>
  <c r="O570" i="2"/>
  <c r="N570" i="2"/>
  <c r="Q570" i="2"/>
  <c r="S586" i="2"/>
  <c r="O586" i="2"/>
  <c r="N586" i="2"/>
  <c r="Q586" i="2"/>
  <c r="L245" i="2"/>
  <c r="M245" i="2" s="1"/>
  <c r="L249" i="2"/>
  <c r="M249" i="2" s="1"/>
  <c r="L253" i="2"/>
  <c r="M253" i="2" s="1"/>
  <c r="L257" i="2"/>
  <c r="M257" i="2" s="1"/>
  <c r="L261" i="2"/>
  <c r="M261" i="2" s="1"/>
  <c r="L265" i="2"/>
  <c r="M265" i="2" s="1"/>
  <c r="L269" i="2"/>
  <c r="M269" i="2" s="1"/>
  <c r="L273" i="2"/>
  <c r="M273" i="2" s="1"/>
  <c r="L277" i="2"/>
  <c r="M277" i="2" s="1"/>
  <c r="L281" i="2"/>
  <c r="M281" i="2" s="1"/>
  <c r="L285" i="2"/>
  <c r="M285" i="2" s="1"/>
  <c r="L289" i="2"/>
  <c r="M289" i="2" s="1"/>
  <c r="L293" i="2"/>
  <c r="M293" i="2" s="1"/>
  <c r="L297" i="2"/>
  <c r="M297" i="2" s="1"/>
  <c r="L301" i="2"/>
  <c r="M301" i="2" s="1"/>
  <c r="L305" i="2"/>
  <c r="M305" i="2" s="1"/>
  <c r="L309" i="2"/>
  <c r="M309" i="2" s="1"/>
  <c r="L313" i="2"/>
  <c r="M313" i="2" s="1"/>
  <c r="L317" i="2"/>
  <c r="M317" i="2" s="1"/>
  <c r="L321" i="2"/>
  <c r="M321" i="2" s="1"/>
  <c r="L325" i="2"/>
  <c r="M325" i="2" s="1"/>
  <c r="L329" i="2"/>
  <c r="M329" i="2" s="1"/>
  <c r="L333" i="2"/>
  <c r="M333" i="2" s="1"/>
  <c r="L337" i="2"/>
  <c r="M337" i="2" s="1"/>
  <c r="S349" i="2"/>
  <c r="O349" i="2"/>
  <c r="N349" i="2"/>
  <c r="Q349" i="2"/>
  <c r="S353" i="2"/>
  <c r="O353" i="2"/>
  <c r="N353" i="2"/>
  <c r="Q353" i="2"/>
  <c r="S365" i="2"/>
  <c r="O365" i="2"/>
  <c r="N365" i="2"/>
  <c r="Q365" i="2"/>
  <c r="S369" i="2"/>
  <c r="O369" i="2"/>
  <c r="N369" i="2"/>
  <c r="Q369" i="2"/>
  <c r="S381" i="2"/>
  <c r="O381" i="2"/>
  <c r="N381" i="2"/>
  <c r="Q381" i="2"/>
  <c r="S385" i="2"/>
  <c r="O385" i="2"/>
  <c r="N385" i="2"/>
  <c r="Q385" i="2"/>
  <c r="S397" i="2"/>
  <c r="O397" i="2"/>
  <c r="N397" i="2"/>
  <c r="Q397" i="2"/>
  <c r="S401" i="2"/>
  <c r="O401" i="2"/>
  <c r="N401" i="2"/>
  <c r="Q401" i="2"/>
  <c r="S413" i="2"/>
  <c r="O413" i="2"/>
  <c r="N413" i="2"/>
  <c r="Q413" i="2"/>
  <c r="S417" i="2"/>
  <c r="O417" i="2"/>
  <c r="N417" i="2"/>
  <c r="Q417" i="2"/>
  <c r="S429" i="2"/>
  <c r="O429" i="2"/>
  <c r="N429" i="2"/>
  <c r="Q429" i="2"/>
  <c r="S433" i="2"/>
  <c r="O433" i="2"/>
  <c r="N433" i="2"/>
  <c r="Q433" i="2"/>
  <c r="S445" i="2"/>
  <c r="O445" i="2"/>
  <c r="N445" i="2"/>
  <c r="Q445" i="2"/>
  <c r="S449" i="2"/>
  <c r="O449" i="2"/>
  <c r="N449" i="2"/>
  <c r="Q449" i="2"/>
  <c r="S461" i="2"/>
  <c r="O461" i="2"/>
  <c r="N461" i="2"/>
  <c r="Q461" i="2"/>
  <c r="S465" i="2"/>
  <c r="O465" i="2"/>
  <c r="N465" i="2"/>
  <c r="Q465" i="2"/>
  <c r="N477" i="2"/>
  <c r="Q477" i="2"/>
  <c r="O477" i="2"/>
  <c r="S477" i="2"/>
  <c r="N493" i="2"/>
  <c r="Q493" i="2"/>
  <c r="O493" i="2"/>
  <c r="S493" i="2"/>
  <c r="S541" i="2"/>
  <c r="O541" i="2"/>
  <c r="N541" i="2"/>
  <c r="Q541" i="2"/>
  <c r="S557" i="2"/>
  <c r="O557" i="2"/>
  <c r="N557" i="2"/>
  <c r="Q557" i="2"/>
  <c r="S602" i="2"/>
  <c r="O602" i="2"/>
  <c r="N602" i="2"/>
  <c r="Q602" i="2"/>
  <c r="S606" i="2"/>
  <c r="O606" i="2"/>
  <c r="N606" i="2"/>
  <c r="Q606" i="2"/>
  <c r="S610" i="2"/>
  <c r="O610" i="2"/>
  <c r="N610" i="2"/>
  <c r="Q610" i="2"/>
  <c r="S614" i="2"/>
  <c r="O614" i="2"/>
  <c r="N614" i="2"/>
  <c r="Q614" i="2"/>
  <c r="S618" i="2"/>
  <c r="O618" i="2"/>
  <c r="N618" i="2"/>
  <c r="Q618" i="2"/>
  <c r="S622" i="2"/>
  <c r="O622" i="2"/>
  <c r="N622" i="2"/>
  <c r="Q622" i="2"/>
  <c r="S626" i="2"/>
  <c r="O626" i="2"/>
  <c r="N626" i="2"/>
  <c r="Q626" i="2"/>
  <c r="S630" i="2"/>
  <c r="O630" i="2"/>
  <c r="N630" i="2"/>
  <c r="Q630" i="2"/>
  <c r="S634" i="2"/>
  <c r="O634" i="2"/>
  <c r="N634" i="2"/>
  <c r="Q634" i="2"/>
  <c r="S638" i="2"/>
  <c r="O638" i="2"/>
  <c r="N638" i="2"/>
  <c r="Q638" i="2"/>
  <c r="S642" i="2"/>
  <c r="O642" i="2"/>
  <c r="N642" i="2"/>
  <c r="Q642" i="2"/>
  <c r="S646" i="2"/>
  <c r="O646" i="2"/>
  <c r="N646" i="2"/>
  <c r="Q646" i="2"/>
  <c r="S650" i="2"/>
  <c r="O650" i="2"/>
  <c r="N650" i="2"/>
  <c r="Q650" i="2"/>
  <c r="S654" i="2"/>
  <c r="O654" i="2"/>
  <c r="N654" i="2"/>
  <c r="Q654" i="2"/>
  <c r="S658" i="2"/>
  <c r="O658" i="2"/>
  <c r="N658" i="2"/>
  <c r="Q658" i="2"/>
  <c r="S662" i="2"/>
  <c r="O662" i="2"/>
  <c r="N662" i="2"/>
  <c r="Q662" i="2"/>
  <c r="S666" i="2"/>
  <c r="O666" i="2"/>
  <c r="N666" i="2"/>
  <c r="Q666" i="2"/>
  <c r="S670" i="2"/>
  <c r="O670" i="2"/>
  <c r="N670" i="2"/>
  <c r="Q670" i="2"/>
  <c r="S674" i="2"/>
  <c r="O674" i="2"/>
  <c r="N674" i="2"/>
  <c r="Q674" i="2"/>
  <c r="S678" i="2"/>
  <c r="O678" i="2"/>
  <c r="N678" i="2"/>
  <c r="Q678" i="2"/>
  <c r="S682" i="2"/>
  <c r="O682" i="2"/>
  <c r="N682" i="2"/>
  <c r="Q682" i="2"/>
  <c r="S686" i="2"/>
  <c r="O686" i="2"/>
  <c r="N686" i="2"/>
  <c r="Q686" i="2"/>
  <c r="S690" i="2"/>
  <c r="O690" i="2"/>
  <c r="N690" i="2"/>
  <c r="Q690" i="2"/>
  <c r="S694" i="2"/>
  <c r="O694" i="2"/>
  <c r="N694" i="2"/>
  <c r="Q694" i="2"/>
  <c r="S698" i="2"/>
  <c r="O698" i="2"/>
  <c r="N698" i="2"/>
  <c r="Q698" i="2"/>
  <c r="S702" i="2"/>
  <c r="O702" i="2"/>
  <c r="N702" i="2"/>
  <c r="Q702" i="2"/>
  <c r="S706" i="2"/>
  <c r="O706" i="2"/>
  <c r="N706" i="2"/>
  <c r="Q706" i="2"/>
  <c r="S710" i="2"/>
  <c r="O710" i="2"/>
  <c r="N710" i="2"/>
  <c r="Q710" i="2"/>
  <c r="S714" i="2"/>
  <c r="O714" i="2"/>
  <c r="N714" i="2"/>
  <c r="Q714" i="2"/>
  <c r="S718" i="2"/>
  <c r="O718" i="2"/>
  <c r="N718" i="2"/>
  <c r="Q718" i="2"/>
  <c r="S722" i="2"/>
  <c r="O722" i="2"/>
  <c r="N722" i="2"/>
  <c r="Q722" i="2"/>
  <c r="N756" i="2"/>
  <c r="Q756" i="2"/>
  <c r="S756" i="2"/>
  <c r="O756" i="2"/>
  <c r="Q732" i="2"/>
  <c r="O732" i="2"/>
  <c r="S732" i="2"/>
  <c r="N732" i="2"/>
  <c r="Q735" i="2"/>
  <c r="O735" i="2"/>
  <c r="S735" i="2"/>
  <c r="N735" i="2"/>
  <c r="Q730" i="2"/>
  <c r="S730" i="2"/>
  <c r="N730" i="2"/>
  <c r="O730" i="2"/>
  <c r="N745" i="2"/>
  <c r="Q745" i="2"/>
  <c r="O745" i="2"/>
  <c r="S745" i="2"/>
  <c r="N761" i="2"/>
  <c r="Q761" i="2"/>
  <c r="O761" i="2"/>
  <c r="S761" i="2"/>
  <c r="S809" i="2"/>
  <c r="O809" i="2"/>
  <c r="N809" i="2"/>
  <c r="Q809" i="2"/>
  <c r="S825" i="2"/>
  <c r="O825" i="2"/>
  <c r="N825" i="2"/>
  <c r="Q825" i="2"/>
  <c r="S873" i="2"/>
  <c r="O873" i="2"/>
  <c r="N873" i="2"/>
  <c r="Q873" i="2"/>
  <c r="S889" i="2"/>
  <c r="O889" i="2"/>
  <c r="N889" i="2"/>
  <c r="Q889" i="2"/>
  <c r="S792" i="2"/>
  <c r="O792" i="2"/>
  <c r="N792" i="2"/>
  <c r="Q792" i="2"/>
  <c r="S808" i="2"/>
  <c r="O808" i="2"/>
  <c r="N808" i="2"/>
  <c r="Q808" i="2"/>
  <c r="S856" i="2"/>
  <c r="O856" i="2"/>
  <c r="N856" i="2"/>
  <c r="Q856" i="2"/>
  <c r="S872" i="2"/>
  <c r="O872" i="2"/>
  <c r="N872" i="2"/>
  <c r="Q872" i="2"/>
  <c r="S920" i="2"/>
  <c r="O920" i="2"/>
  <c r="N920" i="2"/>
  <c r="Q920" i="2"/>
  <c r="N751" i="2"/>
  <c r="Q751" i="2"/>
  <c r="S751" i="2"/>
  <c r="O751" i="2"/>
  <c r="S799" i="2"/>
  <c r="O799" i="2"/>
  <c r="N799" i="2"/>
  <c r="Q799" i="2"/>
  <c r="S815" i="2"/>
  <c r="O815" i="2"/>
  <c r="N815" i="2"/>
  <c r="Q815" i="2"/>
  <c r="S831" i="2"/>
  <c r="O831" i="2"/>
  <c r="N831" i="2"/>
  <c r="Q831" i="2"/>
  <c r="S847" i="2"/>
  <c r="O847" i="2"/>
  <c r="N847" i="2"/>
  <c r="Q847" i="2"/>
  <c r="S863" i="2"/>
  <c r="O863" i="2"/>
  <c r="N863" i="2"/>
  <c r="Q863" i="2"/>
  <c r="S879" i="2"/>
  <c r="O879" i="2"/>
  <c r="N879" i="2"/>
  <c r="Q879" i="2"/>
  <c r="S895" i="2"/>
  <c r="O895" i="2"/>
  <c r="N895" i="2"/>
  <c r="Q895" i="2"/>
  <c r="S911" i="2"/>
  <c r="O911" i="2"/>
  <c r="N911" i="2"/>
  <c r="Q911" i="2"/>
  <c r="N746" i="2"/>
  <c r="Q746" i="2"/>
  <c r="O746" i="2"/>
  <c r="S746" i="2"/>
  <c r="N762" i="2"/>
  <c r="Q762" i="2"/>
  <c r="O762" i="2"/>
  <c r="S762" i="2"/>
  <c r="N778" i="2"/>
  <c r="Q778" i="2"/>
  <c r="O778" i="2"/>
  <c r="S778" i="2"/>
  <c r="S794" i="2"/>
  <c r="O794" i="2"/>
  <c r="N794" i="2"/>
  <c r="Q794" i="2"/>
  <c r="S810" i="2"/>
  <c r="O810" i="2"/>
  <c r="N810" i="2"/>
  <c r="Q810" i="2"/>
  <c r="S858" i="2"/>
  <c r="O858" i="2"/>
  <c r="N858" i="2"/>
  <c r="Q858" i="2"/>
  <c r="S874" i="2"/>
  <c r="O874" i="2"/>
  <c r="N874" i="2"/>
  <c r="Q874" i="2"/>
  <c r="S906" i="2"/>
  <c r="O906" i="2"/>
  <c r="N906" i="2"/>
  <c r="Q906" i="2"/>
  <c r="Q929" i="2"/>
  <c r="N929" i="2"/>
  <c r="S929" i="2"/>
  <c r="O929" i="2"/>
  <c r="Q933" i="2"/>
  <c r="N933" i="2"/>
  <c r="S933" i="2"/>
  <c r="O933" i="2"/>
  <c r="Q937" i="2"/>
  <c r="N937" i="2"/>
  <c r="S937" i="2"/>
  <c r="O937" i="2"/>
  <c r="Q941" i="2"/>
  <c r="N941" i="2"/>
  <c r="S941" i="2"/>
  <c r="O941" i="2"/>
  <c r="Q945" i="2"/>
  <c r="N945" i="2"/>
  <c r="S945" i="2"/>
  <c r="O945" i="2"/>
  <c r="Q953" i="2"/>
  <c r="N953" i="2"/>
  <c r="S953" i="2"/>
  <c r="O953" i="2"/>
  <c r="Q961" i="2"/>
  <c r="N961" i="2"/>
  <c r="S961" i="2"/>
  <c r="O961" i="2"/>
  <c r="Q965" i="2"/>
  <c r="N965" i="2"/>
  <c r="S965" i="2"/>
  <c r="O965" i="2"/>
  <c r="Q969" i="2"/>
  <c r="N969" i="2"/>
  <c r="S969" i="2"/>
  <c r="O969" i="2"/>
  <c r="Q973" i="2"/>
  <c r="N973" i="2"/>
  <c r="S973" i="2"/>
  <c r="O973" i="2"/>
  <c r="Q977" i="2"/>
  <c r="N977" i="2"/>
  <c r="S977" i="2"/>
  <c r="O977" i="2"/>
  <c r="Q985" i="2"/>
  <c r="N985" i="2"/>
  <c r="S985" i="2"/>
  <c r="O985" i="2"/>
  <c r="Q993" i="2"/>
  <c r="N993" i="2"/>
  <c r="S993" i="2"/>
  <c r="O993" i="2"/>
  <c r="Q997" i="2"/>
  <c r="S997" i="2"/>
  <c r="O997" i="2"/>
  <c r="N997" i="2"/>
  <c r="Q1001" i="2"/>
  <c r="S1001" i="2"/>
  <c r="O1001" i="2"/>
  <c r="N1001" i="2"/>
  <c r="Q1013" i="2"/>
  <c r="S1013" i="2"/>
  <c r="O1013" i="2"/>
  <c r="N1013" i="2"/>
  <c r="Q1017" i="2"/>
  <c r="S1017" i="2"/>
  <c r="O1017" i="2"/>
  <c r="N1017" i="2"/>
  <c r="Q1029" i="2"/>
  <c r="S1029" i="2"/>
  <c r="O1029" i="2"/>
  <c r="N1029" i="2"/>
  <c r="Q1033" i="2"/>
  <c r="S1033" i="2"/>
  <c r="O1033" i="2"/>
  <c r="N1033" i="2"/>
  <c r="Q1045" i="2"/>
  <c r="S1045" i="2"/>
  <c r="O1045" i="2"/>
  <c r="N1045" i="2"/>
  <c r="Q1049" i="2"/>
  <c r="S1049" i="2"/>
  <c r="O1049" i="2"/>
  <c r="N1049" i="2"/>
  <c r="Q1061" i="2"/>
  <c r="S1061" i="2"/>
  <c r="O1061" i="2"/>
  <c r="N1061" i="2"/>
  <c r="Q1065" i="2"/>
  <c r="S1065" i="2"/>
  <c r="O1065" i="2"/>
  <c r="N1065" i="2"/>
  <c r="Q1077" i="2"/>
  <c r="S1077" i="2"/>
  <c r="O1077" i="2"/>
  <c r="N1077" i="2"/>
  <c r="Q1081" i="2"/>
  <c r="S1081" i="2"/>
  <c r="O1081" i="2"/>
  <c r="N1081" i="2"/>
  <c r="Q1093" i="2"/>
  <c r="S1093" i="2"/>
  <c r="O1093" i="2"/>
  <c r="N1093" i="2"/>
  <c r="Q1097" i="2"/>
  <c r="S1097" i="2"/>
  <c r="O1097" i="2"/>
  <c r="N1097" i="2"/>
  <c r="Q1109" i="2"/>
  <c r="S1109" i="2"/>
  <c r="O1109" i="2"/>
  <c r="N1109" i="2"/>
  <c r="Q1113" i="2"/>
  <c r="S1113" i="2"/>
  <c r="O1113" i="2"/>
  <c r="N1113" i="2"/>
  <c r="Q1125" i="2"/>
  <c r="S1125" i="2"/>
  <c r="O1125" i="2"/>
  <c r="N1125" i="2"/>
  <c r="Q1129" i="2"/>
  <c r="S1129" i="2"/>
  <c r="O1129" i="2"/>
  <c r="N1129" i="2"/>
  <c r="Q1135" i="2"/>
  <c r="O1135" i="2"/>
  <c r="S1135" i="2"/>
  <c r="N1135" i="2"/>
  <c r="Q1139" i="2"/>
  <c r="O1139" i="2"/>
  <c r="S1139" i="2"/>
  <c r="N1139" i="2"/>
  <c r="Q1143" i="2"/>
  <c r="O1143" i="2"/>
  <c r="S1143" i="2"/>
  <c r="N1143" i="2"/>
  <c r="N1155" i="2"/>
  <c r="S1155" i="2"/>
  <c r="Q1155" i="2"/>
  <c r="O1155" i="2"/>
  <c r="N1159" i="2"/>
  <c r="S1159" i="2"/>
  <c r="Q1159" i="2"/>
  <c r="O1159" i="2"/>
  <c r="N1163" i="2"/>
  <c r="S1163" i="2"/>
  <c r="Q1163" i="2"/>
  <c r="O1163" i="2"/>
  <c r="N1167" i="2"/>
  <c r="S1167" i="2"/>
  <c r="Q1167" i="2"/>
  <c r="O1167" i="2"/>
  <c r="N1171" i="2"/>
  <c r="S1171" i="2"/>
  <c r="Q1171" i="2"/>
  <c r="O1171" i="2"/>
  <c r="N1175" i="2"/>
  <c r="S1175" i="2"/>
  <c r="Q1175" i="2"/>
  <c r="O1175" i="2"/>
  <c r="N1187" i="2"/>
  <c r="S1187" i="2"/>
  <c r="Q1187" i="2"/>
  <c r="O1187" i="2"/>
  <c r="N1191" i="2"/>
  <c r="S1191" i="2"/>
  <c r="Q1191" i="2"/>
  <c r="O1191" i="2"/>
  <c r="S1195" i="2"/>
  <c r="O1195" i="2"/>
  <c r="N1195" i="2"/>
  <c r="Q1195" i="2"/>
  <c r="S1199" i="2"/>
  <c r="O1199" i="2"/>
  <c r="N1199" i="2"/>
  <c r="Q1199" i="2"/>
  <c r="S1203" i="2"/>
  <c r="O1203" i="2"/>
  <c r="N1203" i="2"/>
  <c r="Q1203" i="2"/>
  <c r="S1207" i="2"/>
  <c r="O1207" i="2"/>
  <c r="N1207" i="2"/>
  <c r="Q1207" i="2"/>
  <c r="S1211" i="2"/>
  <c r="O1211" i="2"/>
  <c r="N1211" i="2"/>
  <c r="Q1211" i="2"/>
  <c r="S1223" i="2"/>
  <c r="O1223" i="2"/>
  <c r="N1223" i="2"/>
  <c r="Q1223" i="2"/>
  <c r="S1227" i="2"/>
  <c r="O1227" i="2"/>
  <c r="N1227" i="2"/>
  <c r="Q1227" i="2"/>
  <c r="S1231" i="2"/>
  <c r="O1231" i="2"/>
  <c r="N1231" i="2"/>
  <c r="Q1231" i="2"/>
  <c r="S1235" i="2"/>
  <c r="O1235" i="2"/>
  <c r="N1235" i="2"/>
  <c r="Q1235" i="2"/>
  <c r="S1239" i="2"/>
  <c r="O1239" i="2"/>
  <c r="N1239" i="2"/>
  <c r="Q1239" i="2"/>
  <c r="S1243" i="2"/>
  <c r="O1243" i="2"/>
  <c r="N1243" i="2"/>
  <c r="Q1243" i="2"/>
  <c r="S1255" i="2"/>
  <c r="O1255" i="2"/>
  <c r="N1255" i="2"/>
  <c r="Q1255" i="2"/>
  <c r="S1259" i="2"/>
  <c r="O1259" i="2"/>
  <c r="N1259" i="2"/>
  <c r="Q1259" i="2"/>
  <c r="S1263" i="2"/>
  <c r="O1263" i="2"/>
  <c r="N1263" i="2"/>
  <c r="Q1263" i="2"/>
  <c r="S1267" i="2"/>
  <c r="O1267" i="2"/>
  <c r="N1267" i="2"/>
  <c r="Q1267" i="2"/>
  <c r="S1271" i="2"/>
  <c r="O1271" i="2"/>
  <c r="N1271" i="2"/>
  <c r="Q1271" i="2"/>
  <c r="S1275" i="2"/>
  <c r="O1275" i="2"/>
  <c r="N1275" i="2"/>
  <c r="Q1275" i="2"/>
  <c r="S1287" i="2"/>
  <c r="O1287" i="2"/>
  <c r="N1287" i="2"/>
  <c r="Q1287" i="2"/>
  <c r="S1291" i="2"/>
  <c r="O1291" i="2"/>
  <c r="N1291" i="2"/>
  <c r="Q1291" i="2"/>
  <c r="S1295" i="2"/>
  <c r="O1295" i="2"/>
  <c r="N1295" i="2"/>
  <c r="Q1295" i="2"/>
  <c r="S1299" i="2"/>
  <c r="O1299" i="2"/>
  <c r="N1299" i="2"/>
  <c r="Q1299" i="2"/>
  <c r="N1312" i="2"/>
  <c r="Q1312" i="2"/>
  <c r="O1312" i="2"/>
  <c r="S1312" i="2"/>
  <c r="N1320" i="2"/>
  <c r="Q1320" i="2"/>
  <c r="O1320" i="2"/>
  <c r="S1320" i="2"/>
  <c r="N1324" i="2"/>
  <c r="Q1324" i="2"/>
  <c r="O1324" i="2"/>
  <c r="S1324" i="2"/>
  <c r="N1328" i="2"/>
  <c r="Q1328" i="2"/>
  <c r="O1328" i="2"/>
  <c r="S1328" i="2"/>
  <c r="Q1529" i="2"/>
  <c r="O1529" i="2"/>
  <c r="N1529" i="2"/>
  <c r="S1529" i="2"/>
  <c r="Q1530" i="2"/>
  <c r="N1530" i="2"/>
  <c r="S1530" i="2"/>
  <c r="O1530" i="2"/>
  <c r="Q1517" i="2"/>
  <c r="O1517" i="2"/>
  <c r="S1517" i="2"/>
  <c r="N1517" i="2"/>
  <c r="Q1636" i="2"/>
  <c r="S1636" i="2"/>
  <c r="O1636" i="2"/>
  <c r="N1636" i="2"/>
  <c r="Q1508" i="2"/>
  <c r="O1508" i="2"/>
  <c r="S1508" i="2"/>
  <c r="N1508" i="2"/>
  <c r="Q1524" i="2"/>
  <c r="O1524" i="2"/>
  <c r="S1524" i="2"/>
  <c r="N1524" i="2"/>
  <c r="O1625" i="2"/>
  <c r="S1699" i="2"/>
  <c r="O1699" i="2"/>
  <c r="N1699" i="2"/>
  <c r="Q1699" i="2"/>
  <c r="Q1335" i="2"/>
  <c r="O1335" i="2"/>
  <c r="S1335" i="2"/>
  <c r="N1335" i="2"/>
  <c r="Q1339" i="2"/>
  <c r="O1339" i="2"/>
  <c r="S1339" i="2"/>
  <c r="N1339" i="2"/>
  <c r="Q1343" i="2"/>
  <c r="O1343" i="2"/>
  <c r="S1343" i="2"/>
  <c r="N1343" i="2"/>
  <c r="Q1355" i="2"/>
  <c r="O1355" i="2"/>
  <c r="S1355" i="2"/>
  <c r="N1355" i="2"/>
  <c r="Q1359" i="2"/>
  <c r="O1359" i="2"/>
  <c r="S1359" i="2"/>
  <c r="N1359" i="2"/>
  <c r="Q1363" i="2"/>
  <c r="O1363" i="2"/>
  <c r="S1363" i="2"/>
  <c r="N1363" i="2"/>
  <c r="Q1367" i="2"/>
  <c r="O1367" i="2"/>
  <c r="S1367" i="2"/>
  <c r="N1367" i="2"/>
  <c r="Q1371" i="2"/>
  <c r="O1371" i="2"/>
  <c r="S1371" i="2"/>
  <c r="N1371" i="2"/>
  <c r="Q1375" i="2"/>
  <c r="O1375" i="2"/>
  <c r="S1375" i="2"/>
  <c r="N1375" i="2"/>
  <c r="Q1387" i="2"/>
  <c r="O1387" i="2"/>
  <c r="S1387" i="2"/>
  <c r="N1387" i="2"/>
  <c r="Q1391" i="2"/>
  <c r="O1391" i="2"/>
  <c r="S1391" i="2"/>
  <c r="N1391" i="2"/>
  <c r="Q1395" i="2"/>
  <c r="O1395" i="2"/>
  <c r="S1395" i="2"/>
  <c r="N1395" i="2"/>
  <c r="O1407" i="2"/>
  <c r="Q1407" i="2"/>
  <c r="N1407" i="2"/>
  <c r="S1407" i="2"/>
  <c r="O1411" i="2"/>
  <c r="Q1411" i="2"/>
  <c r="N1411" i="2"/>
  <c r="S1411" i="2"/>
  <c r="S1415" i="2"/>
  <c r="O1415" i="2"/>
  <c r="Q1415" i="2"/>
  <c r="N1415" i="2"/>
  <c r="Q1423" i="2"/>
  <c r="S1427" i="2"/>
  <c r="O1427" i="2"/>
  <c r="Q1427" i="2"/>
  <c r="N1427" i="2"/>
  <c r="S1431" i="2"/>
  <c r="O1431" i="2"/>
  <c r="Q1431" i="2"/>
  <c r="N1431" i="2"/>
  <c r="S1443" i="2"/>
  <c r="O1443" i="2"/>
  <c r="Q1443" i="2"/>
  <c r="N1443" i="2"/>
  <c r="S1447" i="2"/>
  <c r="O1447" i="2"/>
  <c r="Q1447" i="2"/>
  <c r="N1447" i="2"/>
  <c r="S1459" i="2"/>
  <c r="O1459" i="2"/>
  <c r="Q1459" i="2"/>
  <c r="N1459" i="2"/>
  <c r="S1463" i="2"/>
  <c r="O1463" i="2"/>
  <c r="Q1463" i="2"/>
  <c r="N1463" i="2"/>
  <c r="S1475" i="2"/>
  <c r="O1475" i="2"/>
  <c r="Q1475" i="2"/>
  <c r="N1475" i="2"/>
  <c r="S1479" i="2"/>
  <c r="O1479" i="2"/>
  <c r="Q1479" i="2"/>
  <c r="N1479" i="2"/>
  <c r="S1491" i="2"/>
  <c r="O1491" i="2"/>
  <c r="Q1491" i="2"/>
  <c r="N1491" i="2"/>
  <c r="S1495" i="2"/>
  <c r="O1495" i="2"/>
  <c r="Q1495" i="2"/>
  <c r="N1495" i="2"/>
  <c r="Q1608" i="2"/>
  <c r="S1608" i="2"/>
  <c r="O1608" i="2"/>
  <c r="N1608" i="2"/>
  <c r="Q1640" i="2"/>
  <c r="S1640" i="2"/>
  <c r="O1640" i="2"/>
  <c r="N1640" i="2"/>
  <c r="Q1542" i="2"/>
  <c r="N1542" i="2"/>
  <c r="S1542" i="2"/>
  <c r="O1542" i="2"/>
  <c r="Q1546" i="2"/>
  <c r="N1546" i="2"/>
  <c r="S1546" i="2"/>
  <c r="O1546" i="2"/>
  <c r="Q1558" i="2"/>
  <c r="N1558" i="2"/>
  <c r="S1558" i="2"/>
  <c r="O1558" i="2"/>
  <c r="Q1562" i="2"/>
  <c r="N1562" i="2"/>
  <c r="S1562" i="2"/>
  <c r="O1562" i="2"/>
  <c r="Q1574" i="2"/>
  <c r="N1574" i="2"/>
  <c r="S1574" i="2"/>
  <c r="O1574" i="2"/>
  <c r="Q1578" i="2"/>
  <c r="N1578" i="2"/>
  <c r="S1578" i="2"/>
  <c r="O1578" i="2"/>
  <c r="Q1590" i="2"/>
  <c r="N1590" i="2"/>
  <c r="S1590" i="2"/>
  <c r="O1590" i="2"/>
  <c r="Q1594" i="2"/>
  <c r="N1594" i="2"/>
  <c r="S1594" i="2"/>
  <c r="O1594" i="2"/>
  <c r="Q1615" i="2"/>
  <c r="S1615" i="2"/>
  <c r="O1615" i="2"/>
  <c r="N1615" i="2"/>
  <c r="Q1631" i="2"/>
  <c r="S1631" i="2"/>
  <c r="O1631" i="2"/>
  <c r="N1631" i="2"/>
  <c r="Q1622" i="2"/>
  <c r="S1622" i="2"/>
  <c r="O1622" i="2"/>
  <c r="N1622" i="2"/>
  <c r="Q1638" i="2"/>
  <c r="S1638" i="2"/>
  <c r="O1638" i="2"/>
  <c r="N1638" i="2"/>
  <c r="S1719" i="2"/>
  <c r="O1719" i="2"/>
  <c r="N1719" i="2"/>
  <c r="Q1719" i="2"/>
  <c r="S1705" i="2"/>
  <c r="O1705" i="2"/>
  <c r="N1705" i="2"/>
  <c r="Q1705" i="2"/>
  <c r="S1721" i="2"/>
  <c r="O1721" i="2"/>
  <c r="N1721" i="2"/>
  <c r="Q1721" i="2"/>
  <c r="Q1657" i="2"/>
  <c r="N1657" i="2"/>
  <c r="S1657" i="2"/>
  <c r="O1657" i="2"/>
  <c r="Q1661" i="2"/>
  <c r="N1661" i="2"/>
  <c r="S1661" i="2"/>
  <c r="O1661" i="2"/>
  <c r="Q1665" i="2"/>
  <c r="N1665" i="2"/>
  <c r="S1665" i="2"/>
  <c r="O1665" i="2"/>
  <c r="Q1669" i="2"/>
  <c r="N1669" i="2"/>
  <c r="S1669" i="2"/>
  <c r="O1669" i="2"/>
  <c r="Q1677" i="2"/>
  <c r="O1677" i="2"/>
  <c r="N1677" i="2"/>
  <c r="S1677" i="2"/>
  <c r="Q1689" i="2"/>
  <c r="O1689" i="2"/>
  <c r="N1689" i="2"/>
  <c r="S1689" i="2"/>
  <c r="Q1693" i="2"/>
  <c r="O1693" i="2"/>
  <c r="N1693" i="2"/>
  <c r="S1693" i="2"/>
  <c r="S1722" i="2"/>
  <c r="N1722" i="2"/>
  <c r="Q1722" i="2"/>
  <c r="O1722" i="2"/>
  <c r="S1734" i="2"/>
  <c r="O1734" i="2"/>
  <c r="N1734" i="2"/>
  <c r="Q1734" i="2"/>
  <c r="S1738" i="2"/>
  <c r="O1738" i="2"/>
  <c r="N1738" i="2"/>
  <c r="Q1738" i="2"/>
  <c r="S1742" i="2"/>
  <c r="O1742" i="2"/>
  <c r="N1742" i="2"/>
  <c r="Q1742" i="2"/>
  <c r="S1746" i="2"/>
  <c r="O1746" i="2"/>
  <c r="N1746" i="2"/>
  <c r="Q1746" i="2"/>
  <c r="S1750" i="2"/>
  <c r="O1750" i="2"/>
  <c r="N1750" i="2"/>
  <c r="Q1750" i="2"/>
  <c r="Q1754" i="2"/>
  <c r="O1754" i="2"/>
  <c r="S1754" i="2"/>
  <c r="N1754" i="2"/>
  <c r="N1758" i="2"/>
  <c r="S1758" i="2"/>
  <c r="Q1758" i="2"/>
  <c r="O1758" i="2"/>
  <c r="N1762" i="2"/>
  <c r="S1762" i="2"/>
  <c r="Q1762" i="2"/>
  <c r="O1762" i="2"/>
  <c r="S1766" i="2"/>
  <c r="O1766" i="2"/>
  <c r="N1766" i="2"/>
  <c r="Q1766" i="2"/>
  <c r="S1770" i="2"/>
  <c r="O1770" i="2"/>
  <c r="N1770" i="2"/>
  <c r="Q1770" i="2"/>
  <c r="S1778" i="2"/>
  <c r="O1778" i="2"/>
  <c r="N1778" i="2"/>
  <c r="Q1778" i="2"/>
  <c r="Q1786" i="2"/>
  <c r="O1786" i="2"/>
  <c r="N1786" i="2"/>
  <c r="S1786" i="2"/>
  <c r="Q1790" i="2"/>
  <c r="O1790" i="2"/>
  <c r="N1790" i="2"/>
  <c r="S1790" i="2"/>
  <c r="Q1802" i="2"/>
  <c r="S1802" i="2"/>
  <c r="O1802" i="2"/>
  <c r="N1802" i="2"/>
  <c r="N1806" i="2"/>
  <c r="Q1806" i="2"/>
  <c r="S1806" i="2"/>
  <c r="O1806" i="2"/>
  <c r="L243" i="2"/>
  <c r="M243" i="2" s="1"/>
  <c r="L239" i="2"/>
  <c r="M239" i="2" s="1"/>
  <c r="L235" i="2"/>
  <c r="M235" i="2" s="1"/>
  <c r="L231" i="2"/>
  <c r="M231" i="2" s="1"/>
  <c r="L227" i="2"/>
  <c r="M227" i="2" s="1"/>
  <c r="L223" i="2"/>
  <c r="M223" i="2" s="1"/>
  <c r="L219" i="2"/>
  <c r="M219" i="2" s="1"/>
  <c r="L215" i="2"/>
  <c r="M215" i="2" s="1"/>
  <c r="L211" i="2"/>
  <c r="M211" i="2" s="1"/>
  <c r="L207" i="2"/>
  <c r="M207" i="2" s="1"/>
  <c r="L203" i="2"/>
  <c r="M203" i="2" s="1"/>
  <c r="L199" i="2"/>
  <c r="M199" i="2" s="1"/>
  <c r="L195" i="2"/>
  <c r="M195" i="2" s="1"/>
  <c r="L191" i="2"/>
  <c r="M191" i="2" s="1"/>
  <c r="L187" i="2"/>
  <c r="M187" i="2" s="1"/>
  <c r="L183" i="2"/>
  <c r="M183" i="2" s="1"/>
  <c r="L179" i="2"/>
  <c r="M179" i="2" s="1"/>
  <c r="L175" i="2"/>
  <c r="M175" i="2" s="1"/>
  <c r="L171" i="2"/>
  <c r="M171" i="2" s="1"/>
  <c r="L167" i="2"/>
  <c r="M167" i="2" s="1"/>
  <c r="L163" i="2"/>
  <c r="M163" i="2" s="1"/>
  <c r="L159" i="2"/>
  <c r="M159" i="2" s="1"/>
  <c r="L155" i="2"/>
  <c r="M155" i="2" s="1"/>
  <c r="L151" i="2"/>
  <c r="M151" i="2" s="1"/>
  <c r="L147" i="2"/>
  <c r="M147" i="2" s="1"/>
  <c r="L143" i="2"/>
  <c r="M143" i="2" s="1"/>
  <c r="L139" i="2"/>
  <c r="M139" i="2" s="1"/>
  <c r="L135" i="2"/>
  <c r="M135" i="2" s="1"/>
  <c r="L131" i="2"/>
  <c r="M131" i="2" s="1"/>
  <c r="L127" i="2"/>
  <c r="M127" i="2" s="1"/>
  <c r="L123" i="2"/>
  <c r="M123" i="2" s="1"/>
  <c r="L119" i="2"/>
  <c r="M119" i="2" s="1"/>
  <c r="L115" i="2"/>
  <c r="M115" i="2" s="1"/>
  <c r="L111" i="2"/>
  <c r="M111" i="2" s="1"/>
  <c r="L107" i="2"/>
  <c r="M107" i="2" s="1"/>
  <c r="L103" i="2"/>
  <c r="M103" i="2" s="1"/>
  <c r="L99" i="2"/>
  <c r="M99" i="2" s="1"/>
  <c r="L95" i="2"/>
  <c r="M95" i="2" s="1"/>
  <c r="L91" i="2"/>
  <c r="M91" i="2" s="1"/>
  <c r="L87" i="2"/>
  <c r="M87" i="2" s="1"/>
  <c r="L83" i="2"/>
  <c r="M83" i="2" s="1"/>
  <c r="L79" i="2"/>
  <c r="M79" i="2" s="1"/>
  <c r="L75" i="2"/>
  <c r="M75" i="2" s="1"/>
  <c r="L71" i="2"/>
  <c r="M71" i="2" s="1"/>
  <c r="L67" i="2"/>
  <c r="M67" i="2" s="1"/>
  <c r="L63" i="2"/>
  <c r="M63" i="2" s="1"/>
  <c r="L59" i="2"/>
  <c r="M59" i="2" s="1"/>
  <c r="L55" i="2"/>
  <c r="M55" i="2" s="1"/>
  <c r="L51" i="2"/>
  <c r="M51" i="2" s="1"/>
  <c r="L47" i="2"/>
  <c r="M47" i="2" s="1"/>
  <c r="L43" i="2"/>
  <c r="M43" i="2" s="1"/>
  <c r="L39" i="2"/>
  <c r="M39" i="2" s="1"/>
  <c r="L35" i="2"/>
  <c r="M35" i="2" s="1"/>
  <c r="L31" i="2"/>
  <c r="M31" i="2" s="1"/>
  <c r="L27" i="2"/>
  <c r="M27" i="2" s="1"/>
  <c r="L23" i="2"/>
  <c r="M23" i="2" s="1"/>
  <c r="L19" i="2"/>
  <c r="M19" i="2" s="1"/>
  <c r="L15" i="2"/>
  <c r="M15" i="2" s="1"/>
  <c r="L11" i="2"/>
  <c r="M11" i="2" s="1"/>
  <c r="S540" i="2"/>
  <c r="O540" i="2"/>
  <c r="N540" i="2"/>
  <c r="Q540" i="2"/>
  <c r="N479" i="2"/>
  <c r="Q479" i="2"/>
  <c r="S479" i="2"/>
  <c r="O479" i="2"/>
  <c r="S543" i="2"/>
  <c r="O543" i="2"/>
  <c r="N543" i="2"/>
  <c r="Q543" i="2"/>
  <c r="N482" i="2"/>
  <c r="Q482" i="2"/>
  <c r="S482" i="2"/>
  <c r="O482" i="2"/>
  <c r="S546" i="2"/>
  <c r="O546" i="2"/>
  <c r="N546" i="2"/>
  <c r="Q546" i="2"/>
  <c r="O247" i="2"/>
  <c r="S247" i="2"/>
  <c r="N247" i="2"/>
  <c r="Q247" i="2"/>
  <c r="N483" i="2"/>
  <c r="Q483" i="2"/>
  <c r="S483" i="2"/>
  <c r="O483" i="2"/>
  <c r="S531" i="2"/>
  <c r="O531" i="2"/>
  <c r="N531" i="2"/>
  <c r="Q531" i="2"/>
  <c r="S550" i="2"/>
  <c r="O550" i="2"/>
  <c r="N550" i="2"/>
  <c r="Q550" i="2"/>
  <c r="S582" i="2"/>
  <c r="O582" i="2"/>
  <c r="N582" i="2"/>
  <c r="Q582" i="2"/>
  <c r="Q252" i="2"/>
  <c r="O252" i="2"/>
  <c r="S252" i="2"/>
  <c r="N252" i="2"/>
  <c r="N292" i="2"/>
  <c r="Q292" i="2"/>
  <c r="S292" i="2"/>
  <c r="O292" i="2"/>
  <c r="N300" i="2"/>
  <c r="Q300" i="2"/>
  <c r="S300" i="2"/>
  <c r="O300" i="2"/>
  <c r="N312" i="2"/>
  <c r="Q312" i="2"/>
  <c r="S312" i="2"/>
  <c r="O312" i="2"/>
  <c r="N324" i="2"/>
  <c r="Q324" i="2"/>
  <c r="S324" i="2"/>
  <c r="O324" i="2"/>
  <c r="N332" i="2"/>
  <c r="Q332" i="2"/>
  <c r="S332" i="2"/>
  <c r="O332" i="2"/>
  <c r="S344" i="2"/>
  <c r="O344" i="2"/>
  <c r="N344" i="2"/>
  <c r="Q344" i="2"/>
  <c r="S356" i="2"/>
  <c r="O356" i="2"/>
  <c r="N356" i="2"/>
  <c r="Q356" i="2"/>
  <c r="S380" i="2"/>
  <c r="O380" i="2"/>
  <c r="N380" i="2"/>
  <c r="Q380" i="2"/>
  <c r="S396" i="2"/>
  <c r="O396" i="2"/>
  <c r="N396" i="2"/>
  <c r="Q396" i="2"/>
  <c r="S428" i="2"/>
  <c r="O428" i="2"/>
  <c r="N428" i="2"/>
  <c r="Q428" i="2"/>
  <c r="N488" i="2"/>
  <c r="Q488" i="2"/>
  <c r="O488" i="2"/>
  <c r="S488" i="2"/>
  <c r="S536" i="2"/>
  <c r="O536" i="2"/>
  <c r="N536" i="2"/>
  <c r="Q536" i="2"/>
  <c r="S552" i="2"/>
  <c r="O552" i="2"/>
  <c r="N552" i="2"/>
  <c r="Q552" i="2"/>
  <c r="S600" i="2"/>
  <c r="O600" i="2"/>
  <c r="N600" i="2"/>
  <c r="Q600" i="2"/>
  <c r="N491" i="2"/>
  <c r="Q491" i="2"/>
  <c r="S491" i="2"/>
  <c r="O491" i="2"/>
  <c r="S539" i="2"/>
  <c r="O539" i="2"/>
  <c r="N539" i="2"/>
  <c r="Q539" i="2"/>
  <c r="S555" i="2"/>
  <c r="O555" i="2"/>
  <c r="N555" i="2"/>
  <c r="Q555" i="2"/>
  <c r="N478" i="2"/>
  <c r="Q478" i="2"/>
  <c r="S478" i="2"/>
  <c r="O478" i="2"/>
  <c r="N494" i="2"/>
  <c r="Q494" i="2"/>
  <c r="S494" i="2"/>
  <c r="O494" i="2"/>
  <c r="N510" i="2"/>
  <c r="Q510" i="2"/>
  <c r="S510" i="2"/>
  <c r="O510" i="2"/>
  <c r="N526" i="2"/>
  <c r="Q526" i="2"/>
  <c r="S526" i="2"/>
  <c r="O526" i="2"/>
  <c r="S542" i="2"/>
  <c r="O542" i="2"/>
  <c r="N542" i="2"/>
  <c r="Q542" i="2"/>
  <c r="S558" i="2"/>
  <c r="O558" i="2"/>
  <c r="N558" i="2"/>
  <c r="Q558" i="2"/>
  <c r="S574" i="2"/>
  <c r="O574" i="2"/>
  <c r="N574" i="2"/>
  <c r="Q574" i="2"/>
  <c r="S590" i="2"/>
  <c r="O590" i="2"/>
  <c r="N590" i="2"/>
  <c r="Q590" i="2"/>
  <c r="L246" i="2"/>
  <c r="M246" i="2" s="1"/>
  <c r="L250" i="2"/>
  <c r="M250" i="2" s="1"/>
  <c r="L254" i="2"/>
  <c r="M254" i="2" s="1"/>
  <c r="L258" i="2"/>
  <c r="M258" i="2" s="1"/>
  <c r="Q262" i="2"/>
  <c r="O262" i="2"/>
  <c r="N262" i="2"/>
  <c r="S262" i="2"/>
  <c r="N266" i="2"/>
  <c r="Q266" i="2"/>
  <c r="S266" i="2"/>
  <c r="O266" i="2"/>
  <c r="N270" i="2"/>
  <c r="Q270" i="2"/>
  <c r="S270" i="2"/>
  <c r="O270" i="2"/>
  <c r="N274" i="2"/>
  <c r="Q274" i="2"/>
  <c r="S274" i="2"/>
  <c r="O274" i="2"/>
  <c r="N278" i="2"/>
  <c r="Q278" i="2"/>
  <c r="S278" i="2"/>
  <c r="O278" i="2"/>
  <c r="N282" i="2"/>
  <c r="Q282" i="2"/>
  <c r="S282" i="2"/>
  <c r="O282" i="2"/>
  <c r="N286" i="2"/>
  <c r="Q286" i="2"/>
  <c r="S286" i="2"/>
  <c r="O286" i="2"/>
  <c r="N290" i="2"/>
  <c r="Q290" i="2"/>
  <c r="S290" i="2"/>
  <c r="O290" i="2"/>
  <c r="N294" i="2"/>
  <c r="Q294" i="2"/>
  <c r="S294" i="2"/>
  <c r="O294" i="2"/>
  <c r="N298" i="2"/>
  <c r="Q298" i="2"/>
  <c r="S298" i="2"/>
  <c r="O298" i="2"/>
  <c r="N302" i="2"/>
  <c r="Q302" i="2"/>
  <c r="S302" i="2"/>
  <c r="O302" i="2"/>
  <c r="N306" i="2"/>
  <c r="Q306" i="2"/>
  <c r="S306" i="2"/>
  <c r="O306" i="2"/>
  <c r="N310" i="2"/>
  <c r="Q310" i="2"/>
  <c r="S310" i="2"/>
  <c r="O310" i="2"/>
  <c r="N314" i="2"/>
  <c r="Q314" i="2"/>
  <c r="S314" i="2"/>
  <c r="O314" i="2"/>
  <c r="N318" i="2"/>
  <c r="Q318" i="2"/>
  <c r="S318" i="2"/>
  <c r="O318" i="2"/>
  <c r="N322" i="2"/>
  <c r="Q322" i="2"/>
  <c r="S322" i="2"/>
  <c r="O322" i="2"/>
  <c r="N326" i="2"/>
  <c r="Q326" i="2"/>
  <c r="S326" i="2"/>
  <c r="O326" i="2"/>
  <c r="N330" i="2"/>
  <c r="Q330" i="2"/>
  <c r="S330" i="2"/>
  <c r="O330" i="2"/>
  <c r="N334" i="2"/>
  <c r="Q334" i="2"/>
  <c r="S334" i="2"/>
  <c r="O334" i="2"/>
  <c r="N338" i="2"/>
  <c r="Q338" i="2"/>
  <c r="S338" i="2"/>
  <c r="O338" i="2"/>
  <c r="S342" i="2"/>
  <c r="O342" i="2"/>
  <c r="N342" i="2"/>
  <c r="Q342" i="2"/>
  <c r="S346" i="2"/>
  <c r="O346" i="2"/>
  <c r="N346" i="2"/>
  <c r="Q346" i="2"/>
  <c r="S350" i="2"/>
  <c r="O350" i="2"/>
  <c r="N350" i="2"/>
  <c r="Q350" i="2"/>
  <c r="S354" i="2"/>
  <c r="O354" i="2"/>
  <c r="N354" i="2"/>
  <c r="Q354" i="2"/>
  <c r="S358" i="2"/>
  <c r="O358" i="2"/>
  <c r="N358" i="2"/>
  <c r="Q358" i="2"/>
  <c r="S362" i="2"/>
  <c r="O362" i="2"/>
  <c r="N362" i="2"/>
  <c r="Q362" i="2"/>
  <c r="S366" i="2"/>
  <c r="O366" i="2"/>
  <c r="N366" i="2"/>
  <c r="Q366" i="2"/>
  <c r="S370" i="2"/>
  <c r="O370" i="2"/>
  <c r="N370" i="2"/>
  <c r="Q370" i="2"/>
  <c r="S374" i="2"/>
  <c r="O374" i="2"/>
  <c r="N374" i="2"/>
  <c r="Q374" i="2"/>
  <c r="S378" i="2"/>
  <c r="O378" i="2"/>
  <c r="N378" i="2"/>
  <c r="Q378" i="2"/>
  <c r="S382" i="2"/>
  <c r="O382" i="2"/>
  <c r="N382" i="2"/>
  <c r="Q382" i="2"/>
  <c r="S386" i="2"/>
  <c r="O386" i="2"/>
  <c r="N386" i="2"/>
  <c r="Q386" i="2"/>
  <c r="S390" i="2"/>
  <c r="O390" i="2"/>
  <c r="N390" i="2"/>
  <c r="Q390" i="2"/>
  <c r="S394" i="2"/>
  <c r="O394" i="2"/>
  <c r="N394" i="2"/>
  <c r="Q394" i="2"/>
  <c r="S398" i="2"/>
  <c r="O398" i="2"/>
  <c r="N398" i="2"/>
  <c r="Q398" i="2"/>
  <c r="S402" i="2"/>
  <c r="O402" i="2"/>
  <c r="N402" i="2"/>
  <c r="Q402" i="2"/>
  <c r="S406" i="2"/>
  <c r="O406" i="2"/>
  <c r="N406" i="2"/>
  <c r="Q406" i="2"/>
  <c r="S410" i="2"/>
  <c r="O410" i="2"/>
  <c r="N410" i="2"/>
  <c r="Q410" i="2"/>
  <c r="S414" i="2"/>
  <c r="O414" i="2"/>
  <c r="N414" i="2"/>
  <c r="Q414" i="2"/>
  <c r="S418" i="2"/>
  <c r="O418" i="2"/>
  <c r="N418" i="2"/>
  <c r="Q418" i="2"/>
  <c r="S422" i="2"/>
  <c r="O422" i="2"/>
  <c r="N422" i="2"/>
  <c r="Q422" i="2"/>
  <c r="S426" i="2"/>
  <c r="O426" i="2"/>
  <c r="N426" i="2"/>
  <c r="Q426" i="2"/>
  <c r="S430" i="2"/>
  <c r="O430" i="2"/>
  <c r="N430" i="2"/>
  <c r="Q430" i="2"/>
  <c r="S434" i="2"/>
  <c r="O434" i="2"/>
  <c r="N434" i="2"/>
  <c r="Q434" i="2"/>
  <c r="S438" i="2"/>
  <c r="O438" i="2"/>
  <c r="N438" i="2"/>
  <c r="Q438" i="2"/>
  <c r="S442" i="2"/>
  <c r="O442" i="2"/>
  <c r="N442" i="2"/>
  <c r="Q442" i="2"/>
  <c r="S446" i="2"/>
  <c r="O446" i="2"/>
  <c r="N446" i="2"/>
  <c r="Q446" i="2"/>
  <c r="S450" i="2"/>
  <c r="O450" i="2"/>
  <c r="N450" i="2"/>
  <c r="Q450" i="2"/>
  <c r="S454" i="2"/>
  <c r="O454" i="2"/>
  <c r="N454" i="2"/>
  <c r="Q454" i="2"/>
  <c r="S458" i="2"/>
  <c r="O458" i="2"/>
  <c r="N458" i="2"/>
  <c r="Q458" i="2"/>
  <c r="S462" i="2"/>
  <c r="O462" i="2"/>
  <c r="N462" i="2"/>
  <c r="Q462" i="2"/>
  <c r="S466" i="2"/>
  <c r="O466" i="2"/>
  <c r="N466" i="2"/>
  <c r="Q466" i="2"/>
  <c r="S470" i="2"/>
  <c r="O470" i="2"/>
  <c r="N470" i="2"/>
  <c r="Q470" i="2"/>
  <c r="N474" i="2"/>
  <c r="S474" i="2"/>
  <c r="Q474" i="2"/>
  <c r="O474" i="2"/>
  <c r="N481" i="2"/>
  <c r="Q481" i="2"/>
  <c r="O481" i="2"/>
  <c r="S481" i="2"/>
  <c r="N529" i="2"/>
  <c r="Q529" i="2"/>
  <c r="O529" i="2"/>
  <c r="S529" i="2"/>
  <c r="S545" i="2"/>
  <c r="O545" i="2"/>
  <c r="N545" i="2"/>
  <c r="Q545" i="2"/>
  <c r="S593" i="2"/>
  <c r="O593" i="2"/>
  <c r="N593" i="2"/>
  <c r="Q593" i="2"/>
  <c r="S603" i="2"/>
  <c r="O603" i="2"/>
  <c r="N603" i="2"/>
  <c r="Q603" i="2"/>
  <c r="S615" i="2"/>
  <c r="O615" i="2"/>
  <c r="N615" i="2"/>
  <c r="Q615" i="2"/>
  <c r="S619" i="2"/>
  <c r="O619" i="2"/>
  <c r="N619" i="2"/>
  <c r="Q619" i="2"/>
  <c r="S631" i="2"/>
  <c r="O631" i="2"/>
  <c r="N631" i="2"/>
  <c r="Q631" i="2"/>
  <c r="S635" i="2"/>
  <c r="O635" i="2"/>
  <c r="N635" i="2"/>
  <c r="Q635" i="2"/>
  <c r="S647" i="2"/>
  <c r="O647" i="2"/>
  <c r="N647" i="2"/>
  <c r="Q647" i="2"/>
  <c r="S651" i="2"/>
  <c r="O651" i="2"/>
  <c r="N651" i="2"/>
  <c r="Q651" i="2"/>
  <c r="S663" i="2"/>
  <c r="O663" i="2"/>
  <c r="N663" i="2"/>
  <c r="Q663" i="2"/>
  <c r="S667" i="2"/>
  <c r="O667" i="2"/>
  <c r="N667" i="2"/>
  <c r="Q667" i="2"/>
  <c r="S679" i="2"/>
  <c r="O679" i="2"/>
  <c r="N679" i="2"/>
  <c r="Q679" i="2"/>
  <c r="S683" i="2"/>
  <c r="O683" i="2"/>
  <c r="N683" i="2"/>
  <c r="Q683" i="2"/>
  <c r="S695" i="2"/>
  <c r="O695" i="2"/>
  <c r="N695" i="2"/>
  <c r="Q695" i="2"/>
  <c r="S699" i="2"/>
  <c r="O699" i="2"/>
  <c r="N699" i="2"/>
  <c r="Q699" i="2"/>
  <c r="S711" i="2"/>
  <c r="O711" i="2"/>
  <c r="N711" i="2"/>
  <c r="Q711" i="2"/>
  <c r="S715" i="2"/>
  <c r="O715" i="2"/>
  <c r="N715" i="2"/>
  <c r="Q715" i="2"/>
  <c r="N725" i="2"/>
  <c r="N772" i="2"/>
  <c r="Q772" i="2"/>
  <c r="S772" i="2"/>
  <c r="O772" i="2"/>
  <c r="Q736" i="2"/>
  <c r="O736" i="2"/>
  <c r="S736" i="2"/>
  <c r="N736" i="2"/>
  <c r="Q723" i="2"/>
  <c r="O723" i="2"/>
  <c r="S723" i="2"/>
  <c r="N723" i="2"/>
  <c r="N752" i="2"/>
  <c r="Q752" i="2"/>
  <c r="S752" i="2"/>
  <c r="O752" i="2"/>
  <c r="N749" i="2"/>
  <c r="Q749" i="2"/>
  <c r="O749" i="2"/>
  <c r="S749" i="2"/>
  <c r="S797" i="2"/>
  <c r="O797" i="2"/>
  <c r="N797" i="2"/>
  <c r="Q797" i="2"/>
  <c r="S813" i="2"/>
  <c r="O813" i="2"/>
  <c r="N813" i="2"/>
  <c r="Q813" i="2"/>
  <c r="S861" i="2"/>
  <c r="O861" i="2"/>
  <c r="N861" i="2"/>
  <c r="Q861" i="2"/>
  <c r="S877" i="2"/>
  <c r="O877" i="2"/>
  <c r="N877" i="2"/>
  <c r="Q877" i="2"/>
  <c r="N780" i="2"/>
  <c r="Q780" i="2"/>
  <c r="S780" i="2"/>
  <c r="O780" i="2"/>
  <c r="S796" i="2"/>
  <c r="O796" i="2"/>
  <c r="N796" i="2"/>
  <c r="Q796" i="2"/>
  <c r="S844" i="2"/>
  <c r="O844" i="2"/>
  <c r="N844" i="2"/>
  <c r="Q844" i="2"/>
  <c r="S860" i="2"/>
  <c r="O860" i="2"/>
  <c r="N860" i="2"/>
  <c r="Q860" i="2"/>
  <c r="S908" i="2"/>
  <c r="O908" i="2"/>
  <c r="N908" i="2"/>
  <c r="Q908" i="2"/>
  <c r="Q739" i="2"/>
  <c r="S739" i="2"/>
  <c r="N739" i="2"/>
  <c r="O739" i="2"/>
  <c r="N755" i="2"/>
  <c r="Q755" i="2"/>
  <c r="S755" i="2"/>
  <c r="O755" i="2"/>
  <c r="N771" i="2"/>
  <c r="Q771" i="2"/>
  <c r="S771" i="2"/>
  <c r="O771" i="2"/>
  <c r="N787" i="2"/>
  <c r="Q787" i="2"/>
  <c r="S787" i="2"/>
  <c r="O787" i="2"/>
  <c r="S803" i="2"/>
  <c r="O803" i="2"/>
  <c r="N803" i="2"/>
  <c r="Q803" i="2"/>
  <c r="S819" i="2"/>
  <c r="O819" i="2"/>
  <c r="N819" i="2"/>
  <c r="Q819" i="2"/>
  <c r="S835" i="2"/>
  <c r="O835" i="2"/>
  <c r="N835" i="2"/>
  <c r="Q835" i="2"/>
  <c r="S851" i="2"/>
  <c r="O851" i="2"/>
  <c r="N851" i="2"/>
  <c r="Q851" i="2"/>
  <c r="S867" i="2"/>
  <c r="O867" i="2"/>
  <c r="N867" i="2"/>
  <c r="Q867" i="2"/>
  <c r="S883" i="2"/>
  <c r="O883" i="2"/>
  <c r="N883" i="2"/>
  <c r="Q883" i="2"/>
  <c r="S899" i="2"/>
  <c r="O899" i="2"/>
  <c r="N899" i="2"/>
  <c r="Q899" i="2"/>
  <c r="S915" i="2"/>
  <c r="O915" i="2"/>
  <c r="N915" i="2"/>
  <c r="Q915" i="2"/>
  <c r="N750" i="2"/>
  <c r="Q750" i="2"/>
  <c r="O750" i="2"/>
  <c r="S750" i="2"/>
  <c r="S798" i="2"/>
  <c r="O798" i="2"/>
  <c r="N798" i="2"/>
  <c r="Q798" i="2"/>
  <c r="S814" i="2"/>
  <c r="O814" i="2"/>
  <c r="N814" i="2"/>
  <c r="Q814" i="2"/>
  <c r="S862" i="2"/>
  <c r="O862" i="2"/>
  <c r="N862" i="2"/>
  <c r="Q862" i="2"/>
  <c r="S878" i="2"/>
  <c r="O878" i="2"/>
  <c r="N878" i="2"/>
  <c r="Q878" i="2"/>
  <c r="Q922" i="2"/>
  <c r="O922" i="2"/>
  <c r="S922" i="2"/>
  <c r="N922" i="2"/>
  <c r="Q930" i="2"/>
  <c r="O930" i="2"/>
  <c r="N930" i="2"/>
  <c r="S930" i="2"/>
  <c r="Q938" i="2"/>
  <c r="O938" i="2"/>
  <c r="N938" i="2"/>
  <c r="S938" i="2"/>
  <c r="Q942" i="2"/>
  <c r="O942" i="2"/>
  <c r="N942" i="2"/>
  <c r="S942" i="2"/>
  <c r="Q946" i="2"/>
  <c r="O946" i="2"/>
  <c r="N946" i="2"/>
  <c r="S946" i="2"/>
  <c r="Q950" i="2"/>
  <c r="O950" i="2"/>
  <c r="N950" i="2"/>
  <c r="S950" i="2"/>
  <c r="Q954" i="2"/>
  <c r="O954" i="2"/>
  <c r="N954" i="2"/>
  <c r="S954" i="2"/>
  <c r="Q962" i="2"/>
  <c r="O962" i="2"/>
  <c r="N962" i="2"/>
  <c r="S962" i="2"/>
  <c r="Q970" i="2"/>
  <c r="O970" i="2"/>
  <c r="N970" i="2"/>
  <c r="S970" i="2"/>
  <c r="Q974" i="2"/>
  <c r="O974" i="2"/>
  <c r="N974" i="2"/>
  <c r="S974" i="2"/>
  <c r="Q978" i="2"/>
  <c r="O978" i="2"/>
  <c r="N978" i="2"/>
  <c r="S978" i="2"/>
  <c r="Q982" i="2"/>
  <c r="O982" i="2"/>
  <c r="N982" i="2"/>
  <c r="S982" i="2"/>
  <c r="Q986" i="2"/>
  <c r="O986" i="2"/>
  <c r="N986" i="2"/>
  <c r="S986" i="2"/>
  <c r="Q994" i="2"/>
  <c r="O994" i="2"/>
  <c r="N994" i="2"/>
  <c r="S994" i="2"/>
  <c r="Q1002" i="2"/>
  <c r="S1002" i="2"/>
  <c r="O1002" i="2"/>
  <c r="N1002" i="2"/>
  <c r="Q1006" i="2"/>
  <c r="S1006" i="2"/>
  <c r="O1006" i="2"/>
  <c r="N1006" i="2"/>
  <c r="Q1018" i="2"/>
  <c r="S1018" i="2"/>
  <c r="O1018" i="2"/>
  <c r="N1018" i="2"/>
  <c r="Q1022" i="2"/>
  <c r="S1022" i="2"/>
  <c r="O1022" i="2"/>
  <c r="N1022" i="2"/>
  <c r="Q1034" i="2"/>
  <c r="S1034" i="2"/>
  <c r="O1034" i="2"/>
  <c r="N1034" i="2"/>
  <c r="Q1038" i="2"/>
  <c r="S1038" i="2"/>
  <c r="O1038" i="2"/>
  <c r="N1038" i="2"/>
  <c r="Q1050" i="2"/>
  <c r="S1050" i="2"/>
  <c r="O1050" i="2"/>
  <c r="N1050" i="2"/>
  <c r="Q1054" i="2"/>
  <c r="S1054" i="2"/>
  <c r="O1054" i="2"/>
  <c r="N1054" i="2"/>
  <c r="S1058" i="2"/>
  <c r="Q1066" i="2"/>
  <c r="S1066" i="2"/>
  <c r="O1066" i="2"/>
  <c r="N1066" i="2"/>
  <c r="Q1070" i="2"/>
  <c r="S1070" i="2"/>
  <c r="O1070" i="2"/>
  <c r="N1070" i="2"/>
  <c r="Q1082" i="2"/>
  <c r="S1082" i="2"/>
  <c r="O1082" i="2"/>
  <c r="N1082" i="2"/>
  <c r="Q1086" i="2"/>
  <c r="S1086" i="2"/>
  <c r="O1086" i="2"/>
  <c r="N1086" i="2"/>
  <c r="Q1098" i="2"/>
  <c r="S1098" i="2"/>
  <c r="O1098" i="2"/>
  <c r="N1098" i="2"/>
  <c r="Q1102" i="2"/>
  <c r="S1102" i="2"/>
  <c r="O1102" i="2"/>
  <c r="N1102" i="2"/>
  <c r="Q1114" i="2"/>
  <c r="S1114" i="2"/>
  <c r="O1114" i="2"/>
  <c r="N1114" i="2"/>
  <c r="Q1118" i="2"/>
  <c r="S1118" i="2"/>
  <c r="O1118" i="2"/>
  <c r="N1118" i="2"/>
  <c r="Q1303" i="2"/>
  <c r="O1303" i="2"/>
  <c r="N1303" i="2"/>
  <c r="S1303" i="2"/>
  <c r="N1304" i="2"/>
  <c r="Q1304" i="2"/>
  <c r="S1304" i="2"/>
  <c r="O1304" i="2"/>
  <c r="Q1132" i="2"/>
  <c r="O1132" i="2"/>
  <c r="N1132" i="2"/>
  <c r="S1132" i="2"/>
  <c r="Q1136" i="2"/>
  <c r="O1136" i="2"/>
  <c r="S1136" i="2"/>
  <c r="N1136" i="2"/>
  <c r="Q1140" i="2"/>
  <c r="O1140" i="2"/>
  <c r="S1140" i="2"/>
  <c r="N1140" i="2"/>
  <c r="Q1144" i="2"/>
  <c r="O1144" i="2"/>
  <c r="S1144" i="2"/>
  <c r="N1144" i="2"/>
  <c r="Q1148" i="2"/>
  <c r="O1148" i="2"/>
  <c r="N1148" i="2"/>
  <c r="S1148" i="2"/>
  <c r="N1160" i="2"/>
  <c r="S1160" i="2"/>
  <c r="Q1160" i="2"/>
  <c r="O1160" i="2"/>
  <c r="N1164" i="2"/>
  <c r="S1164" i="2"/>
  <c r="Q1164" i="2"/>
  <c r="O1164" i="2"/>
  <c r="N1168" i="2"/>
  <c r="S1168" i="2"/>
  <c r="Q1168" i="2"/>
  <c r="O1168" i="2"/>
  <c r="N1172" i="2"/>
  <c r="S1172" i="2"/>
  <c r="Q1172" i="2"/>
  <c r="O1172" i="2"/>
  <c r="N1176" i="2"/>
  <c r="S1176" i="2"/>
  <c r="Q1176" i="2"/>
  <c r="O1176" i="2"/>
  <c r="N1180" i="2"/>
  <c r="S1180" i="2"/>
  <c r="Q1180" i="2"/>
  <c r="O1180" i="2"/>
  <c r="N1188" i="2"/>
  <c r="N1192" i="2"/>
  <c r="S1192" i="2"/>
  <c r="Q1192" i="2"/>
  <c r="O1192" i="2"/>
  <c r="S1196" i="2"/>
  <c r="O1196" i="2"/>
  <c r="N1196" i="2"/>
  <c r="Q1196" i="2"/>
  <c r="S1200" i="2"/>
  <c r="O1200" i="2"/>
  <c r="N1200" i="2"/>
  <c r="Q1200" i="2"/>
  <c r="S1212" i="2"/>
  <c r="O1212" i="2"/>
  <c r="N1212" i="2"/>
  <c r="Q1212" i="2"/>
  <c r="S1216" i="2"/>
  <c r="O1216" i="2"/>
  <c r="N1216" i="2"/>
  <c r="Q1216" i="2"/>
  <c r="S1228" i="2"/>
  <c r="O1228" i="2"/>
  <c r="N1228" i="2"/>
  <c r="Q1228" i="2"/>
  <c r="S1232" i="2"/>
  <c r="O1232" i="2"/>
  <c r="N1232" i="2"/>
  <c r="Q1232" i="2"/>
  <c r="S1244" i="2"/>
  <c r="O1244" i="2"/>
  <c r="N1244" i="2"/>
  <c r="Q1244" i="2"/>
  <c r="S1248" i="2"/>
  <c r="O1248" i="2"/>
  <c r="N1248" i="2"/>
  <c r="Q1248" i="2"/>
  <c r="S1260" i="2"/>
  <c r="O1260" i="2"/>
  <c r="N1260" i="2"/>
  <c r="Q1260" i="2"/>
  <c r="S1264" i="2"/>
  <c r="O1264" i="2"/>
  <c r="N1264" i="2"/>
  <c r="Q1264" i="2"/>
  <c r="S1268" i="2"/>
  <c r="S1276" i="2"/>
  <c r="O1276" i="2"/>
  <c r="N1276" i="2"/>
  <c r="Q1276" i="2"/>
  <c r="S1280" i="2"/>
  <c r="O1280" i="2"/>
  <c r="N1280" i="2"/>
  <c r="Q1280" i="2"/>
  <c r="S1292" i="2"/>
  <c r="O1292" i="2"/>
  <c r="N1292" i="2"/>
  <c r="Q1292" i="2"/>
  <c r="S1296" i="2"/>
  <c r="O1296" i="2"/>
  <c r="N1296" i="2"/>
  <c r="Q1296" i="2"/>
  <c r="N1313" i="2"/>
  <c r="Q1313" i="2"/>
  <c r="S1313" i="2"/>
  <c r="O1313" i="2"/>
  <c r="N1317" i="2"/>
  <c r="Q1317" i="2"/>
  <c r="S1317" i="2"/>
  <c r="O1317" i="2"/>
  <c r="Q1513" i="2"/>
  <c r="O1513" i="2"/>
  <c r="N1513" i="2"/>
  <c r="S1513" i="2"/>
  <c r="Q1506" i="2"/>
  <c r="N1506" i="2"/>
  <c r="S1506" i="2"/>
  <c r="O1506" i="2"/>
  <c r="Q1620" i="2"/>
  <c r="S1620" i="2"/>
  <c r="O1620" i="2"/>
  <c r="N1620" i="2"/>
  <c r="Q1612" i="2"/>
  <c r="S1612" i="2"/>
  <c r="O1612" i="2"/>
  <c r="N1612" i="2"/>
  <c r="Q1644" i="2"/>
  <c r="S1644" i="2"/>
  <c r="O1644" i="2"/>
  <c r="N1644" i="2"/>
  <c r="Q1512" i="2"/>
  <c r="O1512" i="2"/>
  <c r="S1512" i="2"/>
  <c r="N1512" i="2"/>
  <c r="S1700" i="2"/>
  <c r="O1700" i="2"/>
  <c r="N1700" i="2"/>
  <c r="Q1700" i="2"/>
  <c r="Q1332" i="2"/>
  <c r="O1332" i="2"/>
  <c r="S1332" i="2"/>
  <c r="N1332" i="2"/>
  <c r="Q1336" i="2"/>
  <c r="O1336" i="2"/>
  <c r="S1336" i="2"/>
  <c r="N1336" i="2"/>
  <c r="Q1344" i="2"/>
  <c r="O1344" i="2"/>
  <c r="N1344" i="2"/>
  <c r="S1344" i="2"/>
  <c r="Q1348" i="2"/>
  <c r="O1348" i="2"/>
  <c r="S1348" i="2"/>
  <c r="N1348" i="2"/>
  <c r="Q1356" i="2"/>
  <c r="O1356" i="2"/>
  <c r="S1356" i="2"/>
  <c r="N1356" i="2"/>
  <c r="Q1360" i="2"/>
  <c r="O1360" i="2"/>
  <c r="N1360" i="2"/>
  <c r="S1360" i="2"/>
  <c r="Q1372" i="2"/>
  <c r="O1372" i="2"/>
  <c r="S1372" i="2"/>
  <c r="N1372" i="2"/>
  <c r="Q1376" i="2"/>
  <c r="O1376" i="2"/>
  <c r="N1376" i="2"/>
  <c r="S1376" i="2"/>
  <c r="Q1388" i="2"/>
  <c r="O1388" i="2"/>
  <c r="S1388" i="2"/>
  <c r="N1388" i="2"/>
  <c r="Q1392" i="2"/>
  <c r="O1392" i="2"/>
  <c r="S1392" i="2"/>
  <c r="N1392" i="2"/>
  <c r="Q1396" i="2"/>
  <c r="O1396" i="2"/>
  <c r="S1396" i="2"/>
  <c r="N1396" i="2"/>
  <c r="Q1400" i="2"/>
  <c r="O1400" i="2"/>
  <c r="S1400" i="2"/>
  <c r="N1400" i="2"/>
  <c r="Q1408" i="2"/>
  <c r="O1408" i="2"/>
  <c r="N1408" i="2"/>
  <c r="S1408" i="2"/>
  <c r="S1416" i="2"/>
  <c r="O1416" i="2"/>
  <c r="Q1416" i="2"/>
  <c r="N1416" i="2"/>
  <c r="S1420" i="2"/>
  <c r="O1420" i="2"/>
  <c r="Q1420" i="2"/>
  <c r="N1420" i="2"/>
  <c r="S1432" i="2"/>
  <c r="O1432" i="2"/>
  <c r="Q1432" i="2"/>
  <c r="N1432" i="2"/>
  <c r="S1436" i="2"/>
  <c r="O1436" i="2"/>
  <c r="Q1436" i="2"/>
  <c r="N1436" i="2"/>
  <c r="S1448" i="2"/>
  <c r="O1448" i="2"/>
  <c r="Q1448" i="2"/>
  <c r="N1448" i="2"/>
  <c r="S1452" i="2"/>
  <c r="O1452" i="2"/>
  <c r="Q1452" i="2"/>
  <c r="N1452" i="2"/>
  <c r="S1464" i="2"/>
  <c r="O1464" i="2"/>
  <c r="Q1464" i="2"/>
  <c r="N1464" i="2"/>
  <c r="S1468" i="2"/>
  <c r="O1468" i="2"/>
  <c r="Q1468" i="2"/>
  <c r="N1468" i="2"/>
  <c r="S1480" i="2"/>
  <c r="O1480" i="2"/>
  <c r="Q1480" i="2"/>
  <c r="N1480" i="2"/>
  <c r="S1484" i="2"/>
  <c r="O1484" i="2"/>
  <c r="Q1484" i="2"/>
  <c r="N1484" i="2"/>
  <c r="Q1492" i="2"/>
  <c r="S1496" i="2"/>
  <c r="O1496" i="2"/>
  <c r="Q1496" i="2"/>
  <c r="N1496" i="2"/>
  <c r="Q1503" i="2"/>
  <c r="S1503" i="2"/>
  <c r="N1503" i="2"/>
  <c r="O1503" i="2"/>
  <c r="Q1531" i="2"/>
  <c r="O1531" i="2"/>
  <c r="N1531" i="2"/>
  <c r="S1531" i="2"/>
  <c r="Q1535" i="2"/>
  <c r="O1535" i="2"/>
  <c r="N1535" i="2"/>
  <c r="S1535" i="2"/>
  <c r="Q1547" i="2"/>
  <c r="O1547" i="2"/>
  <c r="N1547" i="2"/>
  <c r="S1547" i="2"/>
  <c r="Q1551" i="2"/>
  <c r="O1551" i="2"/>
  <c r="N1551" i="2"/>
  <c r="S1551" i="2"/>
  <c r="Q1563" i="2"/>
  <c r="O1563" i="2"/>
  <c r="N1563" i="2"/>
  <c r="S1563" i="2"/>
  <c r="Q1567" i="2"/>
  <c r="O1567" i="2"/>
  <c r="N1567" i="2"/>
  <c r="S1567" i="2"/>
  <c r="Q1579" i="2"/>
  <c r="O1579" i="2"/>
  <c r="N1579" i="2"/>
  <c r="S1579" i="2"/>
  <c r="Q1583" i="2"/>
  <c r="O1583" i="2"/>
  <c r="N1583" i="2"/>
  <c r="S1583" i="2"/>
  <c r="Q1595" i="2"/>
  <c r="O1595" i="2"/>
  <c r="N1595" i="2"/>
  <c r="S1595" i="2"/>
  <c r="Q1599" i="2"/>
  <c r="O1599" i="2"/>
  <c r="N1599" i="2"/>
  <c r="S1599" i="2"/>
  <c r="Q1635" i="2"/>
  <c r="S1635" i="2"/>
  <c r="O1635" i="2"/>
  <c r="N1635" i="2"/>
  <c r="S1715" i="2"/>
  <c r="O1715" i="2"/>
  <c r="N1715" i="2"/>
  <c r="Q1715" i="2"/>
  <c r="Q1610" i="2"/>
  <c r="S1610" i="2"/>
  <c r="O1610" i="2"/>
  <c r="N1610" i="2"/>
  <c r="S1703" i="2"/>
  <c r="O1703" i="2"/>
  <c r="N1703" i="2"/>
  <c r="Q1703" i="2"/>
  <c r="S1702" i="2"/>
  <c r="O1702" i="2"/>
  <c r="N1702" i="2"/>
  <c r="Q1702" i="2"/>
  <c r="S1720" i="2"/>
  <c r="O1720" i="2"/>
  <c r="N1720" i="2"/>
  <c r="Q1720" i="2"/>
  <c r="Q1650" i="2"/>
  <c r="N1650" i="2"/>
  <c r="O1650" i="2"/>
  <c r="S1650" i="2"/>
  <c r="Q1654" i="2"/>
  <c r="N1654" i="2"/>
  <c r="O1654" i="2"/>
  <c r="S1654" i="2"/>
  <c r="Q1658" i="2"/>
  <c r="N1658" i="2"/>
  <c r="O1658" i="2"/>
  <c r="S1658" i="2"/>
  <c r="Q1662" i="2"/>
  <c r="N1662" i="2"/>
  <c r="O1662" i="2"/>
  <c r="S1662" i="2"/>
  <c r="Q1666" i="2"/>
  <c r="N1666" i="2"/>
  <c r="O1666" i="2"/>
  <c r="S1666" i="2"/>
  <c r="Q1674" i="2"/>
  <c r="N1674" i="2"/>
  <c r="O1674" i="2"/>
  <c r="S1674" i="2"/>
  <c r="Q1678" i="2"/>
  <c r="N1678" i="2"/>
  <c r="S1678" i="2"/>
  <c r="O1678" i="2"/>
  <c r="Q1682" i="2"/>
  <c r="N1682" i="2"/>
  <c r="S1682" i="2"/>
  <c r="O1682" i="2"/>
  <c r="Q1686" i="2"/>
  <c r="N1686" i="2"/>
  <c r="S1686" i="2"/>
  <c r="O1686" i="2"/>
  <c r="Q1694" i="2"/>
  <c r="N1694" i="2"/>
  <c r="S1694" i="2"/>
  <c r="O1694" i="2"/>
  <c r="O1723" i="2"/>
  <c r="N1723" i="2"/>
  <c r="S1723" i="2"/>
  <c r="Q1723" i="2"/>
  <c r="S1735" i="2"/>
  <c r="O1735" i="2"/>
  <c r="N1735" i="2"/>
  <c r="Q1735" i="2"/>
  <c r="S1739" i="2"/>
  <c r="O1739" i="2"/>
  <c r="N1739" i="2"/>
  <c r="Q1739" i="2"/>
  <c r="S1751" i="2"/>
  <c r="O1751" i="2"/>
  <c r="N1751" i="2"/>
  <c r="Q1751" i="2"/>
  <c r="N1755" i="2"/>
  <c r="S1755" i="2"/>
  <c r="Q1755" i="2"/>
  <c r="O1755" i="2"/>
  <c r="S1767" i="2"/>
  <c r="O1767" i="2"/>
  <c r="N1767" i="2"/>
  <c r="Q1767" i="2"/>
  <c r="S1771" i="2"/>
  <c r="O1771" i="2"/>
  <c r="N1771" i="2"/>
  <c r="Q1771" i="2"/>
  <c r="Q1775" i="2"/>
  <c r="Q1783" i="2"/>
  <c r="S1783" i="2"/>
  <c r="O1783" i="2"/>
  <c r="N1783" i="2"/>
  <c r="Q1791" i="2"/>
  <c r="S1791" i="2"/>
  <c r="O1791" i="2"/>
  <c r="N1791" i="2"/>
  <c r="Q1799" i="2"/>
  <c r="O1799" i="2"/>
  <c r="S1799" i="2"/>
  <c r="N1799" i="2"/>
  <c r="N1807" i="2"/>
  <c r="Q1807" i="2"/>
  <c r="S1807" i="2"/>
  <c r="O1807" i="2"/>
  <c r="L242" i="2"/>
  <c r="M242" i="2" s="1"/>
  <c r="L238" i="2"/>
  <c r="M238" i="2" s="1"/>
  <c r="L234" i="2"/>
  <c r="M234" i="2" s="1"/>
  <c r="L230" i="2"/>
  <c r="M230" i="2" s="1"/>
  <c r="L226" i="2"/>
  <c r="M226" i="2" s="1"/>
  <c r="L222" i="2"/>
  <c r="M222" i="2" s="1"/>
  <c r="L218" i="2"/>
  <c r="M218" i="2" s="1"/>
  <c r="L214" i="2"/>
  <c r="M214" i="2" s="1"/>
  <c r="L210" i="2"/>
  <c r="M210" i="2" s="1"/>
  <c r="L206" i="2"/>
  <c r="M206" i="2" s="1"/>
  <c r="L202" i="2"/>
  <c r="M202" i="2" s="1"/>
  <c r="L198" i="2"/>
  <c r="M198" i="2" s="1"/>
  <c r="L194" i="2"/>
  <c r="M194" i="2" s="1"/>
  <c r="L190" i="2"/>
  <c r="M190" i="2" s="1"/>
  <c r="L186" i="2"/>
  <c r="M186" i="2" s="1"/>
  <c r="L182" i="2"/>
  <c r="M182" i="2" s="1"/>
  <c r="L178" i="2"/>
  <c r="M178" i="2" s="1"/>
  <c r="L174" i="2"/>
  <c r="M174" i="2" s="1"/>
  <c r="L170" i="2"/>
  <c r="M170" i="2" s="1"/>
  <c r="L166" i="2"/>
  <c r="M166" i="2" s="1"/>
  <c r="L162" i="2"/>
  <c r="M162" i="2" s="1"/>
  <c r="L158" i="2"/>
  <c r="M158" i="2" s="1"/>
  <c r="L154" i="2"/>
  <c r="M154" i="2" s="1"/>
  <c r="L150" i="2"/>
  <c r="M150" i="2" s="1"/>
  <c r="L146" i="2"/>
  <c r="M146" i="2" s="1"/>
  <c r="L142" i="2"/>
  <c r="M142" i="2" s="1"/>
  <c r="L138" i="2"/>
  <c r="M138" i="2" s="1"/>
  <c r="L134" i="2"/>
  <c r="M134" i="2" s="1"/>
  <c r="L130" i="2"/>
  <c r="M130" i="2" s="1"/>
  <c r="L126" i="2"/>
  <c r="M126" i="2" s="1"/>
  <c r="L122" i="2"/>
  <c r="M122" i="2" s="1"/>
  <c r="L118" i="2"/>
  <c r="M118" i="2" s="1"/>
  <c r="L114" i="2"/>
  <c r="M114" i="2" s="1"/>
  <c r="L110" i="2"/>
  <c r="M110" i="2" s="1"/>
  <c r="L106" i="2"/>
  <c r="M106" i="2" s="1"/>
  <c r="L102" i="2"/>
  <c r="M102" i="2" s="1"/>
  <c r="L98" i="2"/>
  <c r="M98" i="2" s="1"/>
  <c r="L94" i="2"/>
  <c r="M94" i="2" s="1"/>
  <c r="L90" i="2"/>
  <c r="M90" i="2" s="1"/>
  <c r="L86" i="2"/>
  <c r="M86" i="2" s="1"/>
  <c r="L82" i="2"/>
  <c r="M82" i="2" s="1"/>
  <c r="L78" i="2"/>
  <c r="M78" i="2" s="1"/>
  <c r="L74" i="2"/>
  <c r="M74" i="2" s="1"/>
  <c r="L70" i="2"/>
  <c r="M70" i="2" s="1"/>
  <c r="L66" i="2"/>
  <c r="M66" i="2" s="1"/>
  <c r="L62" i="2"/>
  <c r="M62" i="2" s="1"/>
  <c r="L58" i="2"/>
  <c r="M58" i="2" s="1"/>
  <c r="L54" i="2"/>
  <c r="M54" i="2" s="1"/>
  <c r="L50" i="2"/>
  <c r="M50" i="2" s="1"/>
  <c r="L46" i="2"/>
  <c r="M46" i="2" s="1"/>
  <c r="L42" i="2"/>
  <c r="M42" i="2" s="1"/>
  <c r="L38" i="2"/>
  <c r="M38" i="2" s="1"/>
  <c r="L34" i="2"/>
  <c r="M34" i="2" s="1"/>
  <c r="L30" i="2"/>
  <c r="M30" i="2" s="1"/>
  <c r="L26" i="2"/>
  <c r="M26" i="2" s="1"/>
  <c r="L22" i="2"/>
  <c r="M22" i="2" s="1"/>
  <c r="L18" i="2"/>
  <c r="M18" i="2" s="1"/>
  <c r="L14" i="2"/>
  <c r="M14" i="2" s="1"/>
  <c r="L10" i="2"/>
  <c r="M10" i="2" s="1"/>
  <c r="N508" i="2"/>
  <c r="Q508" i="2"/>
  <c r="O508" i="2"/>
  <c r="S508" i="2"/>
  <c r="S572" i="2"/>
  <c r="O572" i="2"/>
  <c r="N572" i="2"/>
  <c r="Q572" i="2"/>
  <c r="N511" i="2"/>
  <c r="Q511" i="2"/>
  <c r="S511" i="2"/>
  <c r="O511" i="2"/>
  <c r="S575" i="2"/>
  <c r="O575" i="2"/>
  <c r="N575" i="2"/>
  <c r="Q575" i="2"/>
  <c r="N514" i="2"/>
  <c r="Q514" i="2"/>
  <c r="S514" i="2"/>
  <c r="O514" i="2"/>
  <c r="S562" i="2"/>
  <c r="O562" i="2"/>
  <c r="N562" i="2"/>
  <c r="Q562" i="2"/>
  <c r="S578" i="2"/>
  <c r="O578" i="2"/>
  <c r="N578" i="2"/>
  <c r="Q578" i="2"/>
  <c r="O255" i="2"/>
  <c r="S255" i="2"/>
  <c r="N255" i="2"/>
  <c r="Q255" i="2"/>
  <c r="O259" i="2"/>
  <c r="S259" i="2"/>
  <c r="N259" i="2"/>
  <c r="Q259" i="2"/>
  <c r="L263" i="2"/>
  <c r="M263" i="2" s="1"/>
  <c r="L271" i="2"/>
  <c r="M271" i="2" s="1"/>
  <c r="L279" i="2"/>
  <c r="M279" i="2" s="1"/>
  <c r="N283" i="2"/>
  <c r="Q283" i="2"/>
  <c r="O283" i="2"/>
  <c r="S283" i="2"/>
  <c r="L287" i="2"/>
  <c r="M287" i="2" s="1"/>
  <c r="L295" i="2"/>
  <c r="M295" i="2" s="1"/>
  <c r="N299" i="2"/>
  <c r="Q299" i="2"/>
  <c r="O299" i="2"/>
  <c r="S299" i="2"/>
  <c r="L303" i="2"/>
  <c r="M303" i="2" s="1"/>
  <c r="N307" i="2"/>
  <c r="Q307" i="2"/>
  <c r="O307" i="2"/>
  <c r="S307" i="2"/>
  <c r="L311" i="2"/>
  <c r="M311" i="2" s="1"/>
  <c r="N315" i="2"/>
  <c r="L319" i="2"/>
  <c r="M319" i="2" s="1"/>
  <c r="N323" i="2"/>
  <c r="Q323" i="2"/>
  <c r="O323" i="2"/>
  <c r="S323" i="2"/>
  <c r="L327" i="2"/>
  <c r="M327" i="2" s="1"/>
  <c r="L335" i="2"/>
  <c r="M335" i="2" s="1"/>
  <c r="O339" i="2"/>
  <c r="S343" i="2"/>
  <c r="O343" i="2"/>
  <c r="N343" i="2"/>
  <c r="Q343" i="2"/>
  <c r="S347" i="2"/>
  <c r="O347" i="2"/>
  <c r="N347" i="2"/>
  <c r="Q347" i="2"/>
  <c r="S351" i="2"/>
  <c r="O351" i="2"/>
  <c r="N351" i="2"/>
  <c r="Q351" i="2"/>
  <c r="S355" i="2"/>
  <c r="O355" i="2"/>
  <c r="N355" i="2"/>
  <c r="Q355" i="2"/>
  <c r="S359" i="2"/>
  <c r="O359" i="2"/>
  <c r="N359" i="2"/>
  <c r="Q359" i="2"/>
  <c r="S363" i="2"/>
  <c r="O363" i="2"/>
  <c r="N363" i="2"/>
  <c r="Q363" i="2"/>
  <c r="S367" i="2"/>
  <c r="O367" i="2"/>
  <c r="N367" i="2"/>
  <c r="Q367" i="2"/>
  <c r="S371" i="2"/>
  <c r="O371" i="2"/>
  <c r="N371" i="2"/>
  <c r="Q371" i="2"/>
  <c r="S375" i="2"/>
  <c r="O375" i="2"/>
  <c r="N375" i="2"/>
  <c r="Q375" i="2"/>
  <c r="S379" i="2"/>
  <c r="O379" i="2"/>
  <c r="N379" i="2"/>
  <c r="Q379" i="2"/>
  <c r="S383" i="2"/>
  <c r="O383" i="2"/>
  <c r="N383" i="2"/>
  <c r="Q383" i="2"/>
  <c r="S387" i="2"/>
  <c r="O387" i="2"/>
  <c r="N387" i="2"/>
  <c r="Q387" i="2"/>
  <c r="S391" i="2"/>
  <c r="O391" i="2"/>
  <c r="N391" i="2"/>
  <c r="Q391" i="2"/>
  <c r="S395" i="2"/>
  <c r="O395" i="2"/>
  <c r="N395" i="2"/>
  <c r="Q395" i="2"/>
  <c r="S399" i="2"/>
  <c r="O399" i="2"/>
  <c r="N399" i="2"/>
  <c r="Q399" i="2"/>
  <c r="S403" i="2"/>
  <c r="O403" i="2"/>
  <c r="N403" i="2"/>
  <c r="Q403" i="2"/>
  <c r="S407" i="2"/>
  <c r="O407" i="2"/>
  <c r="N407" i="2"/>
  <c r="Q407" i="2"/>
  <c r="S411" i="2"/>
  <c r="O411" i="2"/>
  <c r="N411" i="2"/>
  <c r="Q411" i="2"/>
  <c r="S415" i="2"/>
  <c r="O415" i="2"/>
  <c r="N415" i="2"/>
  <c r="Q415" i="2"/>
  <c r="S419" i="2"/>
  <c r="O419" i="2"/>
  <c r="N419" i="2"/>
  <c r="Q419" i="2"/>
  <c r="S423" i="2"/>
  <c r="O423" i="2"/>
  <c r="N423" i="2"/>
  <c r="Q423" i="2"/>
  <c r="S427" i="2"/>
  <c r="O427" i="2"/>
  <c r="N427" i="2"/>
  <c r="Q427" i="2"/>
  <c r="S431" i="2"/>
  <c r="O431" i="2"/>
  <c r="N431" i="2"/>
  <c r="Q431" i="2"/>
  <c r="S435" i="2"/>
  <c r="O435" i="2"/>
  <c r="N435" i="2"/>
  <c r="Q435" i="2"/>
  <c r="S439" i="2"/>
  <c r="O439" i="2"/>
  <c r="N439" i="2"/>
  <c r="Q439" i="2"/>
  <c r="S443" i="2"/>
  <c r="O443" i="2"/>
  <c r="N443" i="2"/>
  <c r="Q443" i="2"/>
  <c r="S447" i="2"/>
  <c r="O447" i="2"/>
  <c r="N447" i="2"/>
  <c r="Q447" i="2"/>
  <c r="S451" i="2"/>
  <c r="O451" i="2"/>
  <c r="N451" i="2"/>
  <c r="Q451" i="2"/>
  <c r="S455" i="2"/>
  <c r="O455" i="2"/>
  <c r="N455" i="2"/>
  <c r="Q455" i="2"/>
  <c r="S459" i="2"/>
  <c r="O459" i="2"/>
  <c r="N459" i="2"/>
  <c r="Q459" i="2"/>
  <c r="S463" i="2"/>
  <c r="O463" i="2"/>
  <c r="N463" i="2"/>
  <c r="Q463" i="2"/>
  <c r="S467" i="2"/>
  <c r="O467" i="2"/>
  <c r="N467" i="2"/>
  <c r="Q467" i="2"/>
  <c r="S471" i="2"/>
  <c r="O471" i="2"/>
  <c r="N471" i="2"/>
  <c r="Q471" i="2"/>
  <c r="N475" i="2"/>
  <c r="S475" i="2"/>
  <c r="Q475" i="2"/>
  <c r="O475" i="2"/>
  <c r="N485" i="2"/>
  <c r="Q485" i="2"/>
  <c r="O485" i="2"/>
  <c r="S485" i="2"/>
  <c r="N501" i="2"/>
  <c r="Q501" i="2"/>
  <c r="O501" i="2"/>
  <c r="S501" i="2"/>
  <c r="N517" i="2"/>
  <c r="Q517" i="2"/>
  <c r="O517" i="2"/>
  <c r="S517" i="2"/>
  <c r="S533" i="2"/>
  <c r="O533" i="2"/>
  <c r="N533" i="2"/>
  <c r="Q533" i="2"/>
  <c r="S549" i="2"/>
  <c r="O549" i="2"/>
  <c r="N549" i="2"/>
  <c r="Q549" i="2"/>
  <c r="S565" i="2"/>
  <c r="O565" i="2"/>
  <c r="N565" i="2"/>
  <c r="Q565" i="2"/>
  <c r="S581" i="2"/>
  <c r="O581" i="2"/>
  <c r="N581" i="2"/>
  <c r="Q581" i="2"/>
  <c r="S597" i="2"/>
  <c r="O597" i="2"/>
  <c r="N597" i="2"/>
  <c r="Q597" i="2"/>
  <c r="S604" i="2"/>
  <c r="O604" i="2"/>
  <c r="N604" i="2"/>
  <c r="Q604" i="2"/>
  <c r="S608" i="2"/>
  <c r="O608" i="2"/>
  <c r="N608" i="2"/>
  <c r="Q608" i="2"/>
  <c r="S612" i="2"/>
  <c r="O612" i="2"/>
  <c r="N612" i="2"/>
  <c r="Q612" i="2"/>
  <c r="S616" i="2"/>
  <c r="O616" i="2"/>
  <c r="N616" i="2"/>
  <c r="Q616" i="2"/>
  <c r="S620" i="2"/>
  <c r="O620" i="2"/>
  <c r="N620" i="2"/>
  <c r="Q620" i="2"/>
  <c r="S624" i="2"/>
  <c r="O624" i="2"/>
  <c r="N624" i="2"/>
  <c r="Q624" i="2"/>
  <c r="S628" i="2"/>
  <c r="O628" i="2"/>
  <c r="N628" i="2"/>
  <c r="Q628" i="2"/>
  <c r="S632" i="2"/>
  <c r="O632" i="2"/>
  <c r="N632" i="2"/>
  <c r="Q632" i="2"/>
  <c r="S636" i="2"/>
  <c r="O636" i="2"/>
  <c r="N636" i="2"/>
  <c r="Q636" i="2"/>
  <c r="S640" i="2"/>
  <c r="O640" i="2"/>
  <c r="N640" i="2"/>
  <c r="Q640" i="2"/>
  <c r="S644" i="2"/>
  <c r="O644" i="2"/>
  <c r="N644" i="2"/>
  <c r="Q644" i="2"/>
  <c r="S648" i="2"/>
  <c r="O648" i="2"/>
  <c r="N648" i="2"/>
  <c r="Q648" i="2"/>
  <c r="S652" i="2"/>
  <c r="O652" i="2"/>
  <c r="N652" i="2"/>
  <c r="Q652" i="2"/>
  <c r="S656" i="2"/>
  <c r="O656" i="2"/>
  <c r="N656" i="2"/>
  <c r="Q656" i="2"/>
  <c r="S660" i="2"/>
  <c r="O660" i="2"/>
  <c r="N660" i="2"/>
  <c r="Q660" i="2"/>
  <c r="S664" i="2"/>
  <c r="O664" i="2"/>
  <c r="N664" i="2"/>
  <c r="Q664" i="2"/>
  <c r="S668" i="2"/>
  <c r="O668" i="2"/>
  <c r="N668" i="2"/>
  <c r="Q668" i="2"/>
  <c r="S672" i="2"/>
  <c r="O672" i="2"/>
  <c r="N672" i="2"/>
  <c r="Q672" i="2"/>
  <c r="S676" i="2"/>
  <c r="O676" i="2"/>
  <c r="N676" i="2"/>
  <c r="Q676" i="2"/>
  <c r="S680" i="2"/>
  <c r="O680" i="2"/>
  <c r="N680" i="2"/>
  <c r="Q680" i="2"/>
  <c r="S684" i="2"/>
  <c r="O684" i="2"/>
  <c r="N684" i="2"/>
  <c r="Q684" i="2"/>
  <c r="S688" i="2"/>
  <c r="O688" i="2"/>
  <c r="N688" i="2"/>
  <c r="Q688" i="2"/>
  <c r="S692" i="2"/>
  <c r="O692" i="2"/>
  <c r="N692" i="2"/>
  <c r="Q692" i="2"/>
  <c r="S696" i="2"/>
  <c r="O696" i="2"/>
  <c r="N696" i="2"/>
  <c r="Q696" i="2"/>
  <c r="S700" i="2"/>
  <c r="O700" i="2"/>
  <c r="N700" i="2"/>
  <c r="Q700" i="2"/>
  <c r="S704" i="2"/>
  <c r="O704" i="2"/>
  <c r="N704" i="2"/>
  <c r="Q704" i="2"/>
  <c r="S708" i="2"/>
  <c r="O708" i="2"/>
  <c r="N708" i="2"/>
  <c r="Q708" i="2"/>
  <c r="S712" i="2"/>
  <c r="O712" i="2"/>
  <c r="N712" i="2"/>
  <c r="Q712" i="2"/>
  <c r="S716" i="2"/>
  <c r="O716" i="2"/>
  <c r="N716" i="2"/>
  <c r="Q716" i="2"/>
  <c r="S720" i="2"/>
  <c r="O720" i="2"/>
  <c r="N720" i="2"/>
  <c r="Q720" i="2"/>
  <c r="Q729" i="2"/>
  <c r="O729" i="2"/>
  <c r="S729" i="2"/>
  <c r="N729" i="2"/>
  <c r="Q724" i="2"/>
  <c r="O724" i="2"/>
  <c r="S724" i="2"/>
  <c r="N724" i="2"/>
  <c r="N744" i="2"/>
  <c r="Q744" i="2"/>
  <c r="S744" i="2"/>
  <c r="O744" i="2"/>
  <c r="Q727" i="2"/>
  <c r="O727" i="2"/>
  <c r="S727" i="2"/>
  <c r="N727" i="2"/>
  <c r="N764" i="2"/>
  <c r="Q764" i="2"/>
  <c r="S764" i="2"/>
  <c r="O764" i="2"/>
  <c r="Q737" i="2"/>
  <c r="O737" i="2"/>
  <c r="N737" i="2"/>
  <c r="S737" i="2"/>
  <c r="N768" i="2"/>
  <c r="Q768" i="2"/>
  <c r="S768" i="2"/>
  <c r="O768" i="2"/>
  <c r="N753" i="2"/>
  <c r="Q753" i="2"/>
  <c r="O753" i="2"/>
  <c r="S753" i="2"/>
  <c r="N769" i="2"/>
  <c r="Q769" i="2"/>
  <c r="O769" i="2"/>
  <c r="S769" i="2"/>
  <c r="N785" i="2"/>
  <c r="Q785" i="2"/>
  <c r="O785" i="2"/>
  <c r="S785" i="2"/>
  <c r="S801" i="2"/>
  <c r="O801" i="2"/>
  <c r="N801" i="2"/>
  <c r="Q801" i="2"/>
  <c r="S817" i="2"/>
  <c r="O817" i="2"/>
  <c r="N817" i="2"/>
  <c r="Q817" i="2"/>
  <c r="S833" i="2"/>
  <c r="O833" i="2"/>
  <c r="N833" i="2"/>
  <c r="Q833" i="2"/>
  <c r="S849" i="2"/>
  <c r="O849" i="2"/>
  <c r="N849" i="2"/>
  <c r="Q849" i="2"/>
  <c r="S865" i="2"/>
  <c r="O865" i="2"/>
  <c r="N865" i="2"/>
  <c r="Q865" i="2"/>
  <c r="S881" i="2"/>
  <c r="O881" i="2"/>
  <c r="N881" i="2"/>
  <c r="Q881" i="2"/>
  <c r="S897" i="2"/>
  <c r="O897" i="2"/>
  <c r="N897" i="2"/>
  <c r="Q897" i="2"/>
  <c r="S913" i="2"/>
  <c r="O913" i="2"/>
  <c r="N913" i="2"/>
  <c r="Q913" i="2"/>
  <c r="N784" i="2"/>
  <c r="Q784" i="2"/>
  <c r="S784" i="2"/>
  <c r="O784" i="2"/>
  <c r="S800" i="2"/>
  <c r="O800" i="2"/>
  <c r="N800" i="2"/>
  <c r="Q800" i="2"/>
  <c r="S816" i="2"/>
  <c r="O816" i="2"/>
  <c r="N816" i="2"/>
  <c r="Q816" i="2"/>
  <c r="S832" i="2"/>
  <c r="O832" i="2"/>
  <c r="N832" i="2"/>
  <c r="Q832" i="2"/>
  <c r="S848" i="2"/>
  <c r="O848" i="2"/>
  <c r="N848" i="2"/>
  <c r="Q848" i="2"/>
  <c r="S864" i="2"/>
  <c r="O864" i="2"/>
  <c r="N864" i="2"/>
  <c r="Q864" i="2"/>
  <c r="S880" i="2"/>
  <c r="O880" i="2"/>
  <c r="N880" i="2"/>
  <c r="Q880" i="2"/>
  <c r="S896" i="2"/>
  <c r="O896" i="2"/>
  <c r="N896" i="2"/>
  <c r="Q896" i="2"/>
  <c r="S912" i="2"/>
  <c r="O912" i="2"/>
  <c r="N912" i="2"/>
  <c r="Q912" i="2"/>
  <c r="N743" i="2"/>
  <c r="Q743" i="2"/>
  <c r="S743" i="2"/>
  <c r="O743" i="2"/>
  <c r="N759" i="2"/>
  <c r="Q759" i="2"/>
  <c r="S759" i="2"/>
  <c r="O759" i="2"/>
  <c r="N775" i="2"/>
  <c r="Q775" i="2"/>
  <c r="S775" i="2"/>
  <c r="O775" i="2"/>
  <c r="S791" i="2"/>
  <c r="O791" i="2"/>
  <c r="N791" i="2"/>
  <c r="Q791" i="2"/>
  <c r="S807" i="2"/>
  <c r="O807" i="2"/>
  <c r="N807" i="2"/>
  <c r="Q807" i="2"/>
  <c r="S823" i="2"/>
  <c r="O823" i="2"/>
  <c r="N823" i="2"/>
  <c r="Q823" i="2"/>
  <c r="S839" i="2"/>
  <c r="O839" i="2"/>
  <c r="N839" i="2"/>
  <c r="Q839" i="2"/>
  <c r="S855" i="2"/>
  <c r="O855" i="2"/>
  <c r="N855" i="2"/>
  <c r="Q855" i="2"/>
  <c r="S871" i="2"/>
  <c r="O871" i="2"/>
  <c r="N871" i="2"/>
  <c r="Q871" i="2"/>
  <c r="S887" i="2"/>
  <c r="O887" i="2"/>
  <c r="N887" i="2"/>
  <c r="Q887" i="2"/>
  <c r="S903" i="2"/>
  <c r="O903" i="2"/>
  <c r="N903" i="2"/>
  <c r="Q903" i="2"/>
  <c r="S919" i="2"/>
  <c r="O919" i="2"/>
  <c r="N919" i="2"/>
  <c r="Q919" i="2"/>
  <c r="N754" i="2"/>
  <c r="Q754" i="2"/>
  <c r="O754" i="2"/>
  <c r="S754" i="2"/>
  <c r="N770" i="2"/>
  <c r="Q770" i="2"/>
  <c r="O770" i="2"/>
  <c r="S770" i="2"/>
  <c r="N786" i="2"/>
  <c r="Q786" i="2"/>
  <c r="O786" i="2"/>
  <c r="S786" i="2"/>
  <c r="S802" i="2"/>
  <c r="O802" i="2"/>
  <c r="N802" i="2"/>
  <c r="Q802" i="2"/>
  <c r="S818" i="2"/>
  <c r="O818" i="2"/>
  <c r="N818" i="2"/>
  <c r="Q818" i="2"/>
  <c r="S834" i="2"/>
  <c r="O834" i="2"/>
  <c r="N834" i="2"/>
  <c r="Q834" i="2"/>
  <c r="S850" i="2"/>
  <c r="O850" i="2"/>
  <c r="N850" i="2"/>
  <c r="Q850" i="2"/>
  <c r="S866" i="2"/>
  <c r="O866" i="2"/>
  <c r="N866" i="2"/>
  <c r="Q866" i="2"/>
  <c r="S882" i="2"/>
  <c r="O882" i="2"/>
  <c r="N882" i="2"/>
  <c r="Q882" i="2"/>
  <c r="S898" i="2"/>
  <c r="O898" i="2"/>
  <c r="N898" i="2"/>
  <c r="Q898" i="2"/>
  <c r="S914" i="2"/>
  <c r="O914" i="2"/>
  <c r="N914" i="2"/>
  <c r="Q914" i="2"/>
  <c r="S923" i="2"/>
  <c r="N923" i="2"/>
  <c r="Q923" i="2"/>
  <c r="O923" i="2"/>
  <c r="Q927" i="2"/>
  <c r="N927" i="2"/>
  <c r="S927" i="2"/>
  <c r="O927" i="2"/>
  <c r="Q931" i="2"/>
  <c r="N931" i="2"/>
  <c r="S931" i="2"/>
  <c r="O931" i="2"/>
  <c r="Q935" i="2"/>
  <c r="N935" i="2"/>
  <c r="S935" i="2"/>
  <c r="O935" i="2"/>
  <c r="Q939" i="2"/>
  <c r="N939" i="2"/>
  <c r="S939" i="2"/>
  <c r="O939" i="2"/>
  <c r="Q943" i="2"/>
  <c r="N943" i="2"/>
  <c r="S943" i="2"/>
  <c r="O943" i="2"/>
  <c r="Q947" i="2"/>
  <c r="N947" i="2"/>
  <c r="S947" i="2"/>
  <c r="O947" i="2"/>
  <c r="Q951" i="2"/>
  <c r="N951" i="2"/>
  <c r="S951" i="2"/>
  <c r="O951" i="2"/>
  <c r="Q955" i="2"/>
  <c r="N955" i="2"/>
  <c r="S955" i="2"/>
  <c r="O955" i="2"/>
  <c r="Q959" i="2"/>
  <c r="N959" i="2"/>
  <c r="S959" i="2"/>
  <c r="O959" i="2"/>
  <c r="Q963" i="2"/>
  <c r="N963" i="2"/>
  <c r="S963" i="2"/>
  <c r="O963" i="2"/>
  <c r="Q967" i="2"/>
  <c r="N967" i="2"/>
  <c r="S967" i="2"/>
  <c r="O967" i="2"/>
  <c r="Q971" i="2"/>
  <c r="N971" i="2"/>
  <c r="S971" i="2"/>
  <c r="O971" i="2"/>
  <c r="Q975" i="2"/>
  <c r="N975" i="2"/>
  <c r="S975" i="2"/>
  <c r="O975" i="2"/>
  <c r="Q979" i="2"/>
  <c r="N979" i="2"/>
  <c r="S979" i="2"/>
  <c r="O979" i="2"/>
  <c r="Q983" i="2"/>
  <c r="N983" i="2"/>
  <c r="S983" i="2"/>
  <c r="O983" i="2"/>
  <c r="Q987" i="2"/>
  <c r="N987" i="2"/>
  <c r="S987" i="2"/>
  <c r="O987" i="2"/>
  <c r="Q991" i="2"/>
  <c r="N991" i="2"/>
  <c r="S991" i="2"/>
  <c r="O991" i="2"/>
  <c r="Q995" i="2"/>
  <c r="S995" i="2"/>
  <c r="O995" i="2"/>
  <c r="N995" i="2"/>
  <c r="Q999" i="2"/>
  <c r="S999" i="2"/>
  <c r="O999" i="2"/>
  <c r="N999" i="2"/>
  <c r="Q1003" i="2"/>
  <c r="S1003" i="2"/>
  <c r="O1003" i="2"/>
  <c r="N1003" i="2"/>
  <c r="Q1007" i="2"/>
  <c r="S1007" i="2"/>
  <c r="O1007" i="2"/>
  <c r="N1007" i="2"/>
  <c r="Q1011" i="2"/>
  <c r="S1011" i="2"/>
  <c r="O1011" i="2"/>
  <c r="N1011" i="2"/>
  <c r="Q1015" i="2"/>
  <c r="S1015" i="2"/>
  <c r="O1015" i="2"/>
  <c r="N1015" i="2"/>
  <c r="Q1019" i="2"/>
  <c r="S1019" i="2"/>
  <c r="O1019" i="2"/>
  <c r="N1019" i="2"/>
  <c r="Q1023" i="2"/>
  <c r="S1023" i="2"/>
  <c r="O1023" i="2"/>
  <c r="N1023" i="2"/>
  <c r="Q1027" i="2"/>
  <c r="S1027" i="2"/>
  <c r="O1027" i="2"/>
  <c r="N1027" i="2"/>
  <c r="Q1031" i="2"/>
  <c r="S1031" i="2"/>
  <c r="O1031" i="2"/>
  <c r="N1031" i="2"/>
  <c r="Q1035" i="2"/>
  <c r="S1035" i="2"/>
  <c r="O1035" i="2"/>
  <c r="N1035" i="2"/>
  <c r="Q1039" i="2"/>
  <c r="S1039" i="2"/>
  <c r="O1039" i="2"/>
  <c r="N1039" i="2"/>
  <c r="Q1043" i="2"/>
  <c r="S1043" i="2"/>
  <c r="O1043" i="2"/>
  <c r="N1043" i="2"/>
  <c r="Q1047" i="2"/>
  <c r="S1047" i="2"/>
  <c r="O1047" i="2"/>
  <c r="N1047" i="2"/>
  <c r="Q1051" i="2"/>
  <c r="S1051" i="2"/>
  <c r="O1051" i="2"/>
  <c r="N1051" i="2"/>
  <c r="Q1055" i="2"/>
  <c r="S1055" i="2"/>
  <c r="O1055" i="2"/>
  <c r="N1055" i="2"/>
  <c r="Q1059" i="2"/>
  <c r="S1059" i="2"/>
  <c r="O1059" i="2"/>
  <c r="N1059" i="2"/>
  <c r="Q1063" i="2"/>
  <c r="S1063" i="2"/>
  <c r="O1063" i="2"/>
  <c r="N1063" i="2"/>
  <c r="Q1067" i="2"/>
  <c r="S1067" i="2"/>
  <c r="O1067" i="2"/>
  <c r="N1067" i="2"/>
  <c r="Q1071" i="2"/>
  <c r="S1071" i="2"/>
  <c r="O1071" i="2"/>
  <c r="N1071" i="2"/>
  <c r="Q1075" i="2"/>
  <c r="S1075" i="2"/>
  <c r="O1075" i="2"/>
  <c r="N1075" i="2"/>
  <c r="Q1079" i="2"/>
  <c r="S1079" i="2"/>
  <c r="O1079" i="2"/>
  <c r="N1079" i="2"/>
  <c r="Q1083" i="2"/>
  <c r="S1083" i="2"/>
  <c r="O1083" i="2"/>
  <c r="N1083" i="2"/>
  <c r="Q1087" i="2"/>
  <c r="S1087" i="2"/>
  <c r="O1087" i="2"/>
  <c r="N1087" i="2"/>
  <c r="Q1091" i="2"/>
  <c r="S1091" i="2"/>
  <c r="O1091" i="2"/>
  <c r="N1091" i="2"/>
  <c r="Q1095" i="2"/>
  <c r="S1095" i="2"/>
  <c r="O1095" i="2"/>
  <c r="N1095" i="2"/>
  <c r="Q1099" i="2"/>
  <c r="S1099" i="2"/>
  <c r="O1099" i="2"/>
  <c r="N1099" i="2"/>
  <c r="Q1103" i="2"/>
  <c r="S1103" i="2"/>
  <c r="O1103" i="2"/>
  <c r="N1103" i="2"/>
  <c r="Q1107" i="2"/>
  <c r="S1107" i="2"/>
  <c r="O1107" i="2"/>
  <c r="N1107" i="2"/>
  <c r="Q1111" i="2"/>
  <c r="S1111" i="2"/>
  <c r="O1111" i="2"/>
  <c r="N1111" i="2"/>
  <c r="Q1115" i="2"/>
  <c r="S1115" i="2"/>
  <c r="O1115" i="2"/>
  <c r="N1115" i="2"/>
  <c r="Q1119" i="2"/>
  <c r="S1119" i="2"/>
  <c r="O1119" i="2"/>
  <c r="N1119" i="2"/>
  <c r="Q1123" i="2"/>
  <c r="S1123" i="2"/>
  <c r="O1123" i="2"/>
  <c r="N1123" i="2"/>
  <c r="Q1127" i="2"/>
  <c r="S1127" i="2"/>
  <c r="O1127" i="2"/>
  <c r="N1127" i="2"/>
  <c r="N1306" i="2"/>
  <c r="Q1306" i="2"/>
  <c r="O1306" i="2"/>
  <c r="S1306" i="2"/>
  <c r="N1308" i="2"/>
  <c r="Q1308" i="2"/>
  <c r="S1308" i="2"/>
  <c r="O1308" i="2"/>
  <c r="S1133" i="2"/>
  <c r="N1133" i="2"/>
  <c r="Q1133" i="2"/>
  <c r="O1133" i="2"/>
  <c r="S1137" i="2"/>
  <c r="N1137" i="2"/>
  <c r="Q1137" i="2"/>
  <c r="O1137" i="2"/>
  <c r="S1141" i="2"/>
  <c r="N1141" i="2"/>
  <c r="Q1141" i="2"/>
  <c r="O1141" i="2"/>
  <c r="S1145" i="2"/>
  <c r="N1145" i="2"/>
  <c r="Q1145" i="2"/>
  <c r="O1145" i="2"/>
  <c r="S1149" i="2"/>
  <c r="N1149" i="2"/>
  <c r="Q1149" i="2"/>
  <c r="O1149" i="2"/>
  <c r="S1153" i="2"/>
  <c r="N1153" i="2"/>
  <c r="Q1153" i="2"/>
  <c r="O1153" i="2"/>
  <c r="N1157" i="2"/>
  <c r="O1157" i="2"/>
  <c r="S1157" i="2"/>
  <c r="Q1157" i="2"/>
  <c r="N1161" i="2"/>
  <c r="O1161" i="2"/>
  <c r="S1161" i="2"/>
  <c r="Q1161" i="2"/>
  <c r="N1165" i="2"/>
  <c r="O1165" i="2"/>
  <c r="S1165" i="2"/>
  <c r="Q1165" i="2"/>
  <c r="N1169" i="2"/>
  <c r="O1169" i="2"/>
  <c r="S1169" i="2"/>
  <c r="Q1169" i="2"/>
  <c r="N1173" i="2"/>
  <c r="O1173" i="2"/>
  <c r="S1173" i="2"/>
  <c r="Q1173" i="2"/>
  <c r="N1177" i="2"/>
  <c r="O1177" i="2"/>
  <c r="S1177" i="2"/>
  <c r="Q1177" i="2"/>
  <c r="N1181" i="2"/>
  <c r="O1181" i="2"/>
  <c r="S1181" i="2"/>
  <c r="Q1181" i="2"/>
  <c r="N1185" i="2"/>
  <c r="O1185" i="2"/>
  <c r="S1185" i="2"/>
  <c r="Q1185" i="2"/>
  <c r="N1189" i="2"/>
  <c r="O1189" i="2"/>
  <c r="S1189" i="2"/>
  <c r="Q1189" i="2"/>
  <c r="N1193" i="2"/>
  <c r="O1193" i="2"/>
  <c r="S1193" i="2"/>
  <c r="Q1193" i="2"/>
  <c r="S1197" i="2"/>
  <c r="O1197" i="2"/>
  <c r="N1197" i="2"/>
  <c r="Q1197" i="2"/>
  <c r="S1201" i="2"/>
  <c r="O1201" i="2"/>
  <c r="N1201" i="2"/>
  <c r="Q1201" i="2"/>
  <c r="S1205" i="2"/>
  <c r="O1205" i="2"/>
  <c r="N1205" i="2"/>
  <c r="Q1205" i="2"/>
  <c r="S1209" i="2"/>
  <c r="O1209" i="2"/>
  <c r="N1209" i="2"/>
  <c r="Q1209" i="2"/>
  <c r="S1213" i="2"/>
  <c r="O1213" i="2"/>
  <c r="N1213" i="2"/>
  <c r="Q1213" i="2"/>
  <c r="S1217" i="2"/>
  <c r="O1217" i="2"/>
  <c r="N1217" i="2"/>
  <c r="Q1217" i="2"/>
  <c r="S1221" i="2"/>
  <c r="O1221" i="2"/>
  <c r="N1221" i="2"/>
  <c r="Q1221" i="2"/>
  <c r="S1225" i="2"/>
  <c r="O1225" i="2"/>
  <c r="N1225" i="2"/>
  <c r="Q1225" i="2"/>
  <c r="S1229" i="2"/>
  <c r="O1229" i="2"/>
  <c r="N1229" i="2"/>
  <c r="Q1229" i="2"/>
  <c r="S1233" i="2"/>
  <c r="O1233" i="2"/>
  <c r="N1233" i="2"/>
  <c r="Q1233" i="2"/>
  <c r="S1237" i="2"/>
  <c r="O1237" i="2"/>
  <c r="N1237" i="2"/>
  <c r="Q1237" i="2"/>
  <c r="S1241" i="2"/>
  <c r="O1241" i="2"/>
  <c r="N1241" i="2"/>
  <c r="Q1241" i="2"/>
  <c r="S1245" i="2"/>
  <c r="O1245" i="2"/>
  <c r="N1245" i="2"/>
  <c r="Q1245" i="2"/>
  <c r="S1249" i="2"/>
  <c r="O1249" i="2"/>
  <c r="N1249" i="2"/>
  <c r="Q1249" i="2"/>
  <c r="S1253" i="2"/>
  <c r="O1253" i="2"/>
  <c r="N1253" i="2"/>
  <c r="Q1253" i="2"/>
  <c r="S1257" i="2"/>
  <c r="O1257" i="2"/>
  <c r="N1257" i="2"/>
  <c r="Q1257" i="2"/>
  <c r="S1261" i="2"/>
  <c r="O1261" i="2"/>
  <c r="N1261" i="2"/>
  <c r="Q1261" i="2"/>
  <c r="S1265" i="2"/>
  <c r="O1265" i="2"/>
  <c r="N1265" i="2"/>
  <c r="Q1265" i="2"/>
  <c r="S1269" i="2"/>
  <c r="O1269" i="2"/>
  <c r="N1269" i="2"/>
  <c r="Q1269" i="2"/>
  <c r="S1273" i="2"/>
  <c r="O1273" i="2"/>
  <c r="N1273" i="2"/>
  <c r="Q1273" i="2"/>
  <c r="S1277" i="2"/>
  <c r="O1277" i="2"/>
  <c r="N1277" i="2"/>
  <c r="Q1277" i="2"/>
  <c r="S1281" i="2"/>
  <c r="O1281" i="2"/>
  <c r="N1281" i="2"/>
  <c r="Q1281" i="2"/>
  <c r="S1285" i="2"/>
  <c r="O1285" i="2"/>
  <c r="N1285" i="2"/>
  <c r="Q1285" i="2"/>
  <c r="S1289" i="2"/>
  <c r="O1289" i="2"/>
  <c r="N1289" i="2"/>
  <c r="Q1289" i="2"/>
  <c r="S1293" i="2"/>
  <c r="O1293" i="2"/>
  <c r="N1293" i="2"/>
  <c r="Q1293" i="2"/>
  <c r="S1297" i="2"/>
  <c r="O1297" i="2"/>
  <c r="N1297" i="2"/>
  <c r="Q1297" i="2"/>
  <c r="S1301" i="2"/>
  <c r="O1301" i="2"/>
  <c r="N1301" i="2"/>
  <c r="Q1301" i="2"/>
  <c r="Q1505" i="2"/>
  <c r="O1505" i="2"/>
  <c r="N1505" i="2"/>
  <c r="S1505" i="2"/>
  <c r="N1314" i="2"/>
  <c r="Q1314" i="2"/>
  <c r="O1314" i="2"/>
  <c r="S1314" i="2"/>
  <c r="N1318" i="2"/>
  <c r="Q1318" i="2"/>
  <c r="O1318" i="2"/>
  <c r="S1318" i="2"/>
  <c r="N1322" i="2"/>
  <c r="Q1322" i="2"/>
  <c r="O1322" i="2"/>
  <c r="S1322" i="2"/>
  <c r="N1326" i="2"/>
  <c r="Q1326" i="2"/>
  <c r="O1326" i="2"/>
  <c r="S1326" i="2"/>
  <c r="Q1629" i="2"/>
  <c r="S1629" i="2"/>
  <c r="O1629" i="2"/>
  <c r="N1629" i="2"/>
  <c r="Q1514" i="2"/>
  <c r="N1514" i="2"/>
  <c r="S1514" i="2"/>
  <c r="O1514" i="2"/>
  <c r="Q1501" i="2"/>
  <c r="O1501" i="2"/>
  <c r="S1501" i="2"/>
  <c r="N1501" i="2"/>
  <c r="Q1605" i="2"/>
  <c r="S1605" i="2"/>
  <c r="O1605" i="2"/>
  <c r="N1605" i="2"/>
  <c r="Q1510" i="2"/>
  <c r="S1510" i="2"/>
  <c r="O1510" i="2"/>
  <c r="N1510" i="2"/>
  <c r="Q1628" i="2"/>
  <c r="S1628" i="2"/>
  <c r="O1628" i="2"/>
  <c r="N1628" i="2"/>
  <c r="Q1500" i="2"/>
  <c r="O1500" i="2"/>
  <c r="S1500" i="2"/>
  <c r="N1500" i="2"/>
  <c r="Q1516" i="2"/>
  <c r="O1516" i="2"/>
  <c r="S1516" i="2"/>
  <c r="N1516" i="2"/>
  <c r="Q1609" i="2"/>
  <c r="S1609" i="2"/>
  <c r="O1609" i="2"/>
  <c r="N1609" i="2"/>
  <c r="Q1641" i="2"/>
  <c r="S1641" i="2"/>
  <c r="O1641" i="2"/>
  <c r="N1641" i="2"/>
  <c r="S1329" i="2"/>
  <c r="N1329" i="2"/>
  <c r="Q1329" i="2"/>
  <c r="O1329" i="2"/>
  <c r="S1333" i="2"/>
  <c r="N1333" i="2"/>
  <c r="Q1333" i="2"/>
  <c r="O1333" i="2"/>
  <c r="S1337" i="2"/>
  <c r="N1337" i="2"/>
  <c r="Q1337" i="2"/>
  <c r="O1337" i="2"/>
  <c r="S1341" i="2"/>
  <c r="N1341" i="2"/>
  <c r="Q1341" i="2"/>
  <c r="O1341" i="2"/>
  <c r="S1345" i="2"/>
  <c r="N1345" i="2"/>
  <c r="Q1345" i="2"/>
  <c r="O1345" i="2"/>
  <c r="S1349" i="2"/>
  <c r="N1349" i="2"/>
  <c r="Q1349" i="2"/>
  <c r="O1349" i="2"/>
  <c r="S1353" i="2"/>
  <c r="N1353" i="2"/>
  <c r="Q1353" i="2"/>
  <c r="O1353" i="2"/>
  <c r="S1357" i="2"/>
  <c r="N1357" i="2"/>
  <c r="Q1357" i="2"/>
  <c r="O1357" i="2"/>
  <c r="S1361" i="2"/>
  <c r="N1361" i="2"/>
  <c r="Q1361" i="2"/>
  <c r="O1361" i="2"/>
  <c r="S1365" i="2"/>
  <c r="N1365" i="2"/>
  <c r="Q1365" i="2"/>
  <c r="O1365" i="2"/>
  <c r="S1369" i="2"/>
  <c r="N1369" i="2"/>
  <c r="Q1369" i="2"/>
  <c r="O1369" i="2"/>
  <c r="S1373" i="2"/>
  <c r="N1373" i="2"/>
  <c r="Q1373" i="2"/>
  <c r="O1373" i="2"/>
  <c r="S1377" i="2"/>
  <c r="N1377" i="2"/>
  <c r="Q1377" i="2"/>
  <c r="O1377" i="2"/>
  <c r="S1381" i="2"/>
  <c r="N1381" i="2"/>
  <c r="Q1381" i="2"/>
  <c r="O1381" i="2"/>
  <c r="S1385" i="2"/>
  <c r="N1385" i="2"/>
  <c r="Q1385" i="2"/>
  <c r="O1385" i="2"/>
  <c r="S1389" i="2"/>
  <c r="N1389" i="2"/>
  <c r="Q1389" i="2"/>
  <c r="O1389" i="2"/>
  <c r="S1393" i="2"/>
  <c r="N1393" i="2"/>
  <c r="Q1393" i="2"/>
  <c r="O1393" i="2"/>
  <c r="S1397" i="2"/>
  <c r="N1397" i="2"/>
  <c r="Q1397" i="2"/>
  <c r="O1397" i="2"/>
  <c r="S1401" i="2"/>
  <c r="N1401" i="2"/>
  <c r="Q1401" i="2"/>
  <c r="O1401" i="2"/>
  <c r="N1405" i="2"/>
  <c r="S1405" i="2"/>
  <c r="Q1405" i="2"/>
  <c r="O1405" i="2"/>
  <c r="O1409" i="2"/>
  <c r="N1409" i="2"/>
  <c r="S1409" i="2"/>
  <c r="Q1409" i="2"/>
  <c r="Q1413" i="2"/>
  <c r="O1413" i="2"/>
  <c r="N1413" i="2"/>
  <c r="S1413" i="2"/>
  <c r="S1417" i="2"/>
  <c r="O1417" i="2"/>
  <c r="Q1417" i="2"/>
  <c r="N1417" i="2"/>
  <c r="S1421" i="2"/>
  <c r="O1421" i="2"/>
  <c r="Q1421" i="2"/>
  <c r="N1421" i="2"/>
  <c r="S1425" i="2"/>
  <c r="O1425" i="2"/>
  <c r="Q1425" i="2"/>
  <c r="N1425" i="2"/>
  <c r="S1429" i="2"/>
  <c r="O1429" i="2"/>
  <c r="Q1429" i="2"/>
  <c r="N1429" i="2"/>
  <c r="S1433" i="2"/>
  <c r="O1433" i="2"/>
  <c r="Q1433" i="2"/>
  <c r="N1433" i="2"/>
  <c r="S1437" i="2"/>
  <c r="O1437" i="2"/>
  <c r="Q1437" i="2"/>
  <c r="N1437" i="2"/>
  <c r="S1441" i="2"/>
  <c r="O1441" i="2"/>
  <c r="N1441" i="2"/>
  <c r="Q1441" i="2"/>
  <c r="S1445" i="2"/>
  <c r="O1445" i="2"/>
  <c r="N1445" i="2"/>
  <c r="Q1445" i="2"/>
  <c r="S1449" i="2"/>
  <c r="O1449" i="2"/>
  <c r="N1449" i="2"/>
  <c r="Q1449" i="2"/>
  <c r="S1453" i="2"/>
  <c r="O1453" i="2"/>
  <c r="N1453" i="2"/>
  <c r="Q1453" i="2"/>
  <c r="S1457" i="2"/>
  <c r="O1457" i="2"/>
  <c r="N1457" i="2"/>
  <c r="Q1457" i="2"/>
  <c r="S1461" i="2"/>
  <c r="O1461" i="2"/>
  <c r="N1461" i="2"/>
  <c r="Q1461" i="2"/>
  <c r="S1465" i="2"/>
  <c r="O1465" i="2"/>
  <c r="N1465" i="2"/>
  <c r="Q1465" i="2"/>
  <c r="S1469" i="2"/>
  <c r="O1469" i="2"/>
  <c r="N1469" i="2"/>
  <c r="Q1469" i="2"/>
  <c r="S1473" i="2"/>
  <c r="O1473" i="2"/>
  <c r="N1473" i="2"/>
  <c r="Q1473" i="2"/>
  <c r="S1477" i="2"/>
  <c r="O1477" i="2"/>
  <c r="N1477" i="2"/>
  <c r="Q1477" i="2"/>
  <c r="S1481" i="2"/>
  <c r="O1481" i="2"/>
  <c r="N1481" i="2"/>
  <c r="Q1481" i="2"/>
  <c r="S1485" i="2"/>
  <c r="O1485" i="2"/>
  <c r="N1485" i="2"/>
  <c r="Q1485" i="2"/>
  <c r="S1489" i="2"/>
  <c r="O1489" i="2"/>
  <c r="N1489" i="2"/>
  <c r="Q1489" i="2"/>
  <c r="S1493" i="2"/>
  <c r="O1493" i="2"/>
  <c r="N1493" i="2"/>
  <c r="Q1493" i="2"/>
  <c r="S1497" i="2"/>
  <c r="O1497" i="2"/>
  <c r="N1497" i="2"/>
  <c r="Q1497" i="2"/>
  <c r="Q1507" i="2"/>
  <c r="S1507" i="2"/>
  <c r="N1507" i="2"/>
  <c r="O1507" i="2"/>
  <c r="Q1523" i="2"/>
  <c r="S1523" i="2"/>
  <c r="N1523" i="2"/>
  <c r="O1523" i="2"/>
  <c r="Q1624" i="2"/>
  <c r="S1624" i="2"/>
  <c r="O1624" i="2"/>
  <c r="N1624" i="2"/>
  <c r="Q1532" i="2"/>
  <c r="N1532" i="2"/>
  <c r="S1532" i="2"/>
  <c r="O1532" i="2"/>
  <c r="Q1536" i="2"/>
  <c r="N1536" i="2"/>
  <c r="S1536" i="2"/>
  <c r="O1536" i="2"/>
  <c r="Q1540" i="2"/>
  <c r="N1540" i="2"/>
  <c r="S1540" i="2"/>
  <c r="O1540" i="2"/>
  <c r="Q1544" i="2"/>
  <c r="N1544" i="2"/>
  <c r="S1544" i="2"/>
  <c r="O1544" i="2"/>
  <c r="Q1548" i="2"/>
  <c r="N1548" i="2"/>
  <c r="S1548" i="2"/>
  <c r="O1548" i="2"/>
  <c r="Q1552" i="2"/>
  <c r="N1552" i="2"/>
  <c r="S1552" i="2"/>
  <c r="O1552" i="2"/>
  <c r="Q1556" i="2"/>
  <c r="N1556" i="2"/>
  <c r="S1556" i="2"/>
  <c r="O1556" i="2"/>
  <c r="Q1560" i="2"/>
  <c r="N1560" i="2"/>
  <c r="S1560" i="2"/>
  <c r="O1560" i="2"/>
  <c r="Q1564" i="2"/>
  <c r="N1564" i="2"/>
  <c r="S1564" i="2"/>
  <c r="O1564" i="2"/>
  <c r="Q1568" i="2"/>
  <c r="N1568" i="2"/>
  <c r="S1568" i="2"/>
  <c r="O1568" i="2"/>
  <c r="Q1572" i="2"/>
  <c r="N1572" i="2"/>
  <c r="S1572" i="2"/>
  <c r="O1572" i="2"/>
  <c r="Q1576" i="2"/>
  <c r="N1576" i="2"/>
  <c r="S1576" i="2"/>
  <c r="O1576" i="2"/>
  <c r="Q1580" i="2"/>
  <c r="N1580" i="2"/>
  <c r="S1580" i="2"/>
  <c r="O1580" i="2"/>
  <c r="Q1584" i="2"/>
  <c r="N1584" i="2"/>
  <c r="S1584" i="2"/>
  <c r="O1584" i="2"/>
  <c r="Q1588" i="2"/>
  <c r="N1588" i="2"/>
  <c r="S1588" i="2"/>
  <c r="O1588" i="2"/>
  <c r="Q1592" i="2"/>
  <c r="N1592" i="2"/>
  <c r="S1592" i="2"/>
  <c r="O1592" i="2"/>
  <c r="Q1596" i="2"/>
  <c r="N1596" i="2"/>
  <c r="S1596" i="2"/>
  <c r="O1596" i="2"/>
  <c r="Q1600" i="2"/>
  <c r="N1600" i="2"/>
  <c r="S1600" i="2"/>
  <c r="O1600" i="2"/>
  <c r="Q1607" i="2"/>
  <c r="S1607" i="2"/>
  <c r="O1607" i="2"/>
  <c r="N1607" i="2"/>
  <c r="Q1623" i="2"/>
  <c r="S1623" i="2"/>
  <c r="O1623" i="2"/>
  <c r="N1623" i="2"/>
  <c r="Q1639" i="2"/>
  <c r="S1639" i="2"/>
  <c r="O1639" i="2"/>
  <c r="N1639" i="2"/>
  <c r="S1716" i="2"/>
  <c r="O1716" i="2"/>
  <c r="N1716" i="2"/>
  <c r="Q1716" i="2"/>
  <c r="Q1614" i="2"/>
  <c r="S1614" i="2"/>
  <c r="O1614" i="2"/>
  <c r="N1614" i="2"/>
  <c r="Q1630" i="2"/>
  <c r="S1630" i="2"/>
  <c r="O1630" i="2"/>
  <c r="N1630" i="2"/>
  <c r="S1706" i="2"/>
  <c r="O1706" i="2"/>
  <c r="N1706" i="2"/>
  <c r="Q1706" i="2"/>
  <c r="S1710" i="2"/>
  <c r="O1710" i="2"/>
  <c r="N1710" i="2"/>
  <c r="Q1710" i="2"/>
  <c r="S1704" i="2"/>
  <c r="O1704" i="2"/>
  <c r="N1704" i="2"/>
  <c r="Q1704" i="2"/>
  <c r="S1697" i="2"/>
  <c r="O1697" i="2"/>
  <c r="N1697" i="2"/>
  <c r="Q1697" i="2"/>
  <c r="S1713" i="2"/>
  <c r="O1713" i="2"/>
  <c r="N1713" i="2"/>
  <c r="Q1713" i="2"/>
  <c r="Q1647" i="2"/>
  <c r="N1647" i="2"/>
  <c r="S1647" i="2"/>
  <c r="O1647" i="2"/>
  <c r="Q1651" i="2"/>
  <c r="N1651" i="2"/>
  <c r="S1651" i="2"/>
  <c r="O1651" i="2"/>
  <c r="Q1655" i="2"/>
  <c r="N1655" i="2"/>
  <c r="S1655" i="2"/>
  <c r="O1655" i="2"/>
  <c r="Q1659" i="2"/>
  <c r="N1659" i="2"/>
  <c r="S1659" i="2"/>
  <c r="O1659" i="2"/>
  <c r="Q1663" i="2"/>
  <c r="N1663" i="2"/>
  <c r="S1663" i="2"/>
  <c r="O1663" i="2"/>
  <c r="Q1667" i="2"/>
  <c r="N1667" i="2"/>
  <c r="S1667" i="2"/>
  <c r="O1667" i="2"/>
  <c r="Q1671" i="2"/>
  <c r="N1671" i="2"/>
  <c r="S1671" i="2"/>
  <c r="O1671" i="2"/>
  <c r="Q1675" i="2"/>
  <c r="N1675" i="2"/>
  <c r="S1675" i="2"/>
  <c r="O1675" i="2"/>
  <c r="Q1679" i="2"/>
  <c r="O1679" i="2"/>
  <c r="S1679" i="2"/>
  <c r="N1679" i="2"/>
  <c r="Q1683" i="2"/>
  <c r="O1683" i="2"/>
  <c r="S1683" i="2"/>
  <c r="N1683" i="2"/>
  <c r="Q1687" i="2"/>
  <c r="O1687" i="2"/>
  <c r="S1687" i="2"/>
  <c r="N1687" i="2"/>
  <c r="Q1691" i="2"/>
  <c r="O1691" i="2"/>
  <c r="S1691" i="2"/>
  <c r="N1691" i="2"/>
  <c r="S1695" i="2"/>
  <c r="O1695" i="2"/>
  <c r="N1695" i="2"/>
  <c r="Q1695" i="2"/>
  <c r="N1724" i="2"/>
  <c r="Q1724" i="2"/>
  <c r="O1724" i="2"/>
  <c r="S1724" i="2"/>
  <c r="N1728" i="2"/>
  <c r="Q1728" i="2"/>
  <c r="O1728" i="2"/>
  <c r="S1728" i="2"/>
  <c r="N1732" i="2"/>
  <c r="Q1732" i="2"/>
  <c r="O1732" i="2"/>
  <c r="S1732" i="2"/>
  <c r="S1736" i="2"/>
  <c r="O1736" i="2"/>
  <c r="N1736" i="2"/>
  <c r="Q1736" i="2"/>
  <c r="S1740" i="2"/>
  <c r="O1740" i="2"/>
  <c r="N1740" i="2"/>
  <c r="Q1740" i="2"/>
  <c r="S1744" i="2"/>
  <c r="O1744" i="2"/>
  <c r="N1744" i="2"/>
  <c r="Q1744" i="2"/>
  <c r="S1748" i="2"/>
  <c r="O1748" i="2"/>
  <c r="N1748" i="2"/>
  <c r="Q1748" i="2"/>
  <c r="S1752" i="2"/>
  <c r="O1752" i="2"/>
  <c r="N1752" i="2"/>
  <c r="Q1752" i="2"/>
  <c r="N1756" i="2"/>
  <c r="O1756" i="2"/>
  <c r="S1756" i="2"/>
  <c r="Q1756" i="2"/>
  <c r="N1760" i="2"/>
  <c r="O1760" i="2"/>
  <c r="S1760" i="2"/>
  <c r="Q1760" i="2"/>
  <c r="S1764" i="2"/>
  <c r="O1764" i="2"/>
  <c r="N1764" i="2"/>
  <c r="Q1764" i="2"/>
  <c r="S1768" i="2"/>
  <c r="O1768" i="2"/>
  <c r="N1768" i="2"/>
  <c r="Q1768" i="2"/>
  <c r="S1772" i="2"/>
  <c r="O1772" i="2"/>
  <c r="N1772" i="2"/>
  <c r="Q1772" i="2"/>
  <c r="S1776" i="2"/>
  <c r="O1776" i="2"/>
  <c r="N1776" i="2"/>
  <c r="Q1776" i="2"/>
  <c r="S1780" i="2"/>
  <c r="O1780" i="2"/>
  <c r="N1780" i="2"/>
  <c r="Q1780" i="2"/>
  <c r="Q1784" i="2"/>
  <c r="O1784" i="2"/>
  <c r="N1784" i="2"/>
  <c r="S1784" i="2"/>
  <c r="Q1788" i="2"/>
  <c r="O1788" i="2"/>
  <c r="N1788" i="2"/>
  <c r="S1788" i="2"/>
  <c r="Q1792" i="2"/>
  <c r="O1792" i="2"/>
  <c r="N1792" i="2"/>
  <c r="S1792" i="2"/>
  <c r="Q1796" i="2"/>
  <c r="S1796" i="2"/>
  <c r="O1796" i="2"/>
  <c r="N1796" i="2"/>
  <c r="Q1800" i="2"/>
  <c r="S1800" i="2"/>
  <c r="O1800" i="2"/>
  <c r="N1800" i="2"/>
  <c r="N1804" i="2"/>
  <c r="Q1804" i="2"/>
  <c r="S1804" i="2"/>
  <c r="O1804" i="2"/>
  <c r="N1808" i="2"/>
  <c r="Q1808" i="2"/>
  <c r="S1808" i="2"/>
  <c r="O1808" i="2"/>
  <c r="L241" i="2"/>
  <c r="M241" i="2" s="1"/>
  <c r="L237" i="2"/>
  <c r="M237" i="2" s="1"/>
  <c r="L233" i="2"/>
  <c r="M233" i="2" s="1"/>
  <c r="L229" i="2"/>
  <c r="M229" i="2" s="1"/>
  <c r="L225" i="2"/>
  <c r="M225" i="2" s="1"/>
  <c r="L221" i="2"/>
  <c r="M221" i="2" s="1"/>
  <c r="L217" i="2"/>
  <c r="M217" i="2" s="1"/>
  <c r="L213" i="2"/>
  <c r="M213" i="2" s="1"/>
  <c r="L209" i="2"/>
  <c r="M209" i="2" s="1"/>
  <c r="L205" i="2"/>
  <c r="M205" i="2" s="1"/>
  <c r="L201" i="2"/>
  <c r="M201" i="2" s="1"/>
  <c r="L197" i="2"/>
  <c r="M197" i="2" s="1"/>
  <c r="L193" i="2"/>
  <c r="M193" i="2" s="1"/>
  <c r="L189" i="2"/>
  <c r="M189" i="2" s="1"/>
  <c r="L185" i="2"/>
  <c r="M185" i="2" s="1"/>
  <c r="L181" i="2"/>
  <c r="M181" i="2" s="1"/>
  <c r="L177" i="2"/>
  <c r="M177" i="2" s="1"/>
  <c r="L173" i="2"/>
  <c r="M173" i="2" s="1"/>
  <c r="L169" i="2"/>
  <c r="M169" i="2" s="1"/>
  <c r="L165" i="2"/>
  <c r="M165" i="2" s="1"/>
  <c r="L161" i="2"/>
  <c r="M161" i="2" s="1"/>
  <c r="L157" i="2"/>
  <c r="M157" i="2" s="1"/>
  <c r="L153" i="2"/>
  <c r="M153" i="2" s="1"/>
  <c r="L149" i="2"/>
  <c r="M149" i="2" s="1"/>
  <c r="L145" i="2"/>
  <c r="M145" i="2" s="1"/>
  <c r="L141" i="2"/>
  <c r="M141" i="2" s="1"/>
  <c r="L137" i="2"/>
  <c r="M137" i="2" s="1"/>
  <c r="L133" i="2"/>
  <c r="M133" i="2" s="1"/>
  <c r="L129" i="2"/>
  <c r="M129" i="2" s="1"/>
  <c r="L125" i="2"/>
  <c r="M125" i="2" s="1"/>
  <c r="L121" i="2"/>
  <c r="M121" i="2" s="1"/>
  <c r="L117" i="2"/>
  <c r="M117" i="2" s="1"/>
  <c r="L113" i="2"/>
  <c r="M113" i="2" s="1"/>
  <c r="L109" i="2"/>
  <c r="M109" i="2" s="1"/>
  <c r="L105" i="2"/>
  <c r="M105" i="2" s="1"/>
  <c r="L101" i="2"/>
  <c r="M101" i="2" s="1"/>
  <c r="L97" i="2"/>
  <c r="M97" i="2" s="1"/>
  <c r="L93" i="2"/>
  <c r="M93" i="2" s="1"/>
  <c r="L89" i="2"/>
  <c r="M89" i="2" s="1"/>
  <c r="L85" i="2"/>
  <c r="M85" i="2" s="1"/>
  <c r="L81" i="2"/>
  <c r="M81" i="2" s="1"/>
  <c r="L77" i="2"/>
  <c r="M77" i="2" s="1"/>
  <c r="L73" i="2"/>
  <c r="M73" i="2" s="1"/>
  <c r="L69" i="2"/>
  <c r="M69" i="2" s="1"/>
  <c r="L65" i="2"/>
  <c r="M65" i="2" s="1"/>
  <c r="L61" i="2"/>
  <c r="M61" i="2" s="1"/>
  <c r="L57" i="2"/>
  <c r="M57" i="2" s="1"/>
  <c r="L53" i="2"/>
  <c r="M53" i="2" s="1"/>
  <c r="L49" i="2"/>
  <c r="M49" i="2" s="1"/>
  <c r="L45" i="2"/>
  <c r="M45" i="2" s="1"/>
  <c r="L41" i="2"/>
  <c r="M41" i="2" s="1"/>
  <c r="L37" i="2"/>
  <c r="M37" i="2" s="1"/>
  <c r="L33" i="2"/>
  <c r="M33" i="2" s="1"/>
  <c r="L29" i="2"/>
  <c r="M29" i="2" s="1"/>
  <c r="L25" i="2"/>
  <c r="M25" i="2" s="1"/>
  <c r="L21" i="2"/>
  <c r="M21" i="2" s="1"/>
  <c r="L17" i="2"/>
  <c r="M17" i="2" s="1"/>
  <c r="L13" i="2"/>
  <c r="M13" i="2" s="1"/>
  <c r="L9" i="2"/>
  <c r="M9" i="2" s="1"/>
  <c r="N492" i="2"/>
  <c r="Q492" i="2"/>
  <c r="O492" i="2"/>
  <c r="S492" i="2"/>
  <c r="S556" i="2"/>
  <c r="O556" i="2"/>
  <c r="N556" i="2"/>
  <c r="Q556" i="2"/>
  <c r="N495" i="2"/>
  <c r="Q495" i="2"/>
  <c r="S495" i="2"/>
  <c r="O495" i="2"/>
  <c r="S559" i="2"/>
  <c r="O559" i="2"/>
  <c r="N559" i="2"/>
  <c r="Q559" i="2"/>
  <c r="N498" i="2"/>
  <c r="Q498" i="2"/>
  <c r="S498" i="2"/>
  <c r="O498" i="2"/>
  <c r="S594" i="2"/>
  <c r="O594" i="2"/>
  <c r="N594" i="2"/>
  <c r="Q594" i="2"/>
  <c r="N480" i="2"/>
  <c r="Q480" i="2"/>
  <c r="O480" i="2"/>
  <c r="S480" i="2"/>
  <c r="N528" i="2"/>
  <c r="Q528" i="2"/>
  <c r="O528" i="2"/>
  <c r="S528" i="2"/>
  <c r="S576" i="2"/>
  <c r="O576" i="2"/>
  <c r="N576" i="2"/>
  <c r="Q576" i="2"/>
  <c r="N499" i="2"/>
  <c r="Q499" i="2"/>
  <c r="S499" i="2"/>
  <c r="O499" i="2"/>
  <c r="S563" i="2"/>
  <c r="O563" i="2"/>
  <c r="N563" i="2"/>
  <c r="Q563" i="2"/>
  <c r="S534" i="2"/>
  <c r="O534" i="2"/>
  <c r="N534" i="2"/>
  <c r="Q534" i="2"/>
  <c r="S598" i="2"/>
  <c r="O598" i="2"/>
  <c r="N598" i="2"/>
  <c r="Q598" i="2"/>
  <c r="Q260" i="2"/>
  <c r="O260" i="2"/>
  <c r="S260" i="2"/>
  <c r="N260" i="2"/>
  <c r="S284" i="2"/>
  <c r="N320" i="2"/>
  <c r="Q320" i="2"/>
  <c r="S320" i="2"/>
  <c r="O320" i="2"/>
  <c r="S352" i="2"/>
  <c r="O352" i="2"/>
  <c r="N352" i="2"/>
  <c r="Q352" i="2"/>
  <c r="S364" i="2"/>
  <c r="O364" i="2"/>
  <c r="N364" i="2"/>
  <c r="Q364" i="2"/>
  <c r="S400" i="2"/>
  <c r="O400" i="2"/>
  <c r="N400" i="2"/>
  <c r="Q400" i="2"/>
  <c r="S412" i="2"/>
  <c r="O412" i="2"/>
  <c r="N412" i="2"/>
  <c r="Q412" i="2"/>
  <c r="S416" i="2"/>
  <c r="O416" i="2"/>
  <c r="N416" i="2"/>
  <c r="Q416" i="2"/>
  <c r="Q420" i="2"/>
  <c r="S432" i="2"/>
  <c r="O432" i="2"/>
  <c r="N432" i="2"/>
  <c r="Q432" i="2"/>
  <c r="S444" i="2"/>
  <c r="O444" i="2"/>
  <c r="N444" i="2"/>
  <c r="Q444" i="2"/>
  <c r="S448" i="2"/>
  <c r="O448" i="2"/>
  <c r="N448" i="2"/>
  <c r="Q448" i="2"/>
  <c r="S460" i="2"/>
  <c r="O460" i="2"/>
  <c r="N460" i="2"/>
  <c r="Q460" i="2"/>
  <c r="S464" i="2"/>
  <c r="O464" i="2"/>
  <c r="N464" i="2"/>
  <c r="Q464" i="2"/>
  <c r="N476" i="2"/>
  <c r="S476" i="2"/>
  <c r="Q476" i="2"/>
  <c r="O476" i="2"/>
  <c r="N489" i="2"/>
  <c r="Q489" i="2"/>
  <c r="O489" i="2"/>
  <c r="S489" i="2"/>
  <c r="S505" i="2"/>
  <c r="S537" i="2"/>
  <c r="O537" i="2"/>
  <c r="N537" i="2"/>
  <c r="Q537" i="2"/>
  <c r="S553" i="2"/>
  <c r="O553" i="2"/>
  <c r="N553" i="2"/>
  <c r="Q553" i="2"/>
  <c r="S569" i="2"/>
  <c r="O569" i="2"/>
  <c r="N569" i="2"/>
  <c r="Q569" i="2"/>
  <c r="S585" i="2"/>
  <c r="O585" i="2"/>
  <c r="N585" i="2"/>
  <c r="Q585" i="2"/>
  <c r="S601" i="2"/>
  <c r="O601" i="2"/>
  <c r="N601" i="2"/>
  <c r="Q601" i="2"/>
  <c r="S605" i="2"/>
  <c r="O605" i="2"/>
  <c r="N605" i="2"/>
  <c r="Q605" i="2"/>
  <c r="S609" i="2"/>
  <c r="O609" i="2"/>
  <c r="N609" i="2"/>
  <c r="Q609" i="2"/>
  <c r="S613" i="2"/>
  <c r="O613" i="2"/>
  <c r="N613" i="2"/>
  <c r="Q613" i="2"/>
  <c r="S617" i="2"/>
  <c r="O617" i="2"/>
  <c r="N617" i="2"/>
  <c r="Q617" i="2"/>
  <c r="S621" i="2"/>
  <c r="O621" i="2"/>
  <c r="N621" i="2"/>
  <c r="Q621" i="2"/>
  <c r="S625" i="2"/>
  <c r="O625" i="2"/>
  <c r="N625" i="2"/>
  <c r="Q625" i="2"/>
  <c r="S629" i="2"/>
  <c r="O629" i="2"/>
  <c r="N629" i="2"/>
  <c r="Q629" i="2"/>
  <c r="S633" i="2"/>
  <c r="O633" i="2"/>
  <c r="N633" i="2"/>
  <c r="Q633" i="2"/>
  <c r="S637" i="2"/>
  <c r="O637" i="2"/>
  <c r="N637" i="2"/>
  <c r="Q637" i="2"/>
  <c r="S641" i="2"/>
  <c r="O641" i="2"/>
  <c r="N641" i="2"/>
  <c r="Q641" i="2"/>
  <c r="S645" i="2"/>
  <c r="O645" i="2"/>
  <c r="N645" i="2"/>
  <c r="Q645" i="2"/>
  <c r="S649" i="2"/>
  <c r="O649" i="2"/>
  <c r="N649" i="2"/>
  <c r="Q649" i="2"/>
  <c r="S653" i="2"/>
  <c r="O653" i="2"/>
  <c r="N653" i="2"/>
  <c r="Q653" i="2"/>
  <c r="S657" i="2"/>
  <c r="O657" i="2"/>
  <c r="N657" i="2"/>
  <c r="Q657" i="2"/>
  <c r="S661" i="2"/>
  <c r="O661" i="2"/>
  <c r="N661" i="2"/>
  <c r="Q661" i="2"/>
  <c r="S665" i="2"/>
  <c r="O665" i="2"/>
  <c r="N665" i="2"/>
  <c r="Q665" i="2"/>
  <c r="S669" i="2"/>
  <c r="O669" i="2"/>
  <c r="N669" i="2"/>
  <c r="Q669" i="2"/>
  <c r="S673" i="2"/>
  <c r="O673" i="2"/>
  <c r="N673" i="2"/>
  <c r="Q673" i="2"/>
  <c r="S677" i="2"/>
  <c r="O677" i="2"/>
  <c r="N677" i="2"/>
  <c r="Q677" i="2"/>
  <c r="S681" i="2"/>
  <c r="O681" i="2"/>
  <c r="N681" i="2"/>
  <c r="Q681" i="2"/>
  <c r="S685" i="2"/>
  <c r="O685" i="2"/>
  <c r="N685" i="2"/>
  <c r="Q685" i="2"/>
  <c r="S689" i="2"/>
  <c r="O689" i="2"/>
  <c r="N689" i="2"/>
  <c r="Q689" i="2"/>
  <c r="S693" i="2"/>
  <c r="O693" i="2"/>
  <c r="N693" i="2"/>
  <c r="Q693" i="2"/>
  <c r="S697" i="2"/>
  <c r="O697" i="2"/>
  <c r="N697" i="2"/>
  <c r="Q697" i="2"/>
  <c r="S701" i="2"/>
  <c r="O701" i="2"/>
  <c r="N701" i="2"/>
  <c r="Q701" i="2"/>
  <c r="S705" i="2"/>
  <c r="O705" i="2"/>
  <c r="N705" i="2"/>
  <c r="Q705" i="2"/>
  <c r="S709" i="2"/>
  <c r="O709" i="2"/>
  <c r="N709" i="2"/>
  <c r="Q709" i="2"/>
  <c r="S713" i="2"/>
  <c r="O713" i="2"/>
  <c r="N713" i="2"/>
  <c r="Q713" i="2"/>
  <c r="S717" i="2"/>
  <c r="O717" i="2"/>
  <c r="N717" i="2"/>
  <c r="Q717" i="2"/>
  <c r="S721" i="2"/>
  <c r="O721" i="2"/>
  <c r="N721" i="2"/>
  <c r="Q721" i="2"/>
  <c r="Q733" i="2"/>
  <c r="O733" i="2"/>
  <c r="S733" i="2"/>
  <c r="N733" i="2"/>
  <c r="Q728" i="2"/>
  <c r="O728" i="2"/>
  <c r="S728" i="2"/>
  <c r="N728" i="2"/>
  <c r="N760" i="2"/>
  <c r="Q760" i="2"/>
  <c r="S760" i="2"/>
  <c r="O760" i="2"/>
  <c r="Q731" i="2"/>
  <c r="O731" i="2"/>
  <c r="S731" i="2"/>
  <c r="N731" i="2"/>
  <c r="Q726" i="2"/>
  <c r="S726" i="2"/>
  <c r="N726" i="2"/>
  <c r="O726" i="2"/>
  <c r="Q738" i="2"/>
  <c r="O738" i="2"/>
  <c r="N738" i="2"/>
  <c r="S738" i="2"/>
  <c r="N741" i="2"/>
  <c r="Q741" i="2"/>
  <c r="O741" i="2"/>
  <c r="S741" i="2"/>
  <c r="N757" i="2"/>
  <c r="Q757" i="2"/>
  <c r="O757" i="2"/>
  <c r="S757" i="2"/>
  <c r="N789" i="2"/>
  <c r="Q789" i="2"/>
  <c r="O789" i="2"/>
  <c r="S789" i="2"/>
  <c r="S805" i="2"/>
  <c r="O805" i="2"/>
  <c r="N805" i="2"/>
  <c r="Q805" i="2"/>
  <c r="S853" i="2"/>
  <c r="O853" i="2"/>
  <c r="N853" i="2"/>
  <c r="Q853" i="2"/>
  <c r="S869" i="2"/>
  <c r="O869" i="2"/>
  <c r="N869" i="2"/>
  <c r="Q869" i="2"/>
  <c r="S885" i="2"/>
  <c r="O885" i="2"/>
  <c r="N885" i="2"/>
  <c r="Q885" i="2"/>
  <c r="S901" i="2"/>
  <c r="O901" i="2"/>
  <c r="N901" i="2"/>
  <c r="Q901" i="2"/>
  <c r="S836" i="2"/>
  <c r="O836" i="2"/>
  <c r="N836" i="2"/>
  <c r="Q836" i="2"/>
  <c r="S852" i="2"/>
  <c r="O852" i="2"/>
  <c r="N852" i="2"/>
  <c r="Q852" i="2"/>
  <c r="S868" i="2"/>
  <c r="O868" i="2"/>
  <c r="N868" i="2"/>
  <c r="Q868" i="2"/>
  <c r="S884" i="2"/>
  <c r="O884" i="2"/>
  <c r="N884" i="2"/>
  <c r="Q884" i="2"/>
  <c r="Q900" i="2"/>
  <c r="N779" i="2"/>
  <c r="Q779" i="2"/>
  <c r="S779" i="2"/>
  <c r="O779" i="2"/>
  <c r="S795" i="2"/>
  <c r="O795" i="2"/>
  <c r="N795" i="2"/>
  <c r="Q795" i="2"/>
  <c r="S811" i="2"/>
  <c r="O811" i="2"/>
  <c r="N811" i="2"/>
  <c r="Q811" i="2"/>
  <c r="S827" i="2"/>
  <c r="O827" i="2"/>
  <c r="N827" i="2"/>
  <c r="Q827" i="2"/>
  <c r="S843" i="2"/>
  <c r="O843" i="2"/>
  <c r="N843" i="2"/>
  <c r="Q843" i="2"/>
  <c r="S859" i="2"/>
  <c r="O859" i="2"/>
  <c r="N859" i="2"/>
  <c r="Q859" i="2"/>
  <c r="S875" i="2"/>
  <c r="O875" i="2"/>
  <c r="N875" i="2"/>
  <c r="Q875" i="2"/>
  <c r="S891" i="2"/>
  <c r="O891" i="2"/>
  <c r="N891" i="2"/>
  <c r="Q891" i="2"/>
  <c r="S907" i="2"/>
  <c r="O907" i="2"/>
  <c r="N907" i="2"/>
  <c r="Q907" i="2"/>
  <c r="N742" i="2"/>
  <c r="Q742" i="2"/>
  <c r="O742" i="2"/>
  <c r="S742" i="2"/>
  <c r="N758" i="2"/>
  <c r="Q758" i="2"/>
  <c r="O758" i="2"/>
  <c r="S758" i="2"/>
  <c r="N774" i="2"/>
  <c r="Q774" i="2"/>
  <c r="O774" i="2"/>
  <c r="S774" i="2"/>
  <c r="N790" i="2"/>
  <c r="Q790" i="2"/>
  <c r="O790" i="2"/>
  <c r="S790" i="2"/>
  <c r="S806" i="2"/>
  <c r="O806" i="2"/>
  <c r="N806" i="2"/>
  <c r="Q806" i="2"/>
  <c r="S822" i="2"/>
  <c r="O822" i="2"/>
  <c r="N822" i="2"/>
  <c r="Q822" i="2"/>
  <c r="S838" i="2"/>
  <c r="O838" i="2"/>
  <c r="N838" i="2"/>
  <c r="Q838" i="2"/>
  <c r="S854" i="2"/>
  <c r="O854" i="2"/>
  <c r="N854" i="2"/>
  <c r="Q854" i="2"/>
  <c r="S870" i="2"/>
  <c r="O870" i="2"/>
  <c r="N870" i="2"/>
  <c r="Q870" i="2"/>
  <c r="S886" i="2"/>
  <c r="O886" i="2"/>
  <c r="N886" i="2"/>
  <c r="Q886" i="2"/>
  <c r="S902" i="2"/>
  <c r="O902" i="2"/>
  <c r="N902" i="2"/>
  <c r="Q902" i="2"/>
  <c r="S918" i="2"/>
  <c r="O918" i="2"/>
  <c r="N918" i="2"/>
  <c r="Q918" i="2"/>
  <c r="O924" i="2"/>
  <c r="S924" i="2"/>
  <c r="N924" i="2"/>
  <c r="Q924" i="2"/>
  <c r="Q928" i="2"/>
  <c r="O928" i="2"/>
  <c r="N928" i="2"/>
  <c r="S928" i="2"/>
  <c r="Q932" i="2"/>
  <c r="O932" i="2"/>
  <c r="N932" i="2"/>
  <c r="S932" i="2"/>
  <c r="Q936" i="2"/>
  <c r="O936" i="2"/>
  <c r="N936" i="2"/>
  <c r="S936" i="2"/>
  <c r="Q944" i="2"/>
  <c r="O944" i="2"/>
  <c r="N944" i="2"/>
  <c r="S944" i="2"/>
  <c r="Q952" i="2"/>
  <c r="O952" i="2"/>
  <c r="N952" i="2"/>
  <c r="S952" i="2"/>
  <c r="Q956" i="2"/>
  <c r="O956" i="2"/>
  <c r="N956" i="2"/>
  <c r="S956" i="2"/>
  <c r="Q960" i="2"/>
  <c r="O960" i="2"/>
  <c r="N960" i="2"/>
  <c r="S960" i="2"/>
  <c r="Q964" i="2"/>
  <c r="O964" i="2"/>
  <c r="N964" i="2"/>
  <c r="S964" i="2"/>
  <c r="Q968" i="2"/>
  <c r="O968" i="2"/>
  <c r="N968" i="2"/>
  <c r="S968" i="2"/>
  <c r="Q972" i="2"/>
  <c r="O972" i="2"/>
  <c r="N972" i="2"/>
  <c r="S972" i="2"/>
  <c r="Q976" i="2"/>
  <c r="O976" i="2"/>
  <c r="N976" i="2"/>
  <c r="S976" i="2"/>
  <c r="Q984" i="2"/>
  <c r="O984" i="2"/>
  <c r="N984" i="2"/>
  <c r="S984" i="2"/>
  <c r="Q988" i="2"/>
  <c r="O988" i="2"/>
  <c r="N988" i="2"/>
  <c r="S988" i="2"/>
  <c r="Q992" i="2"/>
  <c r="O992" i="2"/>
  <c r="N992" i="2"/>
  <c r="S992" i="2"/>
  <c r="Q996" i="2"/>
  <c r="S996" i="2"/>
  <c r="O996" i="2"/>
  <c r="N996" i="2"/>
  <c r="Q1000" i="2"/>
  <c r="S1000" i="2"/>
  <c r="O1000" i="2"/>
  <c r="N1000" i="2"/>
  <c r="Q1004" i="2"/>
  <c r="S1004" i="2"/>
  <c r="O1004" i="2"/>
  <c r="N1004" i="2"/>
  <c r="Q1008" i="2"/>
  <c r="S1008" i="2"/>
  <c r="O1008" i="2"/>
  <c r="N1008" i="2"/>
  <c r="Q1012" i="2"/>
  <c r="S1012" i="2"/>
  <c r="O1012" i="2"/>
  <c r="N1012" i="2"/>
  <c r="Q1016" i="2"/>
  <c r="S1016" i="2"/>
  <c r="O1016" i="2"/>
  <c r="N1016" i="2"/>
  <c r="Q1020" i="2"/>
  <c r="S1020" i="2"/>
  <c r="O1020" i="2"/>
  <c r="N1020" i="2"/>
  <c r="Q1024" i="2"/>
  <c r="S1024" i="2"/>
  <c r="O1024" i="2"/>
  <c r="N1024" i="2"/>
  <c r="Q1028" i="2"/>
  <c r="S1028" i="2"/>
  <c r="O1028" i="2"/>
  <c r="N1028" i="2"/>
  <c r="Q1032" i="2"/>
  <c r="S1032" i="2"/>
  <c r="O1032" i="2"/>
  <c r="N1032" i="2"/>
  <c r="Q1036" i="2"/>
  <c r="S1036" i="2"/>
  <c r="O1036" i="2"/>
  <c r="N1036" i="2"/>
  <c r="Q1040" i="2"/>
  <c r="S1040" i="2"/>
  <c r="O1040" i="2"/>
  <c r="N1040" i="2"/>
  <c r="Q1044" i="2"/>
  <c r="S1044" i="2"/>
  <c r="O1044" i="2"/>
  <c r="N1044" i="2"/>
  <c r="Q1048" i="2"/>
  <c r="S1048" i="2"/>
  <c r="O1048" i="2"/>
  <c r="N1048" i="2"/>
  <c r="Q1052" i="2"/>
  <c r="S1052" i="2"/>
  <c r="O1052" i="2"/>
  <c r="N1052" i="2"/>
  <c r="Q1056" i="2"/>
  <c r="S1056" i="2"/>
  <c r="O1056" i="2"/>
  <c r="N1056" i="2"/>
  <c r="Q1060" i="2"/>
  <c r="S1060" i="2"/>
  <c r="O1060" i="2"/>
  <c r="N1060" i="2"/>
  <c r="Q1064" i="2"/>
  <c r="S1064" i="2"/>
  <c r="O1064" i="2"/>
  <c r="N1064" i="2"/>
  <c r="Q1068" i="2"/>
  <c r="S1068" i="2"/>
  <c r="O1068" i="2"/>
  <c r="N1068" i="2"/>
  <c r="Q1072" i="2"/>
  <c r="S1072" i="2"/>
  <c r="O1072" i="2"/>
  <c r="N1072" i="2"/>
  <c r="Q1076" i="2"/>
  <c r="S1076" i="2"/>
  <c r="O1076" i="2"/>
  <c r="N1076" i="2"/>
  <c r="Q1080" i="2"/>
  <c r="S1080" i="2"/>
  <c r="O1080" i="2"/>
  <c r="N1080" i="2"/>
  <c r="Q1084" i="2"/>
  <c r="S1084" i="2"/>
  <c r="O1084" i="2"/>
  <c r="N1084" i="2"/>
  <c r="Q1088" i="2"/>
  <c r="S1088" i="2"/>
  <c r="O1088" i="2"/>
  <c r="N1088" i="2"/>
  <c r="Q1092" i="2"/>
  <c r="S1092" i="2"/>
  <c r="O1092" i="2"/>
  <c r="N1092" i="2"/>
  <c r="Q1096" i="2"/>
  <c r="S1096" i="2"/>
  <c r="O1096" i="2"/>
  <c r="N1096" i="2"/>
  <c r="Q1100" i="2"/>
  <c r="S1100" i="2"/>
  <c r="O1100" i="2"/>
  <c r="N1100" i="2"/>
  <c r="Q1104" i="2"/>
  <c r="S1104" i="2"/>
  <c r="O1104" i="2"/>
  <c r="N1104" i="2"/>
  <c r="Q1108" i="2"/>
  <c r="S1108" i="2"/>
  <c r="O1108" i="2"/>
  <c r="N1108" i="2"/>
  <c r="Q1112" i="2"/>
  <c r="S1112" i="2"/>
  <c r="O1112" i="2"/>
  <c r="N1112" i="2"/>
  <c r="Q1116" i="2"/>
  <c r="S1116" i="2"/>
  <c r="O1116" i="2"/>
  <c r="N1116" i="2"/>
  <c r="Q1120" i="2"/>
  <c r="S1120" i="2"/>
  <c r="O1120" i="2"/>
  <c r="N1120" i="2"/>
  <c r="Q1124" i="2"/>
  <c r="S1124" i="2"/>
  <c r="O1124" i="2"/>
  <c r="N1124" i="2"/>
  <c r="Q1128" i="2"/>
  <c r="S1128" i="2"/>
  <c r="O1128" i="2"/>
  <c r="N1128" i="2"/>
  <c r="Q1130" i="2"/>
  <c r="O1134" i="2"/>
  <c r="S1134" i="2"/>
  <c r="N1134" i="2"/>
  <c r="Q1134" i="2"/>
  <c r="S1138" i="2"/>
  <c r="O1142" i="2"/>
  <c r="S1142" i="2"/>
  <c r="N1142" i="2"/>
  <c r="Q1142" i="2"/>
  <c r="O1146" i="2"/>
  <c r="S1146" i="2"/>
  <c r="N1146" i="2"/>
  <c r="Q1146" i="2"/>
  <c r="O1150" i="2"/>
  <c r="S1150" i="2"/>
  <c r="N1150" i="2"/>
  <c r="Q1150" i="2"/>
  <c r="N1154" i="2"/>
  <c r="Q1154" i="2"/>
  <c r="O1154" i="2"/>
  <c r="S1154" i="2"/>
  <c r="N1158" i="2"/>
  <c r="Q1158" i="2"/>
  <c r="O1158" i="2"/>
  <c r="S1158" i="2"/>
  <c r="N1166" i="2"/>
  <c r="Q1166" i="2"/>
  <c r="O1166" i="2"/>
  <c r="S1166" i="2"/>
  <c r="N1174" i="2"/>
  <c r="Q1174" i="2"/>
  <c r="O1174" i="2"/>
  <c r="S1174" i="2"/>
  <c r="N1178" i="2"/>
  <c r="Q1178" i="2"/>
  <c r="O1178" i="2"/>
  <c r="S1178" i="2"/>
  <c r="N1182" i="2"/>
  <c r="Q1182" i="2"/>
  <c r="O1182" i="2"/>
  <c r="S1182" i="2"/>
  <c r="N1190" i="2"/>
  <c r="Q1190" i="2"/>
  <c r="O1190" i="2"/>
  <c r="S1190" i="2"/>
  <c r="S1198" i="2"/>
  <c r="O1198" i="2"/>
  <c r="N1198" i="2"/>
  <c r="Q1198" i="2"/>
  <c r="S1202" i="2"/>
  <c r="O1202" i="2"/>
  <c r="N1202" i="2"/>
  <c r="Q1202" i="2"/>
  <c r="S1206" i="2"/>
  <c r="O1206" i="2"/>
  <c r="N1206" i="2"/>
  <c r="Q1206" i="2"/>
  <c r="S1210" i="2"/>
  <c r="O1210" i="2"/>
  <c r="N1210" i="2"/>
  <c r="Q1210" i="2"/>
  <c r="S1214" i="2"/>
  <c r="O1214" i="2"/>
  <c r="N1214" i="2"/>
  <c r="Q1214" i="2"/>
  <c r="S1218" i="2"/>
  <c r="O1218" i="2"/>
  <c r="N1218" i="2"/>
  <c r="Q1218" i="2"/>
  <c r="S1222" i="2"/>
  <c r="O1222" i="2"/>
  <c r="N1222" i="2"/>
  <c r="Q1222" i="2"/>
  <c r="S1226" i="2"/>
  <c r="O1226" i="2"/>
  <c r="N1226" i="2"/>
  <c r="Q1226" i="2"/>
  <c r="S1230" i="2"/>
  <c r="O1230" i="2"/>
  <c r="N1230" i="2"/>
  <c r="Q1230" i="2"/>
  <c r="S1234" i="2"/>
  <c r="O1234" i="2"/>
  <c r="N1234" i="2"/>
  <c r="Q1234" i="2"/>
  <c r="S1238" i="2"/>
  <c r="O1238" i="2"/>
  <c r="N1238" i="2"/>
  <c r="Q1238" i="2"/>
  <c r="S1242" i="2"/>
  <c r="O1242" i="2"/>
  <c r="N1242" i="2"/>
  <c r="Q1242" i="2"/>
  <c r="S1246" i="2"/>
  <c r="O1246" i="2"/>
  <c r="N1246" i="2"/>
  <c r="Q1246" i="2"/>
  <c r="S1250" i="2"/>
  <c r="O1250" i="2"/>
  <c r="N1250" i="2"/>
  <c r="Q1250" i="2"/>
  <c r="S1254" i="2"/>
  <c r="O1254" i="2"/>
  <c r="N1254" i="2"/>
  <c r="Q1254" i="2"/>
  <c r="S1258" i="2"/>
  <c r="O1258" i="2"/>
  <c r="N1258" i="2"/>
  <c r="Q1258" i="2"/>
  <c r="S1262" i="2"/>
  <c r="O1262" i="2"/>
  <c r="N1262" i="2"/>
  <c r="Q1262" i="2"/>
  <c r="S1266" i="2"/>
  <c r="O1266" i="2"/>
  <c r="N1266" i="2"/>
  <c r="Q1266" i="2"/>
  <c r="N1270" i="2"/>
  <c r="S1274" i="2"/>
  <c r="O1274" i="2"/>
  <c r="N1274" i="2"/>
  <c r="Q1274" i="2"/>
  <c r="S1278" i="2"/>
  <c r="O1278" i="2"/>
  <c r="N1278" i="2"/>
  <c r="Q1278" i="2"/>
  <c r="S1286" i="2"/>
  <c r="O1286" i="2"/>
  <c r="N1286" i="2"/>
  <c r="Q1286" i="2"/>
  <c r="S1290" i="2"/>
  <c r="O1290" i="2"/>
  <c r="N1290" i="2"/>
  <c r="Q1290" i="2"/>
  <c r="S1298" i="2"/>
  <c r="O1298" i="2"/>
  <c r="N1298" i="2"/>
  <c r="Q1298" i="2"/>
  <c r="Q1302" i="2"/>
  <c r="O1302" i="2"/>
  <c r="S1302" i="2"/>
  <c r="N1302" i="2"/>
  <c r="Q1613" i="2"/>
  <c r="S1613" i="2"/>
  <c r="O1613" i="2"/>
  <c r="N1613" i="2"/>
  <c r="N1315" i="2"/>
  <c r="Q1315" i="2"/>
  <c r="S1315" i="2"/>
  <c r="O1315" i="2"/>
  <c r="N1323" i="2"/>
  <c r="Q1323" i="2"/>
  <c r="S1323" i="2"/>
  <c r="O1323" i="2"/>
  <c r="N1327" i="2"/>
  <c r="Q1327" i="2"/>
  <c r="S1327" i="2"/>
  <c r="O1327" i="2"/>
  <c r="Q1509" i="2"/>
  <c r="O1509" i="2"/>
  <c r="S1509" i="2"/>
  <c r="N1509" i="2"/>
  <c r="Q1621" i="2"/>
  <c r="S1621" i="2"/>
  <c r="O1621" i="2"/>
  <c r="N1621" i="2"/>
  <c r="Q1518" i="2"/>
  <c r="S1518" i="2"/>
  <c r="O1518" i="2"/>
  <c r="N1518" i="2"/>
  <c r="Q1645" i="2"/>
  <c r="S1645" i="2"/>
  <c r="O1645" i="2"/>
  <c r="N1645" i="2"/>
  <c r="Q1504" i="2"/>
  <c r="O1504" i="2"/>
  <c r="S1504" i="2"/>
  <c r="N1504" i="2"/>
  <c r="Q1520" i="2"/>
  <c r="O1520" i="2"/>
  <c r="S1520" i="2"/>
  <c r="N1520" i="2"/>
  <c r="O1617" i="2"/>
  <c r="S1698" i="2"/>
  <c r="O1698" i="2"/>
  <c r="N1698" i="2"/>
  <c r="Q1698" i="2"/>
  <c r="O1330" i="2"/>
  <c r="S1330" i="2"/>
  <c r="N1330" i="2"/>
  <c r="Q1330" i="2"/>
  <c r="O1334" i="2"/>
  <c r="S1334" i="2"/>
  <c r="N1334" i="2"/>
  <c r="Q1334" i="2"/>
  <c r="O1338" i="2"/>
  <c r="S1338" i="2"/>
  <c r="N1338" i="2"/>
  <c r="Q1338" i="2"/>
  <c r="O1342" i="2"/>
  <c r="S1342" i="2"/>
  <c r="N1342" i="2"/>
  <c r="Q1342" i="2"/>
  <c r="O1354" i="2"/>
  <c r="S1354" i="2"/>
  <c r="N1354" i="2"/>
  <c r="Q1354" i="2"/>
  <c r="O1358" i="2"/>
  <c r="S1358" i="2"/>
  <c r="N1358" i="2"/>
  <c r="Q1358" i="2"/>
  <c r="O1366" i="2"/>
  <c r="S1366" i="2"/>
  <c r="N1366" i="2"/>
  <c r="Q1366" i="2"/>
  <c r="O1370" i="2"/>
  <c r="S1370" i="2"/>
  <c r="N1370" i="2"/>
  <c r="Q1370" i="2"/>
  <c r="O1374" i="2"/>
  <c r="S1374" i="2"/>
  <c r="N1374" i="2"/>
  <c r="Q1374" i="2"/>
  <c r="O1378" i="2"/>
  <c r="S1378" i="2"/>
  <c r="N1378" i="2"/>
  <c r="Q1378" i="2"/>
  <c r="O1382" i="2"/>
  <c r="S1382" i="2"/>
  <c r="N1382" i="2"/>
  <c r="Q1382" i="2"/>
  <c r="Q1386" i="2"/>
  <c r="O1390" i="2"/>
  <c r="S1390" i="2"/>
  <c r="N1390" i="2"/>
  <c r="Q1390" i="2"/>
  <c r="S1394" i="2"/>
  <c r="O1398" i="2"/>
  <c r="S1398" i="2"/>
  <c r="N1398" i="2"/>
  <c r="Q1398" i="2"/>
  <c r="O1402" i="2"/>
  <c r="S1402" i="2"/>
  <c r="N1402" i="2"/>
  <c r="Q1402" i="2"/>
  <c r="S1406" i="2"/>
  <c r="N1406" i="2"/>
  <c r="O1406" i="2"/>
  <c r="Q1406" i="2"/>
  <c r="S1410" i="2"/>
  <c r="N1410" i="2"/>
  <c r="Q1410" i="2"/>
  <c r="O1410" i="2"/>
  <c r="S1414" i="2"/>
  <c r="N1414" i="2"/>
  <c r="O1414" i="2"/>
  <c r="Q1414" i="2"/>
  <c r="S1418" i="2"/>
  <c r="O1418" i="2"/>
  <c r="N1418" i="2"/>
  <c r="Q1418" i="2"/>
  <c r="S1422" i="2"/>
  <c r="O1422" i="2"/>
  <c r="N1422" i="2"/>
  <c r="Q1422" i="2"/>
  <c r="S1426" i="2"/>
  <c r="O1426" i="2"/>
  <c r="N1426" i="2"/>
  <c r="Q1426" i="2"/>
  <c r="S1430" i="2"/>
  <c r="O1430" i="2"/>
  <c r="N1430" i="2"/>
  <c r="Q1430" i="2"/>
  <c r="S1434" i="2"/>
  <c r="O1434" i="2"/>
  <c r="N1434" i="2"/>
  <c r="Q1434" i="2"/>
  <c r="S1438" i="2"/>
  <c r="O1438" i="2"/>
  <c r="N1438" i="2"/>
  <c r="Q1438" i="2"/>
  <c r="S1442" i="2"/>
  <c r="O1442" i="2"/>
  <c r="Q1442" i="2"/>
  <c r="N1442" i="2"/>
  <c r="S1446" i="2"/>
  <c r="O1446" i="2"/>
  <c r="Q1446" i="2"/>
  <c r="N1446" i="2"/>
  <c r="S1450" i="2"/>
  <c r="O1450" i="2"/>
  <c r="Q1450" i="2"/>
  <c r="N1450" i="2"/>
  <c r="S1458" i="2"/>
  <c r="O1458" i="2"/>
  <c r="Q1458" i="2"/>
  <c r="N1458" i="2"/>
  <c r="S1462" i="2"/>
  <c r="O1462" i="2"/>
  <c r="Q1462" i="2"/>
  <c r="N1462" i="2"/>
  <c r="S1466" i="2"/>
  <c r="O1466" i="2"/>
  <c r="Q1466" i="2"/>
  <c r="N1466" i="2"/>
  <c r="S1474" i="2"/>
  <c r="O1474" i="2"/>
  <c r="Q1474" i="2"/>
  <c r="N1474" i="2"/>
  <c r="S1478" i="2"/>
  <c r="O1478" i="2"/>
  <c r="Q1478" i="2"/>
  <c r="N1478" i="2"/>
  <c r="S1482" i="2"/>
  <c r="O1482" i="2"/>
  <c r="Q1482" i="2"/>
  <c r="N1482" i="2"/>
  <c r="S1486" i="2"/>
  <c r="O1486" i="2"/>
  <c r="Q1486" i="2"/>
  <c r="N1486" i="2"/>
  <c r="S1490" i="2"/>
  <c r="O1490" i="2"/>
  <c r="Q1490" i="2"/>
  <c r="N1490" i="2"/>
  <c r="S1494" i="2"/>
  <c r="O1494" i="2"/>
  <c r="Q1494" i="2"/>
  <c r="N1494" i="2"/>
  <c r="S1498" i="2"/>
  <c r="O1498" i="2"/>
  <c r="Q1498" i="2"/>
  <c r="N1498" i="2"/>
  <c r="Q1511" i="2"/>
  <c r="S1511" i="2"/>
  <c r="N1511" i="2"/>
  <c r="O1511" i="2"/>
  <c r="Q1527" i="2"/>
  <c r="S1527" i="2"/>
  <c r="N1527" i="2"/>
  <c r="O1527" i="2"/>
  <c r="Q1632" i="2"/>
  <c r="S1632" i="2"/>
  <c r="O1632" i="2"/>
  <c r="N1632" i="2"/>
  <c r="Q1533" i="2"/>
  <c r="O1533" i="2"/>
  <c r="N1533" i="2"/>
  <c r="S1533" i="2"/>
  <c r="Q1537" i="2"/>
  <c r="O1537" i="2"/>
  <c r="N1537" i="2"/>
  <c r="S1537" i="2"/>
  <c r="Q1541" i="2"/>
  <c r="O1541" i="2"/>
  <c r="N1541" i="2"/>
  <c r="S1541" i="2"/>
  <c r="O1545" i="2"/>
  <c r="Q1549" i="2"/>
  <c r="O1549" i="2"/>
  <c r="N1549" i="2"/>
  <c r="S1549" i="2"/>
  <c r="Q1553" i="2"/>
  <c r="O1553" i="2"/>
  <c r="N1553" i="2"/>
  <c r="S1553" i="2"/>
  <c r="Q1557" i="2"/>
  <c r="O1557" i="2"/>
  <c r="N1557" i="2"/>
  <c r="S1557" i="2"/>
  <c r="Q1565" i="2"/>
  <c r="O1565" i="2"/>
  <c r="N1565" i="2"/>
  <c r="S1565" i="2"/>
  <c r="Q1569" i="2"/>
  <c r="O1569" i="2"/>
  <c r="N1569" i="2"/>
  <c r="S1569" i="2"/>
  <c r="Q1573" i="2"/>
  <c r="O1573" i="2"/>
  <c r="N1573" i="2"/>
  <c r="S1573" i="2"/>
  <c r="Q1581" i="2"/>
  <c r="O1581" i="2"/>
  <c r="N1581" i="2"/>
  <c r="S1581" i="2"/>
  <c r="Q1585" i="2"/>
  <c r="O1585" i="2"/>
  <c r="N1585" i="2"/>
  <c r="S1585" i="2"/>
  <c r="Q1589" i="2"/>
  <c r="O1589" i="2"/>
  <c r="N1589" i="2"/>
  <c r="S1589" i="2"/>
  <c r="Q1597" i="2"/>
  <c r="O1597" i="2"/>
  <c r="N1597" i="2"/>
  <c r="S1597" i="2"/>
  <c r="Q1601" i="2"/>
  <c r="O1601" i="2"/>
  <c r="N1601" i="2"/>
  <c r="S1601" i="2"/>
  <c r="S1611" i="2"/>
  <c r="Q1627" i="2"/>
  <c r="S1627" i="2"/>
  <c r="O1627" i="2"/>
  <c r="N1627" i="2"/>
  <c r="Q1604" i="2"/>
  <c r="S1604" i="2"/>
  <c r="O1604" i="2"/>
  <c r="N1604" i="2"/>
  <c r="Q1618" i="2"/>
  <c r="S1618" i="2"/>
  <c r="O1618" i="2"/>
  <c r="N1618" i="2"/>
  <c r="Q1634" i="2"/>
  <c r="S1634" i="2"/>
  <c r="O1634" i="2"/>
  <c r="N1634" i="2"/>
  <c r="S1707" i="2"/>
  <c r="O1707" i="2"/>
  <c r="N1707" i="2"/>
  <c r="Q1707" i="2"/>
  <c r="S1711" i="2"/>
  <c r="O1711" i="2"/>
  <c r="N1711" i="2"/>
  <c r="Q1711" i="2"/>
  <c r="S1717" i="2"/>
  <c r="O1717" i="2"/>
  <c r="N1717" i="2"/>
  <c r="Q1717" i="2"/>
  <c r="Q1648" i="2"/>
  <c r="N1648" i="2"/>
  <c r="O1648" i="2"/>
  <c r="S1648" i="2"/>
  <c r="Q1652" i="2"/>
  <c r="N1652" i="2"/>
  <c r="O1652" i="2"/>
  <c r="S1652" i="2"/>
  <c r="Q1656" i="2"/>
  <c r="N1656" i="2"/>
  <c r="O1656" i="2"/>
  <c r="S1656" i="2"/>
  <c r="N1660" i="2"/>
  <c r="Q1676" i="2"/>
  <c r="N1676" i="2"/>
  <c r="S1676" i="2"/>
  <c r="O1676" i="2"/>
  <c r="Q1680" i="2"/>
  <c r="N1680" i="2"/>
  <c r="S1680" i="2"/>
  <c r="O1680" i="2"/>
  <c r="Q1684" i="2"/>
  <c r="N1684" i="2"/>
  <c r="S1684" i="2"/>
  <c r="O1684" i="2"/>
  <c r="Q1688" i="2"/>
  <c r="N1688" i="2"/>
  <c r="S1688" i="2"/>
  <c r="O1688" i="2"/>
  <c r="N1692" i="2"/>
  <c r="N1725" i="2"/>
  <c r="S1725" i="2"/>
  <c r="Q1725" i="2"/>
  <c r="O1725" i="2"/>
  <c r="S1729" i="2"/>
  <c r="S1737" i="2"/>
  <c r="O1737" i="2"/>
  <c r="N1737" i="2"/>
  <c r="Q1737" i="2"/>
  <c r="S1741" i="2"/>
  <c r="O1741" i="2"/>
  <c r="N1741" i="2"/>
  <c r="Q1741" i="2"/>
  <c r="S1745" i="2"/>
  <c r="O1745" i="2"/>
  <c r="N1745" i="2"/>
  <c r="Q1745" i="2"/>
  <c r="S1749" i="2"/>
  <c r="O1749" i="2"/>
  <c r="N1749" i="2"/>
  <c r="Q1749" i="2"/>
  <c r="S1753" i="2"/>
  <c r="O1753" i="2"/>
  <c r="N1753" i="2"/>
  <c r="Q1753" i="2"/>
  <c r="N1757" i="2"/>
  <c r="Q1757" i="2"/>
  <c r="O1757" i="2"/>
  <c r="S1757" i="2"/>
  <c r="N1761" i="2"/>
  <c r="Q1761" i="2"/>
  <c r="O1761" i="2"/>
  <c r="S1761" i="2"/>
  <c r="S1765" i="2"/>
  <c r="O1765" i="2"/>
  <c r="N1765" i="2"/>
  <c r="Q1765" i="2"/>
  <c r="S1769" i="2"/>
  <c r="O1769" i="2"/>
  <c r="N1769" i="2"/>
  <c r="Q1769" i="2"/>
  <c r="S1773" i="2"/>
  <c r="O1773" i="2"/>
  <c r="N1773" i="2"/>
  <c r="Q1773" i="2"/>
  <c r="S1777" i="2"/>
  <c r="O1777" i="2"/>
  <c r="N1777" i="2"/>
  <c r="Q1777" i="2"/>
  <c r="S1781" i="2"/>
  <c r="O1781" i="2"/>
  <c r="N1781" i="2"/>
  <c r="Q1781" i="2"/>
  <c r="Q1785" i="2"/>
  <c r="S1785" i="2"/>
  <c r="O1785" i="2"/>
  <c r="N1785" i="2"/>
  <c r="Q1789" i="2"/>
  <c r="S1789" i="2"/>
  <c r="O1789" i="2"/>
  <c r="N1789" i="2"/>
  <c r="S1793" i="2"/>
  <c r="N1793" i="2"/>
  <c r="O1793" i="2"/>
  <c r="Q1793" i="2"/>
  <c r="S1797" i="2"/>
  <c r="N1797" i="2"/>
  <c r="Q1797" i="2"/>
  <c r="O1797" i="2"/>
  <c r="Q1801" i="2"/>
  <c r="O1801" i="2"/>
  <c r="N1801" i="2"/>
  <c r="S1801" i="2"/>
  <c r="N1805" i="2"/>
  <c r="Q1805" i="2"/>
  <c r="S1805" i="2"/>
  <c r="O1805" i="2"/>
  <c r="L240" i="2"/>
  <c r="M240" i="2" s="1"/>
  <c r="L236" i="2"/>
  <c r="M236" i="2" s="1"/>
  <c r="L232" i="2"/>
  <c r="M232" i="2" s="1"/>
  <c r="L228" i="2"/>
  <c r="M228" i="2" s="1"/>
  <c r="L224" i="2"/>
  <c r="M224" i="2" s="1"/>
  <c r="L220" i="2"/>
  <c r="M220" i="2" s="1"/>
  <c r="L216" i="2"/>
  <c r="M216" i="2" s="1"/>
  <c r="L212" i="2"/>
  <c r="M212" i="2" s="1"/>
  <c r="L208" i="2"/>
  <c r="M208" i="2" s="1"/>
  <c r="L204" i="2"/>
  <c r="M204" i="2" s="1"/>
  <c r="L200" i="2"/>
  <c r="M200" i="2" s="1"/>
  <c r="L196" i="2"/>
  <c r="M196" i="2" s="1"/>
  <c r="L192" i="2"/>
  <c r="M192" i="2" s="1"/>
  <c r="L188" i="2"/>
  <c r="M188" i="2" s="1"/>
  <c r="L184" i="2"/>
  <c r="M184" i="2" s="1"/>
  <c r="L180" i="2"/>
  <c r="M180" i="2" s="1"/>
  <c r="L176" i="2"/>
  <c r="M176" i="2" s="1"/>
  <c r="L172" i="2"/>
  <c r="M172" i="2" s="1"/>
  <c r="L168" i="2"/>
  <c r="M168" i="2" s="1"/>
  <c r="L164" i="2"/>
  <c r="M164" i="2" s="1"/>
  <c r="L160" i="2"/>
  <c r="M160" i="2" s="1"/>
  <c r="L156" i="2"/>
  <c r="M156" i="2" s="1"/>
  <c r="L152" i="2"/>
  <c r="M152" i="2" s="1"/>
  <c r="L148" i="2"/>
  <c r="M148" i="2" s="1"/>
  <c r="L144" i="2"/>
  <c r="M144" i="2" s="1"/>
  <c r="L140" i="2"/>
  <c r="M140" i="2" s="1"/>
  <c r="L136" i="2"/>
  <c r="M136" i="2" s="1"/>
  <c r="L132" i="2"/>
  <c r="M132" i="2" s="1"/>
  <c r="L128" i="2"/>
  <c r="M128" i="2" s="1"/>
  <c r="L124" i="2"/>
  <c r="M124" i="2" s="1"/>
  <c r="L120" i="2"/>
  <c r="M120" i="2" s="1"/>
  <c r="L116" i="2"/>
  <c r="M116" i="2" s="1"/>
  <c r="L112" i="2"/>
  <c r="M112" i="2" s="1"/>
  <c r="L108" i="2"/>
  <c r="M108" i="2" s="1"/>
  <c r="L104" i="2"/>
  <c r="M104" i="2" s="1"/>
  <c r="L100" i="2"/>
  <c r="M100" i="2" s="1"/>
  <c r="L96" i="2"/>
  <c r="M96" i="2" s="1"/>
  <c r="L92" i="2"/>
  <c r="M92" i="2" s="1"/>
  <c r="L88" i="2"/>
  <c r="M88" i="2" s="1"/>
  <c r="L84" i="2"/>
  <c r="M84" i="2" s="1"/>
  <c r="L80" i="2"/>
  <c r="M80" i="2" s="1"/>
  <c r="L76" i="2"/>
  <c r="M76" i="2" s="1"/>
  <c r="L72" i="2"/>
  <c r="M72" i="2" s="1"/>
  <c r="L68" i="2"/>
  <c r="M68" i="2" s="1"/>
  <c r="L64" i="2"/>
  <c r="M64" i="2" s="1"/>
  <c r="L60" i="2"/>
  <c r="M60" i="2" s="1"/>
  <c r="L56" i="2"/>
  <c r="M56" i="2" s="1"/>
  <c r="L52" i="2"/>
  <c r="M52" i="2" s="1"/>
  <c r="L48" i="2"/>
  <c r="M48" i="2" s="1"/>
  <c r="L44" i="2"/>
  <c r="M44" i="2" s="1"/>
  <c r="L40" i="2"/>
  <c r="M40" i="2" s="1"/>
  <c r="L36" i="2"/>
  <c r="M36" i="2" s="1"/>
  <c r="L32" i="2"/>
  <c r="M32" i="2" s="1"/>
  <c r="L28" i="2"/>
  <c r="M28" i="2" s="1"/>
  <c r="L24" i="2"/>
  <c r="M24" i="2" s="1"/>
  <c r="L20" i="2"/>
  <c r="M20" i="2" s="1"/>
  <c r="L16" i="2"/>
  <c r="M16" i="2" s="1"/>
  <c r="L12" i="2"/>
  <c r="M12" i="2" s="1"/>
  <c r="L8" i="2"/>
  <c r="M8" i="2" s="1"/>
  <c r="L244" i="2"/>
  <c r="M244" i="2" s="1"/>
  <c r="O1664" i="2" l="1"/>
  <c r="S980" i="2"/>
  <c r="O788" i="2"/>
  <c r="Q468" i="2"/>
  <c r="Q388" i="2"/>
  <c r="N1712" i="2"/>
  <c r="N1577" i="2"/>
  <c r="Q1454" i="2"/>
  <c r="S1319" i="2"/>
  <c r="O1186" i="2"/>
  <c r="O1696" i="2"/>
  <c r="N1664" i="2"/>
  <c r="O1712" i="2"/>
  <c r="O1577" i="2"/>
  <c r="O1454" i="2"/>
  <c r="Q1346" i="2"/>
  <c r="Q1294" i="2"/>
  <c r="O1162" i="2"/>
  <c r="S940" i="2"/>
  <c r="Q917" i="2"/>
  <c r="Q452" i="2"/>
  <c r="O308" i="2"/>
  <c r="N275" i="2"/>
  <c r="N1696" i="2"/>
  <c r="N1386" i="2"/>
  <c r="S1692" i="2"/>
  <c r="O1660" i="2"/>
  <c r="O1611" i="2"/>
  <c r="N1545" i="2"/>
  <c r="N1346" i="2"/>
  <c r="N1294" i="2"/>
  <c r="Q916" i="2"/>
  <c r="S773" i="2"/>
  <c r="Q436" i="2"/>
  <c r="O296" i="2"/>
  <c r="S1775" i="2"/>
  <c r="O1775" i="2"/>
  <c r="N1775" i="2"/>
  <c r="S1743" i="2"/>
  <c r="T1743" i="2" s="1"/>
  <c r="V1743" i="2" s="1"/>
  <c r="O1743" i="2"/>
  <c r="N1743" i="2"/>
  <c r="Q1670" i="2"/>
  <c r="N1670" i="2"/>
  <c r="O1670" i="2"/>
  <c r="Q1626" i="2"/>
  <c r="S1626" i="2"/>
  <c r="O1626" i="2"/>
  <c r="Q1587" i="2"/>
  <c r="O1587" i="2"/>
  <c r="N1587" i="2"/>
  <c r="Q1555" i="2"/>
  <c r="O1555" i="2"/>
  <c r="N1555" i="2"/>
  <c r="Q1519" i="2"/>
  <c r="S1519" i="2"/>
  <c r="Y1519" i="2" s="1"/>
  <c r="N1519" i="2"/>
  <c r="O1472" i="2"/>
  <c r="Q1472" i="2"/>
  <c r="N1472" i="2"/>
  <c r="O1440" i="2"/>
  <c r="Q1440" i="2"/>
  <c r="N1440" i="2"/>
  <c r="N1404" i="2"/>
  <c r="S1404" i="2"/>
  <c r="T1404" i="2" s="1"/>
  <c r="V1404" i="2" s="1"/>
  <c r="O1404" i="2"/>
  <c r="N1794" i="2"/>
  <c r="Q1794" i="2"/>
  <c r="O1794" i="2"/>
  <c r="S1794" i="2"/>
  <c r="Q1726" i="2"/>
  <c r="O1726" i="2"/>
  <c r="N1726" i="2"/>
  <c r="S1726" i="2"/>
  <c r="S1649" i="2"/>
  <c r="O1649" i="2"/>
  <c r="Q1649" i="2"/>
  <c r="N1649" i="2"/>
  <c r="N1714" i="2"/>
  <c r="Q1714" i="2"/>
  <c r="S1714" i="2"/>
  <c r="T1714" i="2" s="1"/>
  <c r="V1714" i="2" s="1"/>
  <c r="S1582" i="2"/>
  <c r="O1582" i="2"/>
  <c r="Q1582" i="2"/>
  <c r="N1582" i="2"/>
  <c r="S1550" i="2"/>
  <c r="O1550" i="2"/>
  <c r="Q1550" i="2"/>
  <c r="N1499" i="2"/>
  <c r="O1499" i="2"/>
  <c r="Q1499" i="2"/>
  <c r="S1499" i="2"/>
  <c r="Y1499" i="2" s="1"/>
  <c r="Q1467" i="2"/>
  <c r="N1467" i="2"/>
  <c r="S1467" i="2"/>
  <c r="Q1435" i="2"/>
  <c r="N1435" i="2"/>
  <c r="S1435" i="2"/>
  <c r="O1435" i="2"/>
  <c r="N1399" i="2"/>
  <c r="Q1399" i="2"/>
  <c r="O1399" i="2"/>
  <c r="S1399" i="2"/>
  <c r="O1364" i="2"/>
  <c r="S1364" i="2"/>
  <c r="T1364" i="2" s="1"/>
  <c r="V1364" i="2" s="1"/>
  <c r="N1364" i="2"/>
  <c r="O1528" i="2"/>
  <c r="S1528" i="2"/>
  <c r="T1528" i="2" s="1"/>
  <c r="V1528" i="2" s="1"/>
  <c r="N1528" i="2"/>
  <c r="Q1321" i="2"/>
  <c r="S1321" i="2"/>
  <c r="O1321" i="2"/>
  <c r="O1284" i="2"/>
  <c r="N1284" i="2"/>
  <c r="Q1284" i="2"/>
  <c r="O1268" i="2"/>
  <c r="N1268" i="2"/>
  <c r="Q1268" i="2"/>
  <c r="O1236" i="2"/>
  <c r="N1236" i="2"/>
  <c r="Q1236" i="2"/>
  <c r="O1204" i="2"/>
  <c r="N1204" i="2"/>
  <c r="Q1204" i="2"/>
  <c r="S1152" i="2"/>
  <c r="T1152" i="2" s="1"/>
  <c r="V1152" i="2" s="1"/>
  <c r="N1152" i="2"/>
  <c r="Q1152" i="2"/>
  <c r="O1106" i="2"/>
  <c r="N1106" i="2"/>
  <c r="Q1106" i="2"/>
  <c r="O1074" i="2"/>
  <c r="N1074" i="2"/>
  <c r="Q1074" i="2"/>
  <c r="O1042" i="2"/>
  <c r="N1042" i="2"/>
  <c r="Q1042" i="2"/>
  <c r="O1010" i="2"/>
  <c r="N1010" i="2"/>
  <c r="Q1010" i="2"/>
  <c r="N958" i="2"/>
  <c r="S958" i="2"/>
  <c r="T958" i="2" s="1"/>
  <c r="V958" i="2" s="1"/>
  <c r="Q958" i="2"/>
  <c r="N1625" i="2"/>
  <c r="Q1625" i="2"/>
  <c r="S1625" i="2"/>
  <c r="T1625" i="2" s="1"/>
  <c r="V1625" i="2" s="1"/>
  <c r="S1307" i="2"/>
  <c r="N1307" i="2"/>
  <c r="Q1307" i="2"/>
  <c r="O1307" i="2"/>
  <c r="Q1247" i="2"/>
  <c r="S1247" i="2"/>
  <c r="O1247" i="2"/>
  <c r="O1179" i="2"/>
  <c r="N1179" i="2"/>
  <c r="S1179" i="2"/>
  <c r="Q1179" i="2"/>
  <c r="N1147" i="2"/>
  <c r="Q1147" i="2"/>
  <c r="O1147" i="2"/>
  <c r="S1147" i="2"/>
  <c r="T1147" i="2" s="1"/>
  <c r="V1147" i="2" s="1"/>
  <c r="N1117" i="2"/>
  <c r="Q1117" i="2"/>
  <c r="S1117" i="2"/>
  <c r="O1117" i="2"/>
  <c r="N1085" i="2"/>
  <c r="Q1085" i="2"/>
  <c r="S1085" i="2"/>
  <c r="O1085" i="2"/>
  <c r="N1053" i="2"/>
  <c r="Q1053" i="2"/>
  <c r="S1053" i="2"/>
  <c r="O1053" i="2"/>
  <c r="N1021" i="2"/>
  <c r="Q1021" i="2"/>
  <c r="S1021" i="2"/>
  <c r="O1021" i="2"/>
  <c r="O981" i="2"/>
  <c r="Q981" i="2"/>
  <c r="N981" i="2"/>
  <c r="S981" i="2"/>
  <c r="T981" i="2" s="1"/>
  <c r="V981" i="2" s="1"/>
  <c r="S1310" i="2"/>
  <c r="T1310" i="2" s="1"/>
  <c r="V1310" i="2" s="1"/>
  <c r="N1310" i="2"/>
  <c r="Q1310" i="2"/>
  <c r="O1310" i="2"/>
  <c r="N830" i="2"/>
  <c r="Q830" i="2"/>
  <c r="S830" i="2"/>
  <c r="N876" i="2"/>
  <c r="Q876" i="2"/>
  <c r="S876" i="2"/>
  <c r="N893" i="2"/>
  <c r="Q893" i="2"/>
  <c r="S893" i="2"/>
  <c r="Y893" i="2" s="1"/>
  <c r="O765" i="2"/>
  <c r="S765" i="2"/>
  <c r="N765" i="2"/>
  <c r="Q719" i="2"/>
  <c r="S719" i="2"/>
  <c r="O719" i="2"/>
  <c r="Q687" i="2"/>
  <c r="S687" i="2"/>
  <c r="O687" i="2"/>
  <c r="Q655" i="2"/>
  <c r="S655" i="2"/>
  <c r="T655" i="2" s="1"/>
  <c r="V655" i="2" s="1"/>
  <c r="N655" i="2"/>
  <c r="Q623" i="2"/>
  <c r="S623" i="2"/>
  <c r="N623" i="2"/>
  <c r="Q561" i="2"/>
  <c r="S561" i="2"/>
  <c r="N561" i="2"/>
  <c r="Q571" i="2"/>
  <c r="S571" i="2"/>
  <c r="N571" i="2"/>
  <c r="Q568" i="2"/>
  <c r="S568" i="2"/>
  <c r="Y568" i="2" s="1"/>
  <c r="O568" i="2"/>
  <c r="N568" i="2"/>
  <c r="Q826" i="2"/>
  <c r="S826" i="2"/>
  <c r="T826" i="2" s="1"/>
  <c r="V826" i="2" s="1"/>
  <c r="O826" i="2"/>
  <c r="N826" i="2"/>
  <c r="Q888" i="2"/>
  <c r="S888" i="2"/>
  <c r="Y888" i="2" s="1"/>
  <c r="O888" i="2"/>
  <c r="N888" i="2"/>
  <c r="Q905" i="2"/>
  <c r="S905" i="2"/>
  <c r="Y905" i="2" s="1"/>
  <c r="O905" i="2"/>
  <c r="N905" i="2"/>
  <c r="S777" i="2"/>
  <c r="N777" i="2"/>
  <c r="Q777" i="2"/>
  <c r="O777" i="2"/>
  <c r="O573" i="2"/>
  <c r="Q573" i="2"/>
  <c r="S573" i="2"/>
  <c r="T573" i="2" s="1"/>
  <c r="V573" i="2" s="1"/>
  <c r="N573" i="2"/>
  <c r="O469" i="2"/>
  <c r="S469" i="2"/>
  <c r="T469" i="2" s="1"/>
  <c r="V469" i="2" s="1"/>
  <c r="N469" i="2"/>
  <c r="Q469" i="2"/>
  <c r="O437" i="2"/>
  <c r="Q437" i="2"/>
  <c r="S437" i="2"/>
  <c r="Y437" i="2" s="1"/>
  <c r="O405" i="2"/>
  <c r="S405" i="2"/>
  <c r="N405" i="2"/>
  <c r="Q405" i="2"/>
  <c r="Q373" i="2"/>
  <c r="S373" i="2"/>
  <c r="O373" i="2"/>
  <c r="N373" i="2"/>
  <c r="Q341" i="2"/>
  <c r="S341" i="2"/>
  <c r="O341" i="2"/>
  <c r="N341" i="2"/>
  <c r="Q535" i="2"/>
  <c r="S535" i="2"/>
  <c r="O535" i="2"/>
  <c r="N535" i="2"/>
  <c r="Q548" i="2"/>
  <c r="S548" i="2"/>
  <c r="O548" i="2"/>
  <c r="Q404" i="2"/>
  <c r="S404" i="2"/>
  <c r="O404" i="2"/>
  <c r="N404" i="2"/>
  <c r="Q360" i="2"/>
  <c r="S360" i="2"/>
  <c r="O360" i="2"/>
  <c r="N360" i="2"/>
  <c r="Q579" i="2"/>
  <c r="S579" i="2"/>
  <c r="O579" i="2"/>
  <c r="N579" i="2"/>
  <c r="Q368" i="2"/>
  <c r="S368" i="2"/>
  <c r="O368" i="2"/>
  <c r="O276" i="2"/>
  <c r="N276" i="2"/>
  <c r="Q276" i="2"/>
  <c r="S276" i="2"/>
  <c r="N1685" i="2"/>
  <c r="S1685" i="2"/>
  <c r="T1685" i="2" s="1"/>
  <c r="V1685" i="2" s="1"/>
  <c r="Q1685" i="2"/>
  <c r="S1696" i="2"/>
  <c r="Q1692" i="2"/>
  <c r="Q1664" i="2"/>
  <c r="Q1660" i="2"/>
  <c r="S1712" i="2"/>
  <c r="Q1611" i="2"/>
  <c r="Q1577" i="2"/>
  <c r="Q1545" i="2"/>
  <c r="S1454" i="2"/>
  <c r="S1386" i="2"/>
  <c r="S1346" i="2"/>
  <c r="T1346" i="2" s="1"/>
  <c r="V1346" i="2" s="1"/>
  <c r="S1617" i="2"/>
  <c r="Q1319" i="2"/>
  <c r="O1294" i="2"/>
  <c r="O1270" i="2"/>
  <c r="Q1186" i="2"/>
  <c r="Q1162" i="2"/>
  <c r="N1130" i="2"/>
  <c r="N980" i="2"/>
  <c r="N940" i="2"/>
  <c r="N916" i="2"/>
  <c r="N900" i="2"/>
  <c r="S788" i="2"/>
  <c r="Y788" i="2" s="1"/>
  <c r="N917" i="2"/>
  <c r="O773" i="2"/>
  <c r="O505" i="2"/>
  <c r="N468" i="2"/>
  <c r="N452" i="2"/>
  <c r="N436" i="2"/>
  <c r="N420" i="2"/>
  <c r="N388" i="2"/>
  <c r="S308" i="2"/>
  <c r="S296" i="2"/>
  <c r="Q339" i="2"/>
  <c r="S1440" i="2"/>
  <c r="Q1364" i="2"/>
  <c r="N1321" i="2"/>
  <c r="S1106" i="2"/>
  <c r="T1106" i="2" s="1"/>
  <c r="V1106" i="2" s="1"/>
  <c r="S1042" i="2"/>
  <c r="T1042" i="2" s="1"/>
  <c r="V1042" i="2" s="1"/>
  <c r="O958" i="2"/>
  <c r="N719" i="2"/>
  <c r="O655" i="2"/>
  <c r="N368" i="2"/>
  <c r="O1467" i="2"/>
  <c r="N1247" i="2"/>
  <c r="Q1795" i="2"/>
  <c r="O1795" i="2"/>
  <c r="N1795" i="2"/>
  <c r="N1759" i="2"/>
  <c r="S1759" i="2"/>
  <c r="T1759" i="2" s="1"/>
  <c r="V1759" i="2" s="1"/>
  <c r="Q1759" i="2"/>
  <c r="N1727" i="2"/>
  <c r="O1727" i="2"/>
  <c r="S1727" i="2"/>
  <c r="T1727" i="2" s="1"/>
  <c r="V1727" i="2" s="1"/>
  <c r="S1709" i="2"/>
  <c r="T1709" i="2" s="1"/>
  <c r="V1709" i="2" s="1"/>
  <c r="O1709" i="2"/>
  <c r="N1709" i="2"/>
  <c r="S1603" i="2"/>
  <c r="T1603" i="2" s="1"/>
  <c r="V1603" i="2" s="1"/>
  <c r="O1603" i="2"/>
  <c r="Q1603" i="2"/>
  <c r="Q1571" i="2"/>
  <c r="O1571" i="2"/>
  <c r="N1571" i="2"/>
  <c r="Q1539" i="2"/>
  <c r="O1539" i="2"/>
  <c r="N1539" i="2"/>
  <c r="O1488" i="2"/>
  <c r="Q1488" i="2"/>
  <c r="N1488" i="2"/>
  <c r="O1456" i="2"/>
  <c r="Q1456" i="2"/>
  <c r="N1456" i="2"/>
  <c r="O1424" i="2"/>
  <c r="Q1424" i="2"/>
  <c r="N1424" i="2"/>
  <c r="O1380" i="2"/>
  <c r="S1380" i="2"/>
  <c r="N1380" i="2"/>
  <c r="N1774" i="2"/>
  <c r="Q1774" i="2"/>
  <c r="S1774" i="2"/>
  <c r="O1774" i="2"/>
  <c r="S1673" i="2"/>
  <c r="T1673" i="2" s="1"/>
  <c r="V1673" i="2" s="1"/>
  <c r="O1673" i="2"/>
  <c r="Q1673" i="2"/>
  <c r="N1673" i="2"/>
  <c r="N1708" i="2"/>
  <c r="Q1708" i="2"/>
  <c r="S1708" i="2"/>
  <c r="O1708" i="2"/>
  <c r="S1598" i="2"/>
  <c r="Y1598" i="2" s="1"/>
  <c r="O1598" i="2"/>
  <c r="Q1598" i="2"/>
  <c r="N1598" i="2"/>
  <c r="S1566" i="2"/>
  <c r="Y1566" i="2" s="1"/>
  <c r="O1566" i="2"/>
  <c r="Q1566" i="2"/>
  <c r="N1566" i="2"/>
  <c r="S1534" i="2"/>
  <c r="T1534" i="2" s="1"/>
  <c r="V1534" i="2" s="1"/>
  <c r="O1534" i="2"/>
  <c r="Q1534" i="2"/>
  <c r="N1534" i="2"/>
  <c r="Q1483" i="2"/>
  <c r="N1483" i="2"/>
  <c r="S1483" i="2"/>
  <c r="O1483" i="2"/>
  <c r="Q1451" i="2"/>
  <c r="N1451" i="2"/>
  <c r="S1451" i="2"/>
  <c r="O1451" i="2"/>
  <c r="N1419" i="2"/>
  <c r="S1419" i="2"/>
  <c r="O1419" i="2"/>
  <c r="N1379" i="2"/>
  <c r="Q1379" i="2"/>
  <c r="O1379" i="2"/>
  <c r="S1379" i="2"/>
  <c r="O1340" i="2"/>
  <c r="S1340" i="2"/>
  <c r="T1340" i="2" s="1"/>
  <c r="V1340" i="2" s="1"/>
  <c r="N1340" i="2"/>
  <c r="O1525" i="2"/>
  <c r="S1525" i="2"/>
  <c r="T1525" i="2" s="1"/>
  <c r="V1525" i="2" s="1"/>
  <c r="N1525" i="2"/>
  <c r="O1300" i="2"/>
  <c r="N1300" i="2"/>
  <c r="Q1300" i="2"/>
  <c r="O1252" i="2"/>
  <c r="N1252" i="2"/>
  <c r="Q1252" i="2"/>
  <c r="O1220" i="2"/>
  <c r="N1220" i="2"/>
  <c r="Q1220" i="2"/>
  <c r="Q1184" i="2"/>
  <c r="O1184" i="2"/>
  <c r="N1184" i="2"/>
  <c r="O1122" i="2"/>
  <c r="N1122" i="2"/>
  <c r="Q1122" i="2"/>
  <c r="O1090" i="2"/>
  <c r="N1090" i="2"/>
  <c r="Q1090" i="2"/>
  <c r="O1058" i="2"/>
  <c r="N1058" i="2"/>
  <c r="Q1058" i="2"/>
  <c r="O1026" i="2"/>
  <c r="N1026" i="2"/>
  <c r="Q1026" i="2"/>
  <c r="N990" i="2"/>
  <c r="S990" i="2"/>
  <c r="Q990" i="2"/>
  <c r="S926" i="2"/>
  <c r="Y926" i="2" s="1"/>
  <c r="N926" i="2"/>
  <c r="Q926" i="2"/>
  <c r="N1347" i="2"/>
  <c r="Q1347" i="2"/>
  <c r="O1347" i="2"/>
  <c r="S1347" i="2"/>
  <c r="N1637" i="2"/>
  <c r="Q1637" i="2"/>
  <c r="S1637" i="2"/>
  <c r="O1637" i="2"/>
  <c r="Q1279" i="2"/>
  <c r="S1279" i="2"/>
  <c r="Y1279" i="2" s="1"/>
  <c r="O1279" i="2"/>
  <c r="N1279" i="2"/>
  <c r="Q1215" i="2"/>
  <c r="S1215" i="2"/>
  <c r="T1215" i="2" s="1"/>
  <c r="V1215" i="2" s="1"/>
  <c r="O1215" i="2"/>
  <c r="N1215" i="2"/>
  <c r="O1309" i="2"/>
  <c r="N1309" i="2"/>
  <c r="Q1309" i="2"/>
  <c r="N1101" i="2"/>
  <c r="Q1101" i="2"/>
  <c r="S1101" i="2"/>
  <c r="T1101" i="2" s="1"/>
  <c r="V1101" i="2" s="1"/>
  <c r="O1101" i="2"/>
  <c r="N1069" i="2"/>
  <c r="Q1069" i="2"/>
  <c r="S1069" i="2"/>
  <c r="T1069" i="2" s="1"/>
  <c r="V1069" i="2" s="1"/>
  <c r="N1037" i="2"/>
  <c r="Q1037" i="2"/>
  <c r="S1037" i="2"/>
  <c r="Y1037" i="2" s="1"/>
  <c r="O1037" i="2"/>
  <c r="N1005" i="2"/>
  <c r="Q1005" i="2"/>
  <c r="S1005" i="2"/>
  <c r="Y1005" i="2" s="1"/>
  <c r="O949" i="2"/>
  <c r="Q949" i="2"/>
  <c r="N949" i="2"/>
  <c r="S949" i="2"/>
  <c r="Y949" i="2" s="1"/>
  <c r="N894" i="2"/>
  <c r="Q894" i="2"/>
  <c r="S894" i="2"/>
  <c r="O766" i="2"/>
  <c r="S766" i="2"/>
  <c r="T766" i="2" s="1"/>
  <c r="V766" i="2" s="1"/>
  <c r="N766" i="2"/>
  <c r="N812" i="2"/>
  <c r="Q812" i="2"/>
  <c r="S812" i="2"/>
  <c r="T812" i="2" s="1"/>
  <c r="V812" i="2" s="1"/>
  <c r="N829" i="2"/>
  <c r="Q829" i="2"/>
  <c r="S829" i="2"/>
  <c r="Y829" i="2" s="1"/>
  <c r="S748" i="2"/>
  <c r="Y748" i="2" s="1"/>
  <c r="O748" i="2"/>
  <c r="N748" i="2"/>
  <c r="Q703" i="2"/>
  <c r="S703" i="2"/>
  <c r="Y703" i="2" s="1"/>
  <c r="O703" i="2"/>
  <c r="Q671" i="2"/>
  <c r="S671" i="2"/>
  <c r="T671" i="2" s="1"/>
  <c r="V671" i="2" s="1"/>
  <c r="O671" i="2"/>
  <c r="Q639" i="2"/>
  <c r="S639" i="2"/>
  <c r="O639" i="2"/>
  <c r="N639" i="2"/>
  <c r="Q607" i="2"/>
  <c r="S607" i="2"/>
  <c r="O607" i="2"/>
  <c r="N607" i="2"/>
  <c r="S497" i="2"/>
  <c r="N497" i="2"/>
  <c r="Q497" i="2"/>
  <c r="O497" i="2"/>
  <c r="O507" i="2"/>
  <c r="N507" i="2"/>
  <c r="Q507" i="2"/>
  <c r="S507" i="2"/>
  <c r="Y507" i="2" s="1"/>
  <c r="S504" i="2"/>
  <c r="N504" i="2"/>
  <c r="Q504" i="2"/>
  <c r="O504" i="2"/>
  <c r="Q890" i="2"/>
  <c r="S890" i="2"/>
  <c r="O890" i="2"/>
  <c r="O767" i="2"/>
  <c r="N767" i="2"/>
  <c r="Q767" i="2"/>
  <c r="S767" i="2"/>
  <c r="T767" i="2" s="1"/>
  <c r="V767" i="2" s="1"/>
  <c r="Q824" i="2"/>
  <c r="S824" i="2"/>
  <c r="O824" i="2"/>
  <c r="Q841" i="2"/>
  <c r="S841" i="2"/>
  <c r="Y841" i="2" s="1"/>
  <c r="O841" i="2"/>
  <c r="N841" i="2"/>
  <c r="O776" i="2"/>
  <c r="N776" i="2"/>
  <c r="Q776" i="2"/>
  <c r="Q509" i="2"/>
  <c r="O509" i="2"/>
  <c r="S509" i="2"/>
  <c r="T509" i="2" s="1"/>
  <c r="V509" i="2" s="1"/>
  <c r="N509" i="2"/>
  <c r="O453" i="2"/>
  <c r="S453" i="2"/>
  <c r="T453" i="2" s="1"/>
  <c r="V453" i="2" s="1"/>
  <c r="N453" i="2"/>
  <c r="Q453" i="2"/>
  <c r="O421" i="2"/>
  <c r="N421" i="2"/>
  <c r="Q421" i="2"/>
  <c r="S421" i="2"/>
  <c r="O389" i="2"/>
  <c r="S389" i="2"/>
  <c r="T389" i="2" s="1"/>
  <c r="V389" i="2" s="1"/>
  <c r="N389" i="2"/>
  <c r="Q389" i="2"/>
  <c r="Q357" i="2"/>
  <c r="S357" i="2"/>
  <c r="T357" i="2" s="1"/>
  <c r="V357" i="2" s="1"/>
  <c r="O357" i="2"/>
  <c r="Q599" i="2"/>
  <c r="S599" i="2"/>
  <c r="O599" i="2"/>
  <c r="N599" i="2"/>
  <c r="S484" i="2"/>
  <c r="N484" i="2"/>
  <c r="Q484" i="2"/>
  <c r="O484" i="2"/>
  <c r="N328" i="2"/>
  <c r="Q328" i="2"/>
  <c r="S328" i="2"/>
  <c r="T328" i="2" s="1"/>
  <c r="V328" i="2" s="1"/>
  <c r="O328" i="2"/>
  <c r="O264" i="2"/>
  <c r="N264" i="2"/>
  <c r="Q264" i="2"/>
  <c r="S264" i="2"/>
  <c r="T264" i="2" s="1"/>
  <c r="V264" i="2" s="1"/>
  <c r="S512" i="2"/>
  <c r="N512" i="2"/>
  <c r="Q512" i="2"/>
  <c r="O512" i="2"/>
  <c r="S340" i="2"/>
  <c r="O340" i="2"/>
  <c r="N340" i="2"/>
  <c r="Q340" i="2"/>
  <c r="N595" i="2"/>
  <c r="Q595" i="2"/>
  <c r="S595" i="2"/>
  <c r="Y595" i="2" s="1"/>
  <c r="O595" i="2"/>
  <c r="Q560" i="2"/>
  <c r="S560" i="2"/>
  <c r="O560" i="2"/>
  <c r="Q1787" i="2"/>
  <c r="S1787" i="2"/>
  <c r="O1787" i="2"/>
  <c r="Q1617" i="2"/>
  <c r="N1319" i="2"/>
  <c r="S1270" i="2"/>
  <c r="N1186" i="2"/>
  <c r="N1162" i="2"/>
  <c r="S1130" i="2"/>
  <c r="T1130" i="2" s="1"/>
  <c r="V1130" i="2" s="1"/>
  <c r="O980" i="2"/>
  <c r="O940" i="2"/>
  <c r="O916" i="2"/>
  <c r="O900" i="2"/>
  <c r="Q788" i="2"/>
  <c r="O917" i="2"/>
  <c r="Q773" i="2"/>
  <c r="Q505" i="2"/>
  <c r="O468" i="2"/>
  <c r="O452" i="2"/>
  <c r="O436" i="2"/>
  <c r="O420" i="2"/>
  <c r="O388" i="2"/>
  <c r="Q308" i="2"/>
  <c r="Q296" i="2"/>
  <c r="N339" i="2"/>
  <c r="S315" i="2"/>
  <c r="O275" i="2"/>
  <c r="S1795" i="2"/>
  <c r="T1795" i="2" s="1"/>
  <c r="V1795" i="2" s="1"/>
  <c r="Q1743" i="2"/>
  <c r="N1626" i="2"/>
  <c r="S1555" i="2"/>
  <c r="S1488" i="2"/>
  <c r="T1488" i="2" s="1"/>
  <c r="V1488" i="2" s="1"/>
  <c r="S1424" i="2"/>
  <c r="T1424" i="2" s="1"/>
  <c r="V1424" i="2" s="1"/>
  <c r="Q1340" i="2"/>
  <c r="S1300" i="2"/>
  <c r="S1236" i="2"/>
  <c r="T1236" i="2" s="1"/>
  <c r="V1236" i="2" s="1"/>
  <c r="S1184" i="2"/>
  <c r="T1184" i="2" s="1"/>
  <c r="V1184" i="2" s="1"/>
  <c r="S1090" i="2"/>
  <c r="S1026" i="2"/>
  <c r="O926" i="2"/>
  <c r="O876" i="2"/>
  <c r="Q765" i="2"/>
  <c r="N703" i="2"/>
  <c r="O623" i="2"/>
  <c r="N560" i="2"/>
  <c r="O1685" i="2"/>
  <c r="S1309" i="2"/>
  <c r="N824" i="2"/>
  <c r="N548" i="2"/>
  <c r="Q315" i="2"/>
  <c r="Q275" i="2"/>
  <c r="N1787" i="2"/>
  <c r="Q1727" i="2"/>
  <c r="N1603" i="2"/>
  <c r="S1539" i="2"/>
  <c r="S1472" i="2"/>
  <c r="T1472" i="2" s="1"/>
  <c r="V1472" i="2" s="1"/>
  <c r="Q1404" i="2"/>
  <c r="Q1528" i="2"/>
  <c r="S1284" i="2"/>
  <c r="S1220" i="2"/>
  <c r="Y1220" i="2" s="1"/>
  <c r="O1152" i="2"/>
  <c r="S1074" i="2"/>
  <c r="S1010" i="2"/>
  <c r="O894" i="2"/>
  <c r="O812" i="2"/>
  <c r="Q748" i="2"/>
  <c r="N687" i="2"/>
  <c r="O561" i="2"/>
  <c r="O1714" i="2"/>
  <c r="Q1419" i="2"/>
  <c r="O1069" i="2"/>
  <c r="S776" i="2"/>
  <c r="T776" i="2" s="1"/>
  <c r="V776" i="2" s="1"/>
  <c r="S267" i="2"/>
  <c r="Y267" i="2" s="1"/>
  <c r="Q267" i="2"/>
  <c r="N267" i="2"/>
  <c r="O1672" i="2"/>
  <c r="N1701" i="2"/>
  <c r="N1593" i="2"/>
  <c r="N1282" i="2"/>
  <c r="O1170" i="2"/>
  <c r="S1305" i="2"/>
  <c r="Y1305" i="2" s="1"/>
  <c r="O267" i="2"/>
  <c r="G9" i="3"/>
  <c r="N1803" i="2"/>
  <c r="S1803" i="2"/>
  <c r="Y1803" i="2" s="1"/>
  <c r="Q1803" i="2"/>
  <c r="Q1779" i="2"/>
  <c r="S1779" i="2"/>
  <c r="T1779" i="2" s="1"/>
  <c r="V1779" i="2" s="1"/>
  <c r="O1779" i="2"/>
  <c r="Q1763" i="2"/>
  <c r="S1763" i="2"/>
  <c r="T1763" i="2" s="1"/>
  <c r="V1763" i="2" s="1"/>
  <c r="O1763" i="2"/>
  <c r="Q1747" i="2"/>
  <c r="S1747" i="2"/>
  <c r="O1747" i="2"/>
  <c r="Q1731" i="2"/>
  <c r="O1731" i="2"/>
  <c r="N1731" i="2"/>
  <c r="O1690" i="2"/>
  <c r="N1690" i="2"/>
  <c r="Q1690" i="2"/>
  <c r="S1646" i="2"/>
  <c r="N1646" i="2"/>
  <c r="Q1646" i="2"/>
  <c r="N1642" i="2"/>
  <c r="Q1642" i="2"/>
  <c r="S1642" i="2"/>
  <c r="Y1642" i="2" s="1"/>
  <c r="N1619" i="2"/>
  <c r="Q1619" i="2"/>
  <c r="S1619" i="2"/>
  <c r="S1591" i="2"/>
  <c r="T1591" i="2" s="1"/>
  <c r="V1591" i="2" s="1"/>
  <c r="O1591" i="2"/>
  <c r="Q1591" i="2"/>
  <c r="S1575" i="2"/>
  <c r="Q1575" i="2"/>
  <c r="O1575" i="2"/>
  <c r="S1559" i="2"/>
  <c r="Y1559" i="2" s="1"/>
  <c r="O1559" i="2"/>
  <c r="Q1559" i="2"/>
  <c r="S1543" i="2"/>
  <c r="T1543" i="2" s="1"/>
  <c r="V1543" i="2" s="1"/>
  <c r="O1543" i="2"/>
  <c r="Q1543" i="2"/>
  <c r="N1616" i="2"/>
  <c r="Q1616" i="2"/>
  <c r="S1616" i="2"/>
  <c r="Y1616" i="2" s="1"/>
  <c r="N1492" i="2"/>
  <c r="S1492" i="2"/>
  <c r="O1492" i="2"/>
  <c r="N1476" i="2"/>
  <c r="S1476" i="2"/>
  <c r="O1476" i="2"/>
  <c r="N1460" i="2"/>
  <c r="S1460" i="2"/>
  <c r="T1460" i="2" s="1"/>
  <c r="V1460" i="2" s="1"/>
  <c r="O1460" i="2"/>
  <c r="N1444" i="2"/>
  <c r="O1444" i="2"/>
  <c r="S1444" i="2"/>
  <c r="T1444" i="2" s="1"/>
  <c r="V1444" i="2" s="1"/>
  <c r="N1428" i="2"/>
  <c r="O1428" i="2"/>
  <c r="S1428" i="2"/>
  <c r="Y1428" i="2" s="1"/>
  <c r="N1412" i="2"/>
  <c r="O1412" i="2"/>
  <c r="Q1412" i="2"/>
  <c r="S1384" i="2"/>
  <c r="T1384" i="2" s="1"/>
  <c r="V1384" i="2" s="1"/>
  <c r="N1384" i="2"/>
  <c r="Q1384" i="2"/>
  <c r="S1798" i="2"/>
  <c r="Q1798" i="2"/>
  <c r="O1798" i="2"/>
  <c r="N1798" i="2"/>
  <c r="O1782" i="2"/>
  <c r="S1782" i="2"/>
  <c r="Q1782" i="2"/>
  <c r="S1730" i="2"/>
  <c r="O1730" i="2"/>
  <c r="N1730" i="2"/>
  <c r="Q1730" i="2"/>
  <c r="O1681" i="2"/>
  <c r="S1681" i="2"/>
  <c r="Q1681" i="2"/>
  <c r="N1653" i="2"/>
  <c r="O1653" i="2"/>
  <c r="Q1653" i="2"/>
  <c r="S1653" i="2"/>
  <c r="T1653" i="2" s="1"/>
  <c r="V1653" i="2" s="1"/>
  <c r="O1718" i="2"/>
  <c r="Q1718" i="2"/>
  <c r="S1718" i="2"/>
  <c r="T1718" i="2" s="1"/>
  <c r="V1718" i="2" s="1"/>
  <c r="S1606" i="2"/>
  <c r="T1606" i="2" s="1"/>
  <c r="V1606" i="2" s="1"/>
  <c r="N1606" i="2"/>
  <c r="Q1606" i="2"/>
  <c r="O1606" i="2"/>
  <c r="N1602" i="2"/>
  <c r="O1602" i="2"/>
  <c r="Q1602" i="2"/>
  <c r="N1586" i="2"/>
  <c r="O1586" i="2"/>
  <c r="Q1586" i="2"/>
  <c r="S1586" i="2"/>
  <c r="N1570" i="2"/>
  <c r="O1570" i="2"/>
  <c r="Q1570" i="2"/>
  <c r="N1554" i="2"/>
  <c r="O1554" i="2"/>
  <c r="Q1554" i="2"/>
  <c r="S1554" i="2"/>
  <c r="Y1554" i="2" s="1"/>
  <c r="N1538" i="2"/>
  <c r="O1538" i="2"/>
  <c r="Q1538" i="2"/>
  <c r="S1515" i="2"/>
  <c r="Y1515" i="2" s="1"/>
  <c r="O1515" i="2"/>
  <c r="Q1515" i="2"/>
  <c r="N1515" i="2"/>
  <c r="O1487" i="2"/>
  <c r="N1487" i="2"/>
  <c r="S1487" i="2"/>
  <c r="T1487" i="2" s="1"/>
  <c r="V1487" i="2" s="1"/>
  <c r="O1471" i="2"/>
  <c r="N1471" i="2"/>
  <c r="S1471" i="2"/>
  <c r="Q1471" i="2"/>
  <c r="O1455" i="2"/>
  <c r="N1455" i="2"/>
  <c r="S1455" i="2"/>
  <c r="O1439" i="2"/>
  <c r="N1439" i="2"/>
  <c r="S1439" i="2"/>
  <c r="T1439" i="2" s="1"/>
  <c r="V1439" i="2" s="1"/>
  <c r="Q1439" i="2"/>
  <c r="O1423" i="2"/>
  <c r="N1423" i="2"/>
  <c r="S1423" i="2"/>
  <c r="T1423" i="2" s="1"/>
  <c r="V1423" i="2" s="1"/>
  <c r="O1403" i="2"/>
  <c r="N1403" i="2"/>
  <c r="Q1403" i="2"/>
  <c r="S1403" i="2"/>
  <c r="Y1403" i="2" s="1"/>
  <c r="O1383" i="2"/>
  <c r="N1383" i="2"/>
  <c r="Q1383" i="2"/>
  <c r="S1368" i="2"/>
  <c r="T1368" i="2" s="1"/>
  <c r="V1368" i="2" s="1"/>
  <c r="O1368" i="2"/>
  <c r="N1368" i="2"/>
  <c r="S1352" i="2"/>
  <c r="Y1352" i="2" s="1"/>
  <c r="Q1352" i="2"/>
  <c r="N1352" i="2"/>
  <c r="O1352" i="2"/>
  <c r="O1633" i="2"/>
  <c r="S1633" i="2"/>
  <c r="T1633" i="2" s="1"/>
  <c r="V1633" i="2" s="1"/>
  <c r="Q1633" i="2"/>
  <c r="O1502" i="2"/>
  <c r="N1502" i="2"/>
  <c r="Q1502" i="2"/>
  <c r="S1325" i="2"/>
  <c r="Q1325" i="2"/>
  <c r="O1325" i="2"/>
  <c r="O1311" i="2"/>
  <c r="N1311" i="2"/>
  <c r="S1311" i="2"/>
  <c r="Y1311" i="2" s="1"/>
  <c r="Q1311" i="2"/>
  <c r="N1288" i="2"/>
  <c r="O1288" i="2"/>
  <c r="S1288" i="2"/>
  <c r="N1272" i="2"/>
  <c r="Q1272" i="2"/>
  <c r="S1272" i="2"/>
  <c r="N1256" i="2"/>
  <c r="O1256" i="2"/>
  <c r="Q1256" i="2"/>
  <c r="N1240" i="2"/>
  <c r="S1240" i="2"/>
  <c r="Q1240" i="2"/>
  <c r="O1240" i="2"/>
  <c r="N1224" i="2"/>
  <c r="O1224" i="2"/>
  <c r="S1224" i="2"/>
  <c r="T1224" i="2" s="1"/>
  <c r="V1224" i="2" s="1"/>
  <c r="N1208" i="2"/>
  <c r="Q1208" i="2"/>
  <c r="S1208" i="2"/>
  <c r="Q1188" i="2"/>
  <c r="S1188" i="2"/>
  <c r="Y1188" i="2" s="1"/>
  <c r="O1188" i="2"/>
  <c r="Q1156" i="2"/>
  <c r="N1156" i="2"/>
  <c r="O1156" i="2"/>
  <c r="S1156" i="2"/>
  <c r="O1126" i="2"/>
  <c r="S1126" i="2"/>
  <c r="Q1126" i="2"/>
  <c r="O1110" i="2"/>
  <c r="N1110" i="2"/>
  <c r="Q1110" i="2"/>
  <c r="O1094" i="2"/>
  <c r="S1094" i="2"/>
  <c r="N1094" i="2"/>
  <c r="O1078" i="2"/>
  <c r="Q1078" i="2"/>
  <c r="N1078" i="2"/>
  <c r="S1078" i="2"/>
  <c r="O1062" i="2"/>
  <c r="S1062" i="2"/>
  <c r="T1062" i="2" s="1"/>
  <c r="V1062" i="2" s="1"/>
  <c r="Q1062" i="2"/>
  <c r="O1046" i="2"/>
  <c r="N1046" i="2"/>
  <c r="Q1046" i="2"/>
  <c r="O1030" i="2"/>
  <c r="S1030" i="2"/>
  <c r="N1030" i="2"/>
  <c r="O1014" i="2"/>
  <c r="Q1014" i="2"/>
  <c r="N1014" i="2"/>
  <c r="S1014" i="2"/>
  <c r="Y1014" i="2" s="1"/>
  <c r="O998" i="2"/>
  <c r="S998" i="2"/>
  <c r="Q998" i="2"/>
  <c r="N966" i="2"/>
  <c r="S966" i="2"/>
  <c r="T966" i="2" s="1"/>
  <c r="V966" i="2" s="1"/>
  <c r="Q966" i="2"/>
  <c r="N934" i="2"/>
  <c r="O934" i="2"/>
  <c r="S934" i="2"/>
  <c r="T934" i="2" s="1"/>
  <c r="V934" i="2" s="1"/>
  <c r="O1351" i="2"/>
  <c r="N1351" i="2"/>
  <c r="Q1351" i="2"/>
  <c r="S1351" i="2"/>
  <c r="T1351" i="2" s="1"/>
  <c r="V1351" i="2" s="1"/>
  <c r="O1331" i="2"/>
  <c r="N1331" i="2"/>
  <c r="Q1331" i="2"/>
  <c r="S1526" i="2"/>
  <c r="T1526" i="2" s="1"/>
  <c r="V1526" i="2" s="1"/>
  <c r="N1526" i="2"/>
  <c r="Q1526" i="2"/>
  <c r="O1526" i="2"/>
  <c r="Q1316" i="2"/>
  <c r="S1316" i="2"/>
  <c r="N1316" i="2"/>
  <c r="O1283" i="2"/>
  <c r="Q1283" i="2"/>
  <c r="S1283" i="2"/>
  <c r="N1283" i="2"/>
  <c r="O1251" i="2"/>
  <c r="Q1251" i="2"/>
  <c r="S1251" i="2"/>
  <c r="O1219" i="2"/>
  <c r="Q1219" i="2"/>
  <c r="S1219" i="2"/>
  <c r="T1219" i="2" s="1"/>
  <c r="V1219" i="2" s="1"/>
  <c r="N1219" i="2"/>
  <c r="S1183" i="2"/>
  <c r="T1183" i="2" s="1"/>
  <c r="V1183" i="2" s="1"/>
  <c r="O1183" i="2"/>
  <c r="N1183" i="2"/>
  <c r="O1151" i="2"/>
  <c r="N1151" i="2"/>
  <c r="Q1151" i="2"/>
  <c r="S1151" i="2"/>
  <c r="T1151" i="2" s="1"/>
  <c r="V1151" i="2" s="1"/>
  <c r="O1131" i="2"/>
  <c r="N1131" i="2"/>
  <c r="Q1131" i="2"/>
  <c r="S1121" i="2"/>
  <c r="T1121" i="2" s="1"/>
  <c r="V1121" i="2" s="1"/>
  <c r="N1121" i="2"/>
  <c r="Q1121" i="2"/>
  <c r="O1121" i="2"/>
  <c r="S1105" i="2"/>
  <c r="Y1105" i="2" s="1"/>
  <c r="N1105" i="2"/>
  <c r="Q1105" i="2"/>
  <c r="S1089" i="2"/>
  <c r="Y1089" i="2" s="1"/>
  <c r="N1089" i="2"/>
  <c r="Q1089" i="2"/>
  <c r="O1089" i="2"/>
  <c r="S1073" i="2"/>
  <c r="Y1073" i="2" s="1"/>
  <c r="N1073" i="2"/>
  <c r="Q1073" i="2"/>
  <c r="S1057" i="2"/>
  <c r="N1057" i="2"/>
  <c r="Q1057" i="2"/>
  <c r="O1057" i="2"/>
  <c r="S1041" i="2"/>
  <c r="Y1041" i="2" s="1"/>
  <c r="N1041" i="2"/>
  <c r="Q1041" i="2"/>
  <c r="S1025" i="2"/>
  <c r="N1025" i="2"/>
  <c r="Q1025" i="2"/>
  <c r="O1025" i="2"/>
  <c r="S1009" i="2"/>
  <c r="N1009" i="2"/>
  <c r="Q1009" i="2"/>
  <c r="N989" i="2"/>
  <c r="O989" i="2"/>
  <c r="Q989" i="2"/>
  <c r="S989" i="2"/>
  <c r="T989" i="2" s="1"/>
  <c r="V989" i="2" s="1"/>
  <c r="N957" i="2"/>
  <c r="S957" i="2"/>
  <c r="O957" i="2"/>
  <c r="O925" i="2"/>
  <c r="S925" i="2"/>
  <c r="T925" i="2" s="1"/>
  <c r="V925" i="2" s="1"/>
  <c r="N925" i="2"/>
  <c r="Q925" i="2"/>
  <c r="N910" i="2"/>
  <c r="S910" i="2"/>
  <c r="Q910" i="2"/>
  <c r="O910" i="2"/>
  <c r="N846" i="2"/>
  <c r="O846" i="2"/>
  <c r="S846" i="2"/>
  <c r="O782" i="2"/>
  <c r="S782" i="2"/>
  <c r="T782" i="2" s="1"/>
  <c r="V782" i="2" s="1"/>
  <c r="N782" i="2"/>
  <c r="N892" i="2"/>
  <c r="O892" i="2"/>
  <c r="Q892" i="2"/>
  <c r="N828" i="2"/>
  <c r="S828" i="2"/>
  <c r="Q828" i="2"/>
  <c r="O828" i="2"/>
  <c r="N909" i="2"/>
  <c r="S909" i="2"/>
  <c r="O909" i="2"/>
  <c r="N845" i="2"/>
  <c r="Q845" i="2"/>
  <c r="S845" i="2"/>
  <c r="O781" i="2"/>
  <c r="Q781" i="2"/>
  <c r="S781" i="2"/>
  <c r="Y781" i="2" s="1"/>
  <c r="N734" i="2"/>
  <c r="Q734" i="2"/>
  <c r="S734" i="2"/>
  <c r="Y734" i="2" s="1"/>
  <c r="O734" i="2"/>
  <c r="S725" i="2"/>
  <c r="Q725" i="2"/>
  <c r="O725" i="2"/>
  <c r="N707" i="2"/>
  <c r="Q707" i="2"/>
  <c r="S707" i="2"/>
  <c r="N691" i="2"/>
  <c r="O691" i="2"/>
  <c r="Q691" i="2"/>
  <c r="N675" i="2"/>
  <c r="S675" i="2"/>
  <c r="T675" i="2" s="1"/>
  <c r="V675" i="2" s="1"/>
  <c r="Q675" i="2"/>
  <c r="O675" i="2"/>
  <c r="N659" i="2"/>
  <c r="S659" i="2"/>
  <c r="T659" i="2" s="1"/>
  <c r="V659" i="2" s="1"/>
  <c r="Q659" i="2"/>
  <c r="N643" i="2"/>
  <c r="S643" i="2"/>
  <c r="T643" i="2" s="1"/>
  <c r="V643" i="2" s="1"/>
  <c r="O643" i="2"/>
  <c r="Q643" i="2"/>
  <c r="N627" i="2"/>
  <c r="S627" i="2"/>
  <c r="Q627" i="2"/>
  <c r="N611" i="2"/>
  <c r="S611" i="2"/>
  <c r="Q611" i="2"/>
  <c r="O611" i="2"/>
  <c r="N577" i="2"/>
  <c r="S577" i="2"/>
  <c r="Q577" i="2"/>
  <c r="O513" i="2"/>
  <c r="N513" i="2"/>
  <c r="S513" i="2"/>
  <c r="Q513" i="2"/>
  <c r="N587" i="2"/>
  <c r="S587" i="2"/>
  <c r="Y587" i="2" s="1"/>
  <c r="Q587" i="2"/>
  <c r="S523" i="2"/>
  <c r="Y523" i="2" s="1"/>
  <c r="N523" i="2"/>
  <c r="Q523" i="2"/>
  <c r="O523" i="2"/>
  <c r="N584" i="2"/>
  <c r="S584" i="2"/>
  <c r="T584" i="2" s="1"/>
  <c r="V584" i="2" s="1"/>
  <c r="Q584" i="2"/>
  <c r="O520" i="2"/>
  <c r="N520" i="2"/>
  <c r="S520" i="2"/>
  <c r="Y520" i="2" s="1"/>
  <c r="Q520" i="2"/>
  <c r="O1729" i="2"/>
  <c r="N1729" i="2"/>
  <c r="S1672" i="2"/>
  <c r="T1672" i="2" s="1"/>
  <c r="V1672" i="2" s="1"/>
  <c r="Q1672" i="2"/>
  <c r="Q1701" i="2"/>
  <c r="S1701" i="2"/>
  <c r="T1701" i="2" s="1"/>
  <c r="V1701" i="2" s="1"/>
  <c r="S1593" i="2"/>
  <c r="T1593" i="2" s="1"/>
  <c r="V1593" i="2" s="1"/>
  <c r="Q1593" i="2"/>
  <c r="N1470" i="2"/>
  <c r="S1470" i="2"/>
  <c r="Y1470" i="2" s="1"/>
  <c r="Q1394" i="2"/>
  <c r="O1394" i="2"/>
  <c r="Q1350" i="2"/>
  <c r="O1350" i="2"/>
  <c r="O1522" i="2"/>
  <c r="Q1522" i="2"/>
  <c r="Q1282" i="2"/>
  <c r="S1282" i="2"/>
  <c r="Y1282" i="2" s="1"/>
  <c r="S1170" i="2"/>
  <c r="Y1170" i="2" s="1"/>
  <c r="N1170" i="2"/>
  <c r="O1305" i="2"/>
  <c r="N1305" i="2"/>
  <c r="O747" i="2"/>
  <c r="N747" i="2"/>
  <c r="Q747" i="2"/>
  <c r="Q804" i="2"/>
  <c r="S804" i="2"/>
  <c r="T804" i="2" s="1"/>
  <c r="V804" i="2" s="1"/>
  <c r="O804" i="2"/>
  <c r="Q821" i="2"/>
  <c r="S821" i="2"/>
  <c r="T821" i="2" s="1"/>
  <c r="V821" i="2" s="1"/>
  <c r="O821" i="2"/>
  <c r="O842" i="2"/>
  <c r="N842" i="2"/>
  <c r="Q842" i="2"/>
  <c r="S842" i="2"/>
  <c r="T842" i="2" s="1"/>
  <c r="V842" i="2" s="1"/>
  <c r="Q783" i="2"/>
  <c r="S783" i="2"/>
  <c r="O783" i="2"/>
  <c r="N783" i="2"/>
  <c r="O904" i="2"/>
  <c r="N904" i="2"/>
  <c r="Q904" i="2"/>
  <c r="O840" i="2"/>
  <c r="N840" i="2"/>
  <c r="Q840" i="2"/>
  <c r="S840" i="2"/>
  <c r="Y840" i="2" s="1"/>
  <c r="O921" i="2"/>
  <c r="N921" i="2"/>
  <c r="Q921" i="2"/>
  <c r="S921" i="2"/>
  <c r="T921" i="2" s="1"/>
  <c r="V921" i="2" s="1"/>
  <c r="O857" i="2"/>
  <c r="N857" i="2"/>
  <c r="Q857" i="2"/>
  <c r="S857" i="2"/>
  <c r="O793" i="2"/>
  <c r="N793" i="2"/>
  <c r="Q793" i="2"/>
  <c r="O740" i="2"/>
  <c r="S740" i="2"/>
  <c r="T740" i="2" s="1"/>
  <c r="V740" i="2" s="1"/>
  <c r="N740" i="2"/>
  <c r="Q740" i="2"/>
  <c r="O589" i="2"/>
  <c r="N589" i="2"/>
  <c r="Q589" i="2"/>
  <c r="S589" i="2"/>
  <c r="Q525" i="2"/>
  <c r="O525" i="2"/>
  <c r="S525" i="2"/>
  <c r="T525" i="2" s="1"/>
  <c r="V525" i="2" s="1"/>
  <c r="N525" i="2"/>
  <c r="S473" i="2"/>
  <c r="T473" i="2" s="1"/>
  <c r="V473" i="2" s="1"/>
  <c r="Q473" i="2"/>
  <c r="O473" i="2"/>
  <c r="N473" i="2"/>
  <c r="O457" i="2"/>
  <c r="N457" i="2"/>
  <c r="Q457" i="2"/>
  <c r="S457" i="2"/>
  <c r="O441" i="2"/>
  <c r="N441" i="2"/>
  <c r="Q441" i="2"/>
  <c r="S441" i="2"/>
  <c r="O425" i="2"/>
  <c r="N425" i="2"/>
  <c r="Q425" i="2"/>
  <c r="S425" i="2"/>
  <c r="O409" i="2"/>
  <c r="N409" i="2"/>
  <c r="Q409" i="2"/>
  <c r="S409" i="2"/>
  <c r="O393" i="2"/>
  <c r="N393" i="2"/>
  <c r="Q393" i="2"/>
  <c r="S393" i="2"/>
  <c r="O377" i="2"/>
  <c r="N377" i="2"/>
  <c r="Q377" i="2"/>
  <c r="S377" i="2"/>
  <c r="O361" i="2"/>
  <c r="N361" i="2"/>
  <c r="Q361" i="2"/>
  <c r="S361" i="2"/>
  <c r="O345" i="2"/>
  <c r="N345" i="2"/>
  <c r="Q345" i="2"/>
  <c r="Q490" i="2"/>
  <c r="S490" i="2"/>
  <c r="T490" i="2" s="1"/>
  <c r="V490" i="2" s="1"/>
  <c r="O490" i="2"/>
  <c r="N490" i="2"/>
  <c r="O551" i="2"/>
  <c r="N551" i="2"/>
  <c r="Q551" i="2"/>
  <c r="S551" i="2"/>
  <c r="T551" i="2" s="1"/>
  <c r="O564" i="2"/>
  <c r="N564" i="2"/>
  <c r="Q564" i="2"/>
  <c r="S564" i="2"/>
  <c r="Y564" i="2" s="1"/>
  <c r="Q500" i="2"/>
  <c r="O500" i="2"/>
  <c r="S500" i="2"/>
  <c r="T500" i="2" s="1"/>
  <c r="V500" i="2" s="1"/>
  <c r="O1733" i="2"/>
  <c r="N1733" i="2"/>
  <c r="S1668" i="2"/>
  <c r="Y1668" i="2" s="1"/>
  <c r="Q1668" i="2"/>
  <c r="N1643" i="2"/>
  <c r="Q1643" i="2"/>
  <c r="S1561" i="2"/>
  <c r="Y1561" i="2" s="1"/>
  <c r="Q1561" i="2"/>
  <c r="Q1362" i="2"/>
  <c r="O1362" i="2"/>
  <c r="S1521" i="2"/>
  <c r="T1521" i="2" s="1"/>
  <c r="V1521" i="2" s="1"/>
  <c r="Q1521" i="2"/>
  <c r="Q1194" i="2"/>
  <c r="S1194" i="2"/>
  <c r="Q1138" i="2"/>
  <c r="O1138" i="2"/>
  <c r="S948" i="2"/>
  <c r="T948" i="2" s="1"/>
  <c r="V948" i="2" s="1"/>
  <c r="O948" i="2"/>
  <c r="Q948" i="2"/>
  <c r="O763" i="2"/>
  <c r="Q763" i="2"/>
  <c r="N763" i="2"/>
  <c r="Q820" i="2"/>
  <c r="O820" i="2"/>
  <c r="S820" i="2"/>
  <c r="T820" i="2" s="1"/>
  <c r="V820" i="2" s="1"/>
  <c r="Q837" i="2"/>
  <c r="O837" i="2"/>
  <c r="S837" i="2"/>
  <c r="Y837" i="2" s="1"/>
  <c r="S521" i="2"/>
  <c r="Y521" i="2" s="1"/>
  <c r="Q521" i="2"/>
  <c r="N521" i="2"/>
  <c r="Q472" i="2"/>
  <c r="S472" i="2"/>
  <c r="T472" i="2" s="1"/>
  <c r="V472" i="2" s="1"/>
  <c r="O472" i="2"/>
  <c r="Q456" i="2"/>
  <c r="S456" i="2"/>
  <c r="T456" i="2" s="1"/>
  <c r="V456" i="2" s="1"/>
  <c r="O456" i="2"/>
  <c r="Q440" i="2"/>
  <c r="S440" i="2"/>
  <c r="O440" i="2"/>
  <c r="O424" i="2"/>
  <c r="N424" i="2"/>
  <c r="Q424" i="2"/>
  <c r="S424" i="2"/>
  <c r="Y424" i="2" s="1"/>
  <c r="N408" i="2"/>
  <c r="S408" i="2"/>
  <c r="Q408" i="2"/>
  <c r="O392" i="2"/>
  <c r="N392" i="2"/>
  <c r="Q392" i="2"/>
  <c r="S392" i="2"/>
  <c r="Q376" i="2"/>
  <c r="O376" i="2"/>
  <c r="S376" i="2"/>
  <c r="O336" i="2"/>
  <c r="Q336" i="2"/>
  <c r="N336" i="2"/>
  <c r="Q304" i="2"/>
  <c r="S304" i="2"/>
  <c r="O304" i="2"/>
  <c r="N304" i="2"/>
  <c r="O272" i="2"/>
  <c r="Q272" i="2"/>
  <c r="N272" i="2"/>
  <c r="O486" i="2"/>
  <c r="Q486" i="2"/>
  <c r="N486" i="2"/>
  <c r="Q544" i="2"/>
  <c r="S544" i="2"/>
  <c r="T544" i="2" s="1"/>
  <c r="V544" i="2" s="1"/>
  <c r="O544" i="2"/>
  <c r="N544" i="2"/>
  <c r="O372" i="2"/>
  <c r="N372" i="2"/>
  <c r="Q372" i="2"/>
  <c r="S372" i="2"/>
  <c r="T372" i="2" s="1"/>
  <c r="V372" i="2" s="1"/>
  <c r="O348" i="2"/>
  <c r="N348" i="2"/>
  <c r="Q348" i="2"/>
  <c r="Q316" i="2"/>
  <c r="S316" i="2"/>
  <c r="T316" i="2" s="1"/>
  <c r="V316" i="2" s="1"/>
  <c r="O316" i="2"/>
  <c r="N316" i="2"/>
  <c r="O284" i="2"/>
  <c r="N284" i="2"/>
  <c r="Q284" i="2"/>
  <c r="S502" i="2"/>
  <c r="N502" i="2"/>
  <c r="Q502" i="2"/>
  <c r="O502" i="2"/>
  <c r="Q592" i="2"/>
  <c r="S592" i="2"/>
  <c r="T592" i="2" s="1"/>
  <c r="V592" i="2" s="1"/>
  <c r="O592" i="2"/>
  <c r="N592" i="2"/>
  <c r="S331" i="2"/>
  <c r="N331" i="2"/>
  <c r="Q331" i="2"/>
  <c r="N291" i="2"/>
  <c r="O291" i="2"/>
  <c r="Q291" i="2"/>
  <c r="Q1733" i="2"/>
  <c r="Q1470" i="2"/>
  <c r="N1362" i="2"/>
  <c r="S1522" i="2"/>
  <c r="T1522" i="2" s="1"/>
  <c r="V1522" i="2" s="1"/>
  <c r="N821" i="2"/>
  <c r="N440" i="2"/>
  <c r="S272" i="2"/>
  <c r="S291" i="2"/>
  <c r="T291" i="2" s="1"/>
  <c r="V291" i="2" s="1"/>
  <c r="N1747" i="2"/>
  <c r="N1559" i="2"/>
  <c r="S1502" i="2"/>
  <c r="S1256" i="2"/>
  <c r="T1256" i="2" s="1"/>
  <c r="V1256" i="2" s="1"/>
  <c r="S1046" i="2"/>
  <c r="Y1046" i="2" s="1"/>
  <c r="Q909" i="2"/>
  <c r="O707" i="2"/>
  <c r="O577" i="2"/>
  <c r="S1538" i="2"/>
  <c r="T1538" i="2" s="1"/>
  <c r="V1538" i="2" s="1"/>
  <c r="S1383" i="2"/>
  <c r="T1383" i="2" s="1"/>
  <c r="V1383" i="2" s="1"/>
  <c r="O1041" i="2"/>
  <c r="Q1729" i="2"/>
  <c r="O1668" i="2"/>
  <c r="O1643" i="2"/>
  <c r="N1561" i="2"/>
  <c r="N1394" i="2"/>
  <c r="N1350" i="2"/>
  <c r="N1521" i="2"/>
  <c r="N1194" i="2"/>
  <c r="N1138" i="2"/>
  <c r="N948" i="2"/>
  <c r="N804" i="2"/>
  <c r="N472" i="2"/>
  <c r="S336" i="2"/>
  <c r="O331" i="2"/>
  <c r="N1779" i="2"/>
  <c r="S1690" i="2"/>
  <c r="N1591" i="2"/>
  <c r="O1616" i="2"/>
  <c r="Q1444" i="2"/>
  <c r="Q1368" i="2"/>
  <c r="Q1288" i="2"/>
  <c r="O1208" i="2"/>
  <c r="Q1094" i="2"/>
  <c r="N998" i="2"/>
  <c r="Q782" i="2"/>
  <c r="N781" i="2"/>
  <c r="O659" i="2"/>
  <c r="O584" i="2"/>
  <c r="S1602" i="2"/>
  <c r="T1602" i="2" s="1"/>
  <c r="V1602" i="2" s="1"/>
  <c r="Q1455" i="2"/>
  <c r="O1316" i="2"/>
  <c r="O1105" i="2"/>
  <c r="Q957" i="2"/>
  <c r="N500" i="2"/>
  <c r="T323" i="2"/>
  <c r="V323" i="2" s="1"/>
  <c r="N319" i="2"/>
  <c r="Q319" i="2"/>
  <c r="O319" i="2"/>
  <c r="S319" i="2"/>
  <c r="N287" i="2"/>
  <c r="Q287" i="2"/>
  <c r="O287" i="2"/>
  <c r="S287" i="2"/>
  <c r="Y508" i="2"/>
  <c r="T508" i="2"/>
  <c r="V508" i="2" s="1"/>
  <c r="N10" i="2"/>
  <c r="Q10" i="2"/>
  <c r="S10" i="2"/>
  <c r="O10" i="2"/>
  <c r="N26" i="2"/>
  <c r="Q26" i="2"/>
  <c r="O26" i="2"/>
  <c r="S26" i="2"/>
  <c r="N42" i="2"/>
  <c r="Q42" i="2"/>
  <c r="S42" i="2"/>
  <c r="O42" i="2"/>
  <c r="N58" i="2"/>
  <c r="Q58" i="2"/>
  <c r="O58" i="2"/>
  <c r="S58" i="2"/>
  <c r="N74" i="2"/>
  <c r="Q74" i="2"/>
  <c r="O74" i="2"/>
  <c r="S74" i="2"/>
  <c r="N90" i="2"/>
  <c r="Q90" i="2"/>
  <c r="S90" i="2"/>
  <c r="O90" i="2"/>
  <c r="N106" i="2"/>
  <c r="Q106" i="2"/>
  <c r="S106" i="2"/>
  <c r="O106" i="2"/>
  <c r="N122" i="2"/>
  <c r="Q122" i="2"/>
  <c r="S122" i="2"/>
  <c r="O122" i="2"/>
  <c r="N138" i="2"/>
  <c r="Q138" i="2"/>
  <c r="S138" i="2"/>
  <c r="O138" i="2"/>
  <c r="N154" i="2"/>
  <c r="Q154" i="2"/>
  <c r="S154" i="2"/>
  <c r="O154" i="2"/>
  <c r="N170" i="2"/>
  <c r="Q170" i="2"/>
  <c r="S170" i="2"/>
  <c r="O170" i="2"/>
  <c r="N186" i="2"/>
  <c r="Q186" i="2"/>
  <c r="S186" i="2"/>
  <c r="O186" i="2"/>
  <c r="N202" i="2"/>
  <c r="Q202" i="2"/>
  <c r="S202" i="2"/>
  <c r="O202" i="2"/>
  <c r="N218" i="2"/>
  <c r="Q218" i="2"/>
  <c r="S218" i="2"/>
  <c r="O218" i="2"/>
  <c r="N234" i="2"/>
  <c r="Q234" i="2"/>
  <c r="S234" i="2"/>
  <c r="O234" i="2"/>
  <c r="Y1807" i="2"/>
  <c r="T1807" i="2"/>
  <c r="V1807" i="2" s="1"/>
  <c r="T1799" i="2"/>
  <c r="V1799" i="2" s="1"/>
  <c r="T1731" i="2"/>
  <c r="V1731" i="2" s="1"/>
  <c r="Y1731" i="2"/>
  <c r="T1723" i="2"/>
  <c r="V1723" i="2" s="1"/>
  <c r="Y1723" i="2"/>
  <c r="Y1694" i="2"/>
  <c r="T1694" i="2"/>
  <c r="V1694" i="2" s="1"/>
  <c r="Y1690" i="2"/>
  <c r="T1690" i="2"/>
  <c r="V1690" i="2" s="1"/>
  <c r="Y1686" i="2"/>
  <c r="T1686" i="2"/>
  <c r="V1686" i="2" s="1"/>
  <c r="Y1682" i="2"/>
  <c r="T1682" i="2"/>
  <c r="V1682" i="2" s="1"/>
  <c r="Y1678" i="2"/>
  <c r="T1678" i="2"/>
  <c r="V1678" i="2" s="1"/>
  <c r="T1412" i="2"/>
  <c r="V1412" i="2" s="1"/>
  <c r="T1400" i="2"/>
  <c r="V1400" i="2" s="1"/>
  <c r="Y1400" i="2"/>
  <c r="T1396" i="2"/>
  <c r="V1396" i="2" s="1"/>
  <c r="Y1396" i="2"/>
  <c r="T1392" i="2"/>
  <c r="V1392" i="2" s="1"/>
  <c r="Y1392" i="2"/>
  <c r="T1388" i="2"/>
  <c r="V1388" i="2" s="1"/>
  <c r="T1380" i="2"/>
  <c r="V1380" i="2" s="1"/>
  <c r="Y1380" i="2"/>
  <c r="T1372" i="2"/>
  <c r="V1372" i="2" s="1"/>
  <c r="Y1372" i="2"/>
  <c r="T1356" i="2"/>
  <c r="V1356" i="2" s="1"/>
  <c r="Y1356" i="2"/>
  <c r="T1348" i="2"/>
  <c r="V1348" i="2" s="1"/>
  <c r="Y1348" i="2"/>
  <c r="Y1340" i="2"/>
  <c r="T1336" i="2"/>
  <c r="V1336" i="2" s="1"/>
  <c r="Y1336" i="2"/>
  <c r="T1332" i="2"/>
  <c r="V1332" i="2" s="1"/>
  <c r="Y1332" i="2"/>
  <c r="Y1528" i="2"/>
  <c r="Y1512" i="2"/>
  <c r="T1512" i="2"/>
  <c r="V1512" i="2" s="1"/>
  <c r="Y1525" i="2"/>
  <c r="Y1506" i="2"/>
  <c r="T1506" i="2"/>
  <c r="V1506" i="2" s="1"/>
  <c r="Y1325" i="2"/>
  <c r="T1325" i="2"/>
  <c r="V1325" i="2" s="1"/>
  <c r="Y1321" i="2"/>
  <c r="T1321" i="2"/>
  <c r="V1321" i="2" s="1"/>
  <c r="Y1317" i="2"/>
  <c r="T1317" i="2"/>
  <c r="V1317" i="2" s="1"/>
  <c r="Y1313" i="2"/>
  <c r="T1313" i="2"/>
  <c r="V1313" i="2" s="1"/>
  <c r="Y1152" i="2"/>
  <c r="T1144" i="2"/>
  <c r="V1144" i="2" s="1"/>
  <c r="T1140" i="2"/>
  <c r="V1140" i="2" s="1"/>
  <c r="T1136" i="2"/>
  <c r="V1136" i="2" s="1"/>
  <c r="Y1304" i="2"/>
  <c r="T1304" i="2"/>
  <c r="V1304" i="2" s="1"/>
  <c r="T922" i="2"/>
  <c r="V922" i="2" s="1"/>
  <c r="Y922" i="2"/>
  <c r="Y787" i="2"/>
  <c r="T787" i="2"/>
  <c r="V787" i="2" s="1"/>
  <c r="T771" i="2"/>
  <c r="V771" i="2" s="1"/>
  <c r="Y755" i="2"/>
  <c r="T755" i="2"/>
  <c r="V755" i="2" s="1"/>
  <c r="Y780" i="2"/>
  <c r="T780" i="2"/>
  <c r="V780" i="2" s="1"/>
  <c r="Y752" i="2"/>
  <c r="T752" i="2"/>
  <c r="V752" i="2" s="1"/>
  <c r="T748" i="2"/>
  <c r="V748" i="2" s="1"/>
  <c r="T723" i="2"/>
  <c r="V723" i="2" s="1"/>
  <c r="Y736" i="2"/>
  <c r="T736" i="2"/>
  <c r="V736" i="2" s="1"/>
  <c r="T772" i="2"/>
  <c r="V772" i="2" s="1"/>
  <c r="T725" i="2"/>
  <c r="V725" i="2" s="1"/>
  <c r="T338" i="2"/>
  <c r="V338" i="2" s="1"/>
  <c r="T334" i="2"/>
  <c r="V334" i="2" s="1"/>
  <c r="Y334" i="2"/>
  <c r="T330" i="2"/>
  <c r="V330" i="2" s="1"/>
  <c r="T326" i="2"/>
  <c r="V326" i="2" s="1"/>
  <c r="T322" i="2"/>
  <c r="V322" i="2" s="1"/>
  <c r="T318" i="2"/>
  <c r="V318" i="2" s="1"/>
  <c r="T314" i="2"/>
  <c r="V314" i="2" s="1"/>
  <c r="T310" i="2"/>
  <c r="V310" i="2" s="1"/>
  <c r="T306" i="2"/>
  <c r="V306" i="2" s="1"/>
  <c r="Y306" i="2"/>
  <c r="T302" i="2"/>
  <c r="V302" i="2" s="1"/>
  <c r="T298" i="2"/>
  <c r="V298" i="2" s="1"/>
  <c r="Y298" i="2"/>
  <c r="T294" i="2"/>
  <c r="V294" i="2" s="1"/>
  <c r="Y294" i="2"/>
  <c r="T290" i="2"/>
  <c r="V290" i="2" s="1"/>
  <c r="Y290" i="2"/>
  <c r="T286" i="2"/>
  <c r="V286" i="2" s="1"/>
  <c r="T282" i="2"/>
  <c r="V282" i="2" s="1"/>
  <c r="T278" i="2"/>
  <c r="V278" i="2" s="1"/>
  <c r="Y278" i="2"/>
  <c r="T274" i="2"/>
  <c r="V274" i="2" s="1"/>
  <c r="Y274" i="2"/>
  <c r="T270" i="2"/>
  <c r="V270" i="2" s="1"/>
  <c r="Y270" i="2"/>
  <c r="T266" i="2"/>
  <c r="V266" i="2" s="1"/>
  <c r="Y266" i="2"/>
  <c r="S254" i="2"/>
  <c r="N254" i="2"/>
  <c r="Q254" i="2"/>
  <c r="O254" i="2"/>
  <c r="Y526" i="2"/>
  <c r="T526" i="2"/>
  <c r="V526" i="2" s="1"/>
  <c r="Y510" i="2"/>
  <c r="T510" i="2"/>
  <c r="V510" i="2" s="1"/>
  <c r="Y494" i="2"/>
  <c r="T494" i="2"/>
  <c r="V494" i="2" s="1"/>
  <c r="Y478" i="2"/>
  <c r="T478" i="2"/>
  <c r="V478" i="2" s="1"/>
  <c r="Y491" i="2"/>
  <c r="T491" i="2"/>
  <c r="V491" i="2" s="1"/>
  <c r="T332" i="2"/>
  <c r="V332" i="2" s="1"/>
  <c r="T324" i="2"/>
  <c r="V324" i="2" s="1"/>
  <c r="T312" i="2"/>
  <c r="V312" i="2" s="1"/>
  <c r="T300" i="2"/>
  <c r="V300" i="2" s="1"/>
  <c r="T292" i="2"/>
  <c r="V292" i="2" s="1"/>
  <c r="Y292" i="2"/>
  <c r="T276" i="2"/>
  <c r="V276" i="2" s="1"/>
  <c r="Y276" i="2"/>
  <c r="T252" i="2"/>
  <c r="V252" i="2" s="1"/>
  <c r="Y502" i="2"/>
  <c r="T502" i="2"/>
  <c r="V502" i="2" s="1"/>
  <c r="Y483" i="2"/>
  <c r="T483" i="2"/>
  <c r="V483" i="2" s="1"/>
  <c r="Y482" i="2"/>
  <c r="T482" i="2"/>
  <c r="V482" i="2" s="1"/>
  <c r="Y479" i="2"/>
  <c r="T479" i="2"/>
  <c r="V479" i="2" s="1"/>
  <c r="N15" i="2"/>
  <c r="Q15" i="2"/>
  <c r="S15" i="2"/>
  <c r="O15" i="2"/>
  <c r="N31" i="2"/>
  <c r="Q31" i="2"/>
  <c r="O31" i="2"/>
  <c r="S31" i="2"/>
  <c r="N47" i="2"/>
  <c r="Q47" i="2"/>
  <c r="S47" i="2"/>
  <c r="O47" i="2"/>
  <c r="N63" i="2"/>
  <c r="Q63" i="2"/>
  <c r="O63" i="2"/>
  <c r="S63" i="2"/>
  <c r="N79" i="2"/>
  <c r="Q79" i="2"/>
  <c r="S79" i="2"/>
  <c r="O79" i="2"/>
  <c r="N95" i="2"/>
  <c r="Q95" i="2"/>
  <c r="S95" i="2"/>
  <c r="O95" i="2"/>
  <c r="N111" i="2"/>
  <c r="Q111" i="2"/>
  <c r="S111" i="2"/>
  <c r="O111" i="2"/>
  <c r="N127" i="2"/>
  <c r="Q127" i="2"/>
  <c r="S127" i="2"/>
  <c r="O127" i="2"/>
  <c r="N143" i="2"/>
  <c r="Q143" i="2"/>
  <c r="S143" i="2"/>
  <c r="O143" i="2"/>
  <c r="N159" i="2"/>
  <c r="Q159" i="2"/>
  <c r="S159" i="2"/>
  <c r="O159" i="2"/>
  <c r="N175" i="2"/>
  <c r="Q175" i="2"/>
  <c r="S175" i="2"/>
  <c r="O175" i="2"/>
  <c r="N191" i="2"/>
  <c r="Q191" i="2"/>
  <c r="S191" i="2"/>
  <c r="O191" i="2"/>
  <c r="N207" i="2"/>
  <c r="Q207" i="2"/>
  <c r="S207" i="2"/>
  <c r="O207" i="2"/>
  <c r="N223" i="2"/>
  <c r="Q223" i="2"/>
  <c r="S223" i="2"/>
  <c r="O223" i="2"/>
  <c r="N239" i="2"/>
  <c r="Q239" i="2"/>
  <c r="S239" i="2"/>
  <c r="O239" i="2"/>
  <c r="T1802" i="2"/>
  <c r="V1802" i="2" s="1"/>
  <c r="T1798" i="2"/>
  <c r="V1798" i="2" s="1"/>
  <c r="T1794" i="2"/>
  <c r="V1794" i="2" s="1"/>
  <c r="T1762" i="2"/>
  <c r="V1762" i="2" s="1"/>
  <c r="Y1762" i="2"/>
  <c r="T1758" i="2"/>
  <c r="V1758" i="2" s="1"/>
  <c r="Y1758" i="2"/>
  <c r="T1730" i="2"/>
  <c r="V1730" i="2" s="1"/>
  <c r="Y1730" i="2"/>
  <c r="T1726" i="2"/>
  <c r="V1726" i="2" s="1"/>
  <c r="Y1726" i="2"/>
  <c r="T1638" i="2"/>
  <c r="V1638" i="2" s="1"/>
  <c r="Y1622" i="2"/>
  <c r="T1622" i="2"/>
  <c r="V1622" i="2" s="1"/>
  <c r="Y1631" i="2"/>
  <c r="T1631" i="2"/>
  <c r="V1631" i="2" s="1"/>
  <c r="Y1615" i="2"/>
  <c r="T1615" i="2"/>
  <c r="V1615" i="2" s="1"/>
  <c r="T1640" i="2"/>
  <c r="V1640" i="2" s="1"/>
  <c r="T1608" i="2"/>
  <c r="V1608" i="2" s="1"/>
  <c r="Y1625" i="2"/>
  <c r="T1636" i="2"/>
  <c r="V1636" i="2" s="1"/>
  <c r="T1637" i="2"/>
  <c r="V1637" i="2" s="1"/>
  <c r="T1191" i="2"/>
  <c r="V1191" i="2" s="1"/>
  <c r="Y1191" i="2"/>
  <c r="T1187" i="2"/>
  <c r="V1187" i="2" s="1"/>
  <c r="Y1187" i="2"/>
  <c r="Y1183" i="2"/>
  <c r="T1179" i="2"/>
  <c r="V1179" i="2" s="1"/>
  <c r="Y1179" i="2"/>
  <c r="T1175" i="2"/>
  <c r="V1175" i="2" s="1"/>
  <c r="Y1175" i="2"/>
  <c r="T1171" i="2"/>
  <c r="V1171" i="2" s="1"/>
  <c r="Y1171" i="2"/>
  <c r="T1167" i="2"/>
  <c r="V1167" i="2" s="1"/>
  <c r="Y1167" i="2"/>
  <c r="T1163" i="2"/>
  <c r="V1163" i="2" s="1"/>
  <c r="Y1163" i="2"/>
  <c r="T1159" i="2"/>
  <c r="V1159" i="2" s="1"/>
  <c r="Y1159" i="2"/>
  <c r="T1155" i="2"/>
  <c r="V1155" i="2" s="1"/>
  <c r="T1129" i="2"/>
  <c r="V1129" i="2" s="1"/>
  <c r="Y1125" i="2"/>
  <c r="T1125" i="2"/>
  <c r="V1125" i="2" s="1"/>
  <c r="T1117" i="2"/>
  <c r="V1117" i="2" s="1"/>
  <c r="Y1113" i="2"/>
  <c r="T1113" i="2"/>
  <c r="V1113" i="2" s="1"/>
  <c r="T1109" i="2"/>
  <c r="V1109" i="2" s="1"/>
  <c r="Y1101" i="2"/>
  <c r="Y1097" i="2"/>
  <c r="T1097" i="2"/>
  <c r="V1097" i="2" s="1"/>
  <c r="T1093" i="2"/>
  <c r="V1093" i="2" s="1"/>
  <c r="Y1085" i="2"/>
  <c r="T1085" i="2"/>
  <c r="V1085" i="2" s="1"/>
  <c r="Y1081" i="2"/>
  <c r="T1081" i="2"/>
  <c r="V1081" i="2" s="1"/>
  <c r="Y1077" i="2"/>
  <c r="T1077" i="2"/>
  <c r="V1077" i="2" s="1"/>
  <c r="T1065" i="2"/>
  <c r="V1065" i="2" s="1"/>
  <c r="T1061" i="2"/>
  <c r="V1061" i="2" s="1"/>
  <c r="T1057" i="2"/>
  <c r="V1057" i="2" s="1"/>
  <c r="Y1053" i="2"/>
  <c r="T1053" i="2"/>
  <c r="V1053" i="2" s="1"/>
  <c r="Y1049" i="2"/>
  <c r="T1049" i="2"/>
  <c r="V1049" i="2" s="1"/>
  <c r="Y1045" i="2"/>
  <c r="T1045" i="2"/>
  <c r="V1045" i="2" s="1"/>
  <c r="T1041" i="2"/>
  <c r="V1041" i="2" s="1"/>
  <c r="Y1033" i="2"/>
  <c r="T1033" i="2"/>
  <c r="V1033" i="2" s="1"/>
  <c r="Y1029" i="2"/>
  <c r="T1029" i="2"/>
  <c r="V1029" i="2" s="1"/>
  <c r="Y1025" i="2"/>
  <c r="T1025" i="2"/>
  <c r="V1025" i="2" s="1"/>
  <c r="Y1021" i="2"/>
  <c r="T1021" i="2"/>
  <c r="V1021" i="2" s="1"/>
  <c r="Y1017" i="2"/>
  <c r="T1017" i="2"/>
  <c r="V1017" i="2" s="1"/>
  <c r="Y1013" i="2"/>
  <c r="T1013" i="2"/>
  <c r="V1013" i="2" s="1"/>
  <c r="Y1009" i="2"/>
  <c r="T1009" i="2"/>
  <c r="V1009" i="2" s="1"/>
  <c r="Y1001" i="2"/>
  <c r="T1001" i="2"/>
  <c r="V1001" i="2" s="1"/>
  <c r="Y997" i="2"/>
  <c r="T997" i="2"/>
  <c r="V997" i="2" s="1"/>
  <c r="Y730" i="2"/>
  <c r="T730" i="2"/>
  <c r="V730" i="2" s="1"/>
  <c r="Y473" i="2"/>
  <c r="N329" i="2"/>
  <c r="Q329" i="2"/>
  <c r="O329" i="2"/>
  <c r="S329" i="2"/>
  <c r="N313" i="2"/>
  <c r="Q313" i="2"/>
  <c r="O313" i="2"/>
  <c r="S313" i="2"/>
  <c r="N297" i="2"/>
  <c r="Q297" i="2"/>
  <c r="O297" i="2"/>
  <c r="S297" i="2"/>
  <c r="N281" i="2"/>
  <c r="Q281" i="2"/>
  <c r="O281" i="2"/>
  <c r="S281" i="2"/>
  <c r="N265" i="2"/>
  <c r="Q265" i="2"/>
  <c r="O265" i="2"/>
  <c r="S265" i="2"/>
  <c r="Q249" i="2"/>
  <c r="O249" i="2"/>
  <c r="S249" i="2"/>
  <c r="N249" i="2"/>
  <c r="Y496" i="2"/>
  <c r="T496" i="2"/>
  <c r="V496" i="2" s="1"/>
  <c r="Y524" i="2"/>
  <c r="T524" i="2"/>
  <c r="V524" i="2" s="1"/>
  <c r="N24" i="2"/>
  <c r="Q24" i="2"/>
  <c r="S24" i="2"/>
  <c r="O24" i="2"/>
  <c r="N72" i="2"/>
  <c r="Q72" i="2"/>
  <c r="S72" i="2"/>
  <c r="O72" i="2"/>
  <c r="N104" i="2"/>
  <c r="Q104" i="2"/>
  <c r="S104" i="2"/>
  <c r="O104" i="2"/>
  <c r="N136" i="2"/>
  <c r="Q136" i="2"/>
  <c r="S136" i="2"/>
  <c r="O136" i="2"/>
  <c r="N184" i="2"/>
  <c r="Q184" i="2"/>
  <c r="S184" i="2"/>
  <c r="O184" i="2"/>
  <c r="N216" i="2"/>
  <c r="Q216" i="2"/>
  <c r="S216" i="2"/>
  <c r="O216" i="2"/>
  <c r="Y1805" i="2"/>
  <c r="T1805" i="2"/>
  <c r="V1805" i="2" s="1"/>
  <c r="Y1692" i="2"/>
  <c r="T1692" i="2"/>
  <c r="V1692" i="2" s="1"/>
  <c r="Y1684" i="2"/>
  <c r="T1684" i="2"/>
  <c r="V1684" i="2" s="1"/>
  <c r="Y1676" i="2"/>
  <c r="T1676" i="2"/>
  <c r="V1676" i="2" s="1"/>
  <c r="Y1520" i="2"/>
  <c r="T1520" i="2"/>
  <c r="V1520" i="2" s="1"/>
  <c r="Y1522" i="2"/>
  <c r="Y1327" i="2"/>
  <c r="T1327" i="2"/>
  <c r="V1327" i="2" s="1"/>
  <c r="Y1319" i="2"/>
  <c r="T1319" i="2"/>
  <c r="V1319" i="2" s="1"/>
  <c r="Y747" i="2"/>
  <c r="T747" i="2"/>
  <c r="V747" i="2" s="1"/>
  <c r="Y760" i="2"/>
  <c r="T760" i="2"/>
  <c r="V760" i="2" s="1"/>
  <c r="T336" i="2"/>
  <c r="V336" i="2" s="1"/>
  <c r="T296" i="2"/>
  <c r="V296" i="2" s="1"/>
  <c r="Y296" i="2"/>
  <c r="T272" i="2"/>
  <c r="V272" i="2" s="1"/>
  <c r="Y272" i="2"/>
  <c r="Y495" i="2"/>
  <c r="T495" i="2"/>
  <c r="V495" i="2" s="1"/>
  <c r="N45" i="2"/>
  <c r="Q45" i="2"/>
  <c r="O45" i="2"/>
  <c r="S45" i="2"/>
  <c r="N93" i="2"/>
  <c r="Q93" i="2"/>
  <c r="S93" i="2"/>
  <c r="O93" i="2"/>
  <c r="N141" i="2"/>
  <c r="Q141" i="2"/>
  <c r="S141" i="2"/>
  <c r="O141" i="2"/>
  <c r="N189" i="2"/>
  <c r="Q189" i="2"/>
  <c r="S189" i="2"/>
  <c r="O189" i="2"/>
  <c r="N237" i="2"/>
  <c r="Q237" i="2"/>
  <c r="S237" i="2"/>
  <c r="O237" i="2"/>
  <c r="T1796" i="2"/>
  <c r="V1796" i="2" s="1"/>
  <c r="Y1607" i="2"/>
  <c r="T1607" i="2"/>
  <c r="V1607" i="2" s="1"/>
  <c r="Y1624" i="2"/>
  <c r="T1624" i="2"/>
  <c r="V1624" i="2" s="1"/>
  <c r="T1405" i="2"/>
  <c r="V1405" i="2" s="1"/>
  <c r="Y1510" i="2"/>
  <c r="T1510" i="2"/>
  <c r="V1510" i="2" s="1"/>
  <c r="Y1629" i="2"/>
  <c r="T1629" i="2"/>
  <c r="V1629" i="2" s="1"/>
  <c r="T1127" i="2"/>
  <c r="V1127" i="2" s="1"/>
  <c r="Y1115" i="2"/>
  <c r="T1115" i="2"/>
  <c r="V1115" i="2" s="1"/>
  <c r="Y1103" i="2"/>
  <c r="T1103" i="2"/>
  <c r="V1103" i="2" s="1"/>
  <c r="Y1095" i="2"/>
  <c r="T1095" i="2"/>
  <c r="V1095" i="2" s="1"/>
  <c r="Y1079" i="2"/>
  <c r="T1079" i="2"/>
  <c r="V1079" i="2" s="1"/>
  <c r="Y1071" i="2"/>
  <c r="T1071" i="2"/>
  <c r="V1071" i="2" s="1"/>
  <c r="T1059" i="2"/>
  <c r="V1059" i="2" s="1"/>
  <c r="Y1047" i="2"/>
  <c r="T1047" i="2"/>
  <c r="V1047" i="2" s="1"/>
  <c r="Y1035" i="2"/>
  <c r="T1035" i="2"/>
  <c r="V1035" i="2" s="1"/>
  <c r="Y1023" i="2"/>
  <c r="T1023" i="2"/>
  <c r="V1023" i="2" s="1"/>
  <c r="Y1011" i="2"/>
  <c r="T1011" i="2"/>
  <c r="V1011" i="2" s="1"/>
  <c r="Y999" i="2"/>
  <c r="T999" i="2"/>
  <c r="V999" i="2" s="1"/>
  <c r="N12" i="2"/>
  <c r="Q12" i="2"/>
  <c r="O12" i="2"/>
  <c r="S12" i="2"/>
  <c r="N60" i="2"/>
  <c r="Q60" i="2"/>
  <c r="O60" i="2"/>
  <c r="S60" i="2"/>
  <c r="N108" i="2"/>
  <c r="Q108" i="2"/>
  <c r="S108" i="2"/>
  <c r="O108" i="2"/>
  <c r="N156" i="2"/>
  <c r="Q156" i="2"/>
  <c r="S156" i="2"/>
  <c r="O156" i="2"/>
  <c r="N204" i="2"/>
  <c r="Q204" i="2"/>
  <c r="S204" i="2"/>
  <c r="O204" i="2"/>
  <c r="T1789" i="2"/>
  <c r="V1789" i="2" s="1"/>
  <c r="T1729" i="2"/>
  <c r="V1729" i="2" s="1"/>
  <c r="Y1729" i="2"/>
  <c r="Y1604" i="2"/>
  <c r="T1604" i="2"/>
  <c r="V1604" i="2" s="1"/>
  <c r="Y1611" i="2"/>
  <c r="T1611" i="2"/>
  <c r="V1611" i="2" s="1"/>
  <c r="Y1527" i="2"/>
  <c r="T1527" i="2"/>
  <c r="V1527" i="2" s="1"/>
  <c r="T1398" i="2"/>
  <c r="V1398" i="2" s="1"/>
  <c r="Y1398" i="2"/>
  <c r="T1390" i="2"/>
  <c r="V1390" i="2" s="1"/>
  <c r="Y1390" i="2"/>
  <c r="T1378" i="2"/>
  <c r="V1378" i="2" s="1"/>
  <c r="T1366" i="2"/>
  <c r="V1366" i="2" s="1"/>
  <c r="T1354" i="2"/>
  <c r="V1354" i="2" s="1"/>
  <c r="Y1354" i="2"/>
  <c r="T1342" i="2"/>
  <c r="V1342" i="2" s="1"/>
  <c r="Y1342" i="2"/>
  <c r="T1330" i="2"/>
  <c r="V1330" i="2" s="1"/>
  <c r="Y1330" i="2"/>
  <c r="Y1621" i="2"/>
  <c r="T1621" i="2"/>
  <c r="V1621" i="2" s="1"/>
  <c r="T1150" i="2"/>
  <c r="V1150" i="2" s="1"/>
  <c r="Y1150" i="2"/>
  <c r="T1138" i="2"/>
  <c r="V1138" i="2" s="1"/>
  <c r="T1116" i="2"/>
  <c r="V1116" i="2" s="1"/>
  <c r="T1108" i="2"/>
  <c r="V1108" i="2" s="1"/>
  <c r="T1092" i="2"/>
  <c r="V1092" i="2" s="1"/>
  <c r="Y1084" i="2"/>
  <c r="T1084" i="2"/>
  <c r="V1084" i="2" s="1"/>
  <c r="Y1072" i="2"/>
  <c r="T1072" i="2"/>
  <c r="V1072" i="2" s="1"/>
  <c r="T1060" i="2"/>
  <c r="V1060" i="2" s="1"/>
  <c r="Y1048" i="2"/>
  <c r="T1048" i="2"/>
  <c r="V1048" i="2" s="1"/>
  <c r="Y1036" i="2"/>
  <c r="T1036" i="2"/>
  <c r="V1036" i="2" s="1"/>
  <c r="Y1024" i="2"/>
  <c r="T1024" i="2"/>
  <c r="V1024" i="2" s="1"/>
  <c r="Y1008" i="2"/>
  <c r="T1008" i="2"/>
  <c r="V1008" i="2" s="1"/>
  <c r="Y996" i="2"/>
  <c r="T996" i="2"/>
  <c r="V996" i="2" s="1"/>
  <c r="Y726" i="2"/>
  <c r="T726" i="2"/>
  <c r="V726" i="2" s="1"/>
  <c r="N49" i="2"/>
  <c r="Q49" i="2"/>
  <c r="O49" i="2"/>
  <c r="S49" i="2"/>
  <c r="N97" i="2"/>
  <c r="Q97" i="2"/>
  <c r="S97" i="2"/>
  <c r="O97" i="2"/>
  <c r="N145" i="2"/>
  <c r="Q145" i="2"/>
  <c r="S145" i="2"/>
  <c r="O145" i="2"/>
  <c r="N193" i="2"/>
  <c r="Q193" i="2"/>
  <c r="S193" i="2"/>
  <c r="O193" i="2"/>
  <c r="N225" i="2"/>
  <c r="Q225" i="2"/>
  <c r="S225" i="2"/>
  <c r="O225" i="2"/>
  <c r="T1776" i="2"/>
  <c r="V1776" i="2" s="1"/>
  <c r="T1764" i="2"/>
  <c r="V1764" i="2" s="1"/>
  <c r="Y1764" i="2"/>
  <c r="T1748" i="2"/>
  <c r="V1748" i="2" s="1"/>
  <c r="T1736" i="2"/>
  <c r="V1736" i="2" s="1"/>
  <c r="T1713" i="2"/>
  <c r="V1713" i="2" s="1"/>
  <c r="Y1713" i="2"/>
  <c r="T1710" i="2"/>
  <c r="V1710" i="2" s="1"/>
  <c r="Y1710" i="2"/>
  <c r="T1716" i="2"/>
  <c r="V1716" i="2" s="1"/>
  <c r="Y1716" i="2"/>
  <c r="T1497" i="2"/>
  <c r="V1497" i="2" s="1"/>
  <c r="Y1497" i="2"/>
  <c r="T1485" i="2"/>
  <c r="V1485" i="2" s="1"/>
  <c r="Y1485" i="2"/>
  <c r="T1473" i="2"/>
  <c r="V1473" i="2" s="1"/>
  <c r="Y1473" i="2"/>
  <c r="T1461" i="2"/>
  <c r="V1461" i="2" s="1"/>
  <c r="Y1461" i="2"/>
  <c r="T1445" i="2"/>
  <c r="V1445" i="2" s="1"/>
  <c r="Y1445" i="2"/>
  <c r="T1433" i="2"/>
  <c r="V1433" i="2" s="1"/>
  <c r="Y1433" i="2"/>
  <c r="T1421" i="2"/>
  <c r="V1421" i="2" s="1"/>
  <c r="Y1421" i="2"/>
  <c r="T1397" i="2"/>
  <c r="V1397" i="2" s="1"/>
  <c r="Y1397" i="2"/>
  <c r="T1385" i="2"/>
  <c r="V1385" i="2" s="1"/>
  <c r="T1373" i="2"/>
  <c r="V1373" i="2" s="1"/>
  <c r="Y1373" i="2"/>
  <c r="T1361" i="2"/>
  <c r="V1361" i="2" s="1"/>
  <c r="T1349" i="2"/>
  <c r="V1349" i="2" s="1"/>
  <c r="Y1349" i="2"/>
  <c r="T1337" i="2"/>
  <c r="V1337" i="2" s="1"/>
  <c r="Y1337" i="2"/>
  <c r="T1301" i="2"/>
  <c r="V1301" i="2" s="1"/>
  <c r="Y1301" i="2"/>
  <c r="T1289" i="2"/>
  <c r="V1289" i="2" s="1"/>
  <c r="Y1289" i="2"/>
  <c r="T1277" i="2"/>
  <c r="V1277" i="2" s="1"/>
  <c r="Y1277" i="2"/>
  <c r="T1265" i="2"/>
  <c r="V1265" i="2" s="1"/>
  <c r="T1253" i="2"/>
  <c r="V1253" i="2" s="1"/>
  <c r="Y1253" i="2"/>
  <c r="T1237" i="2"/>
  <c r="V1237" i="2" s="1"/>
  <c r="Y1237" i="2"/>
  <c r="T1225" i="2"/>
  <c r="V1225" i="2" s="1"/>
  <c r="Y1225" i="2"/>
  <c r="T1213" i="2"/>
  <c r="V1213" i="2" s="1"/>
  <c r="Y1213" i="2"/>
  <c r="T1205" i="2"/>
  <c r="V1205" i="2" s="1"/>
  <c r="Y1205" i="2"/>
  <c r="T1149" i="2"/>
  <c r="V1149" i="2" s="1"/>
  <c r="Y1149" i="2"/>
  <c r="T1133" i="2"/>
  <c r="V1133" i="2" s="1"/>
  <c r="T923" i="2"/>
  <c r="V923" i="2" s="1"/>
  <c r="Y923" i="2"/>
  <c r="T914" i="2"/>
  <c r="V914" i="2" s="1"/>
  <c r="T898" i="2"/>
  <c r="V898" i="2" s="1"/>
  <c r="T882" i="2"/>
  <c r="V882" i="2" s="1"/>
  <c r="Y866" i="2"/>
  <c r="T866" i="2"/>
  <c r="V866" i="2" s="1"/>
  <c r="Y850" i="2"/>
  <c r="T850" i="2"/>
  <c r="V850" i="2" s="1"/>
  <c r="Y834" i="2"/>
  <c r="T834" i="2"/>
  <c r="V834" i="2" s="1"/>
  <c r="T818" i="2"/>
  <c r="V818" i="2" s="1"/>
  <c r="T802" i="2"/>
  <c r="V802" i="2" s="1"/>
  <c r="Y919" i="2"/>
  <c r="T919" i="2"/>
  <c r="V919" i="2" s="1"/>
  <c r="T903" i="2"/>
  <c r="V903" i="2" s="1"/>
  <c r="Y887" i="2"/>
  <c r="T887" i="2"/>
  <c r="V887" i="2" s="1"/>
  <c r="Y871" i="2"/>
  <c r="T871" i="2"/>
  <c r="V871" i="2" s="1"/>
  <c r="Y855" i="2"/>
  <c r="T855" i="2"/>
  <c r="V855" i="2" s="1"/>
  <c r="Y839" i="2"/>
  <c r="T839" i="2"/>
  <c r="V839" i="2" s="1"/>
  <c r="T823" i="2"/>
  <c r="V823" i="2" s="1"/>
  <c r="T807" i="2"/>
  <c r="V807" i="2" s="1"/>
  <c r="T912" i="2"/>
  <c r="V912" i="2" s="1"/>
  <c r="Y896" i="2"/>
  <c r="T896" i="2"/>
  <c r="V896" i="2" s="1"/>
  <c r="Y880" i="2"/>
  <c r="T880" i="2"/>
  <c r="V880" i="2" s="1"/>
  <c r="Y864" i="2"/>
  <c r="T864" i="2"/>
  <c r="V864" i="2" s="1"/>
  <c r="Y848" i="2"/>
  <c r="T848" i="2"/>
  <c r="V848" i="2" s="1"/>
  <c r="Y832" i="2"/>
  <c r="T832" i="2"/>
  <c r="V832" i="2" s="1"/>
  <c r="T816" i="2"/>
  <c r="V816" i="2" s="1"/>
  <c r="Y800" i="2"/>
  <c r="T800" i="2"/>
  <c r="V800" i="2" s="1"/>
  <c r="T913" i="2"/>
  <c r="V913" i="2" s="1"/>
  <c r="Y897" i="2"/>
  <c r="T897" i="2"/>
  <c r="V897" i="2" s="1"/>
  <c r="Y881" i="2"/>
  <c r="T881" i="2"/>
  <c r="V881" i="2" s="1"/>
  <c r="Y865" i="2"/>
  <c r="T865" i="2"/>
  <c r="V865" i="2" s="1"/>
  <c r="Y849" i="2"/>
  <c r="T849" i="2"/>
  <c r="V849" i="2" s="1"/>
  <c r="Y833" i="2"/>
  <c r="T833" i="2"/>
  <c r="V833" i="2" s="1"/>
  <c r="T817" i="2"/>
  <c r="V817" i="2" s="1"/>
  <c r="T801" i="2"/>
  <c r="V801" i="2" s="1"/>
  <c r="Y720" i="2"/>
  <c r="T720" i="2"/>
  <c r="V720" i="2" s="1"/>
  <c r="T716" i="2"/>
  <c r="V716" i="2" s="1"/>
  <c r="T712" i="2"/>
  <c r="V712" i="2" s="1"/>
  <c r="T708" i="2"/>
  <c r="V708" i="2" s="1"/>
  <c r="T704" i="2"/>
  <c r="V704" i="2" s="1"/>
  <c r="Y700" i="2"/>
  <c r="T700" i="2"/>
  <c r="V700" i="2" s="1"/>
  <c r="Y696" i="2"/>
  <c r="T696" i="2"/>
  <c r="V696" i="2" s="1"/>
  <c r="T692" i="2"/>
  <c r="V692" i="2" s="1"/>
  <c r="T688" i="2"/>
  <c r="V688" i="2" s="1"/>
  <c r="Y684" i="2"/>
  <c r="T684" i="2"/>
  <c r="V684" i="2" s="1"/>
  <c r="Y680" i="2"/>
  <c r="T680" i="2"/>
  <c r="V680" i="2" s="1"/>
  <c r="Y676" i="2"/>
  <c r="T676" i="2"/>
  <c r="V676" i="2" s="1"/>
  <c r="T672" i="2"/>
  <c r="V672" i="2" s="1"/>
  <c r="T668" i="2"/>
  <c r="V668" i="2" s="1"/>
  <c r="T664" i="2"/>
  <c r="V664" i="2" s="1"/>
  <c r="T660" i="2"/>
  <c r="V660" i="2" s="1"/>
  <c r="Y656" i="2"/>
  <c r="T656" i="2"/>
  <c r="V656" i="2" s="1"/>
  <c r="Y652" i="2"/>
  <c r="T652" i="2"/>
  <c r="V652" i="2" s="1"/>
  <c r="Y648" i="2"/>
  <c r="T648" i="2"/>
  <c r="V648" i="2" s="1"/>
  <c r="Y644" i="2"/>
  <c r="T644" i="2"/>
  <c r="V644" i="2" s="1"/>
  <c r="Y640" i="2"/>
  <c r="T640" i="2"/>
  <c r="V640" i="2" s="1"/>
  <c r="Y636" i="2"/>
  <c r="T636" i="2"/>
  <c r="V636" i="2" s="1"/>
  <c r="Y632" i="2"/>
  <c r="T632" i="2"/>
  <c r="V632" i="2" s="1"/>
  <c r="T628" i="2"/>
  <c r="V628" i="2" s="1"/>
  <c r="Y624" i="2"/>
  <c r="T624" i="2"/>
  <c r="V624" i="2" s="1"/>
  <c r="Y620" i="2"/>
  <c r="T620" i="2"/>
  <c r="V620" i="2" s="1"/>
  <c r="Y616" i="2"/>
  <c r="T616" i="2"/>
  <c r="V616" i="2" s="1"/>
  <c r="Y612" i="2"/>
  <c r="T612" i="2"/>
  <c r="V612" i="2" s="1"/>
  <c r="Y608" i="2"/>
  <c r="T608" i="2"/>
  <c r="V608" i="2" s="1"/>
  <c r="Y604" i="2"/>
  <c r="T604" i="2"/>
  <c r="V604" i="2" s="1"/>
  <c r="Y597" i="2"/>
  <c r="T597" i="2"/>
  <c r="V597" i="2" s="1"/>
  <c r="Y581" i="2"/>
  <c r="T581" i="2"/>
  <c r="V581" i="2" s="1"/>
  <c r="Y565" i="2"/>
  <c r="T565" i="2"/>
  <c r="V565" i="2" s="1"/>
  <c r="Y549" i="2"/>
  <c r="T549" i="2"/>
  <c r="V549" i="2" s="1"/>
  <c r="T533" i="2"/>
  <c r="V533" i="2" s="1"/>
  <c r="T471" i="2"/>
  <c r="V471" i="2" s="1"/>
  <c r="Y471" i="2"/>
  <c r="T467" i="2"/>
  <c r="V467" i="2" s="1"/>
  <c r="Y467" i="2"/>
  <c r="T463" i="2"/>
  <c r="V463" i="2" s="1"/>
  <c r="Y463" i="2"/>
  <c r="T459" i="2"/>
  <c r="V459" i="2" s="1"/>
  <c r="Y459" i="2"/>
  <c r="T455" i="2"/>
  <c r="V455" i="2" s="1"/>
  <c r="Y455" i="2"/>
  <c r="T451" i="2"/>
  <c r="V451" i="2" s="1"/>
  <c r="T447" i="2"/>
  <c r="V447" i="2" s="1"/>
  <c r="T443" i="2"/>
  <c r="V443" i="2" s="1"/>
  <c r="T439" i="2"/>
  <c r="V439" i="2" s="1"/>
  <c r="T435" i="2"/>
  <c r="V435" i="2" s="1"/>
  <c r="Y435" i="2"/>
  <c r="T431" i="2"/>
  <c r="V431" i="2" s="1"/>
  <c r="Y431" i="2"/>
  <c r="T427" i="2"/>
  <c r="V427" i="2" s="1"/>
  <c r="T423" i="2"/>
  <c r="V423" i="2" s="1"/>
  <c r="Y423" i="2"/>
  <c r="T419" i="2"/>
  <c r="V419" i="2" s="1"/>
  <c r="Y419" i="2"/>
  <c r="T415" i="2"/>
  <c r="V415" i="2" s="1"/>
  <c r="T411" i="2"/>
  <c r="V411" i="2" s="1"/>
  <c r="T407" i="2"/>
  <c r="V407" i="2" s="1"/>
  <c r="Y407" i="2"/>
  <c r="T403" i="2"/>
  <c r="V403" i="2" s="1"/>
  <c r="Y403" i="2"/>
  <c r="T399" i="2"/>
  <c r="V399" i="2" s="1"/>
  <c r="Y399" i="2"/>
  <c r="T395" i="2"/>
  <c r="V395" i="2" s="1"/>
  <c r="Y395" i="2"/>
  <c r="T391" i="2"/>
  <c r="V391" i="2" s="1"/>
  <c r="T387" i="2"/>
  <c r="V387" i="2" s="1"/>
  <c r="T383" i="2"/>
  <c r="V383" i="2" s="1"/>
  <c r="T379" i="2"/>
  <c r="V379" i="2" s="1"/>
  <c r="Y379" i="2"/>
  <c r="T375" i="2"/>
  <c r="V375" i="2" s="1"/>
  <c r="Y375" i="2"/>
  <c r="T371" i="2"/>
  <c r="V371" i="2" s="1"/>
  <c r="T367" i="2"/>
  <c r="V367" i="2" s="1"/>
  <c r="T363" i="2"/>
  <c r="V363" i="2" s="1"/>
  <c r="Y363" i="2"/>
  <c r="T359" i="2"/>
  <c r="V359" i="2" s="1"/>
  <c r="Y359" i="2"/>
  <c r="T355" i="2"/>
  <c r="V355" i="2" s="1"/>
  <c r="Y355" i="2"/>
  <c r="T351" i="2"/>
  <c r="V351" i="2" s="1"/>
  <c r="Y351" i="2"/>
  <c r="T347" i="2"/>
  <c r="V347" i="2" s="1"/>
  <c r="Y347" i="2"/>
  <c r="T343" i="2"/>
  <c r="V343" i="2" s="1"/>
  <c r="T315" i="2"/>
  <c r="V315" i="2" s="1"/>
  <c r="N311" i="2"/>
  <c r="Q311" i="2"/>
  <c r="O311" i="2"/>
  <c r="S311" i="2"/>
  <c r="T283" i="2"/>
  <c r="V283" i="2" s="1"/>
  <c r="N279" i="2"/>
  <c r="Q279" i="2"/>
  <c r="O279" i="2"/>
  <c r="S279" i="2"/>
  <c r="Y514" i="2"/>
  <c r="T514" i="2"/>
  <c r="V514" i="2" s="1"/>
  <c r="Y511" i="2"/>
  <c r="T511" i="2"/>
  <c r="V511" i="2" s="1"/>
  <c r="N14" i="2"/>
  <c r="Q14" i="2"/>
  <c r="O14" i="2"/>
  <c r="S14" i="2"/>
  <c r="N30" i="2"/>
  <c r="Q30" i="2"/>
  <c r="S30" i="2"/>
  <c r="O30" i="2"/>
  <c r="N46" i="2"/>
  <c r="Q46" i="2"/>
  <c r="S46" i="2"/>
  <c r="O46" i="2"/>
  <c r="N62" i="2"/>
  <c r="Q62" i="2"/>
  <c r="O62" i="2"/>
  <c r="S62" i="2"/>
  <c r="N78" i="2"/>
  <c r="Q78" i="2"/>
  <c r="S78" i="2"/>
  <c r="O78" i="2"/>
  <c r="N94" i="2"/>
  <c r="Q94" i="2"/>
  <c r="S94" i="2"/>
  <c r="O94" i="2"/>
  <c r="N110" i="2"/>
  <c r="Q110" i="2"/>
  <c r="S110" i="2"/>
  <c r="O110" i="2"/>
  <c r="N126" i="2"/>
  <c r="Q126" i="2"/>
  <c r="S126" i="2"/>
  <c r="O126" i="2"/>
  <c r="N142" i="2"/>
  <c r="Q142" i="2"/>
  <c r="S142" i="2"/>
  <c r="O142" i="2"/>
  <c r="N158" i="2"/>
  <c r="Q158" i="2"/>
  <c r="S158" i="2"/>
  <c r="O158" i="2"/>
  <c r="N174" i="2"/>
  <c r="Q174" i="2"/>
  <c r="S174" i="2"/>
  <c r="O174" i="2"/>
  <c r="N190" i="2"/>
  <c r="Q190" i="2"/>
  <c r="S190" i="2"/>
  <c r="O190" i="2"/>
  <c r="N206" i="2"/>
  <c r="Q206" i="2"/>
  <c r="S206" i="2"/>
  <c r="O206" i="2"/>
  <c r="N222" i="2"/>
  <c r="Q222" i="2"/>
  <c r="S222" i="2"/>
  <c r="O222" i="2"/>
  <c r="N238" i="2"/>
  <c r="Q238" i="2"/>
  <c r="S238" i="2"/>
  <c r="O238" i="2"/>
  <c r="T1791" i="2"/>
  <c r="V1791" i="2" s="1"/>
  <c r="T1787" i="2"/>
  <c r="V1787" i="2" s="1"/>
  <c r="T1783" i="2"/>
  <c r="V1783" i="2" s="1"/>
  <c r="Y1759" i="2"/>
  <c r="T1755" i="2"/>
  <c r="V1755" i="2" s="1"/>
  <c r="Y1626" i="2"/>
  <c r="T1626" i="2"/>
  <c r="V1626" i="2" s="1"/>
  <c r="T1610" i="2"/>
  <c r="V1610" i="2" s="1"/>
  <c r="T1635" i="2"/>
  <c r="V1635" i="2" s="1"/>
  <c r="Y1619" i="2"/>
  <c r="T1619" i="2"/>
  <c r="V1619" i="2" s="1"/>
  <c r="Y1503" i="2"/>
  <c r="T1503" i="2"/>
  <c r="V1503" i="2" s="1"/>
  <c r="Y1644" i="2"/>
  <c r="T1644" i="2"/>
  <c r="V1644" i="2" s="1"/>
  <c r="Y1612" i="2"/>
  <c r="T1612" i="2"/>
  <c r="V1612" i="2" s="1"/>
  <c r="Y1502" i="2"/>
  <c r="T1502" i="2"/>
  <c r="V1502" i="2" s="1"/>
  <c r="Y1620" i="2"/>
  <c r="T1620" i="2"/>
  <c r="V1620" i="2" s="1"/>
  <c r="T1192" i="2"/>
  <c r="V1192" i="2" s="1"/>
  <c r="Y1192" i="2"/>
  <c r="T1180" i="2"/>
  <c r="V1180" i="2" s="1"/>
  <c r="Y1180" i="2"/>
  <c r="T1176" i="2"/>
  <c r="V1176" i="2" s="1"/>
  <c r="Y1176" i="2"/>
  <c r="T1172" i="2"/>
  <c r="V1172" i="2" s="1"/>
  <c r="Y1172" i="2"/>
  <c r="T1168" i="2"/>
  <c r="V1168" i="2" s="1"/>
  <c r="Y1168" i="2"/>
  <c r="T1164" i="2"/>
  <c r="V1164" i="2" s="1"/>
  <c r="Y1164" i="2"/>
  <c r="T1160" i="2"/>
  <c r="V1160" i="2" s="1"/>
  <c r="Y1160" i="2"/>
  <c r="T1156" i="2"/>
  <c r="V1156" i="2" s="1"/>
  <c r="Y1122" i="2"/>
  <c r="T1122" i="2"/>
  <c r="V1122" i="2" s="1"/>
  <c r="T1118" i="2"/>
  <c r="V1118" i="2" s="1"/>
  <c r="Y1114" i="2"/>
  <c r="T1114" i="2"/>
  <c r="V1114" i="2" s="1"/>
  <c r="Y1110" i="2"/>
  <c r="T1110" i="2"/>
  <c r="V1110" i="2" s="1"/>
  <c r="Y1102" i="2"/>
  <c r="T1102" i="2"/>
  <c r="V1102" i="2" s="1"/>
  <c r="Y1098" i="2"/>
  <c r="T1098" i="2"/>
  <c r="V1098" i="2" s="1"/>
  <c r="Y1094" i="2"/>
  <c r="T1094" i="2"/>
  <c r="V1094" i="2" s="1"/>
  <c r="Y1090" i="2"/>
  <c r="T1090" i="2"/>
  <c r="V1090" i="2" s="1"/>
  <c r="Y1086" i="2"/>
  <c r="T1086" i="2"/>
  <c r="V1086" i="2" s="1"/>
  <c r="Y1082" i="2"/>
  <c r="T1082" i="2"/>
  <c r="V1082" i="2" s="1"/>
  <c r="Y1078" i="2"/>
  <c r="T1078" i="2"/>
  <c r="V1078" i="2" s="1"/>
  <c r="Y1074" i="2"/>
  <c r="T1074" i="2"/>
  <c r="V1074" i="2" s="1"/>
  <c r="T1070" i="2"/>
  <c r="V1070" i="2" s="1"/>
  <c r="T1066" i="2"/>
  <c r="V1066" i="2" s="1"/>
  <c r="T1058" i="2"/>
  <c r="V1058" i="2" s="1"/>
  <c r="Y1054" i="2"/>
  <c r="T1054" i="2"/>
  <c r="V1054" i="2" s="1"/>
  <c r="Y1050" i="2"/>
  <c r="T1050" i="2"/>
  <c r="V1050" i="2" s="1"/>
  <c r="Y1042" i="2"/>
  <c r="Y1038" i="2"/>
  <c r="T1038" i="2"/>
  <c r="V1038" i="2" s="1"/>
  <c r="Y1034" i="2"/>
  <c r="T1034" i="2"/>
  <c r="V1034" i="2" s="1"/>
  <c r="Y1030" i="2"/>
  <c r="T1030" i="2"/>
  <c r="V1030" i="2" s="1"/>
  <c r="Y1026" i="2"/>
  <c r="T1026" i="2"/>
  <c r="V1026" i="2" s="1"/>
  <c r="Y1022" i="2"/>
  <c r="T1022" i="2"/>
  <c r="V1022" i="2" s="1"/>
  <c r="Y1018" i="2"/>
  <c r="T1018" i="2"/>
  <c r="V1018" i="2" s="1"/>
  <c r="Y1010" i="2"/>
  <c r="T1010" i="2"/>
  <c r="V1010" i="2" s="1"/>
  <c r="Y1006" i="2"/>
  <c r="T1006" i="2"/>
  <c r="V1006" i="2" s="1"/>
  <c r="Y1002" i="2"/>
  <c r="T1002" i="2"/>
  <c r="V1002" i="2" s="1"/>
  <c r="Y998" i="2"/>
  <c r="T998" i="2"/>
  <c r="V998" i="2" s="1"/>
  <c r="Y739" i="2"/>
  <c r="T739" i="2"/>
  <c r="V739" i="2" s="1"/>
  <c r="Y474" i="2"/>
  <c r="T474" i="2"/>
  <c r="V474" i="2" s="1"/>
  <c r="S250" i="2"/>
  <c r="N250" i="2"/>
  <c r="Q250" i="2"/>
  <c r="O250" i="2"/>
  <c r="T247" i="2"/>
  <c r="V247" i="2" s="1"/>
  <c r="N19" i="2"/>
  <c r="Q19" i="2"/>
  <c r="S19" i="2"/>
  <c r="O19" i="2"/>
  <c r="N35" i="2"/>
  <c r="Q35" i="2"/>
  <c r="S35" i="2"/>
  <c r="O35" i="2"/>
  <c r="N51" i="2"/>
  <c r="Q51" i="2"/>
  <c r="O51" i="2"/>
  <c r="S51" i="2"/>
  <c r="N67" i="2"/>
  <c r="Q67" i="2"/>
  <c r="S67" i="2"/>
  <c r="O67" i="2"/>
  <c r="N83" i="2"/>
  <c r="Q83" i="2"/>
  <c r="S83" i="2"/>
  <c r="O83" i="2"/>
  <c r="N99" i="2"/>
  <c r="Q99" i="2"/>
  <c r="S99" i="2"/>
  <c r="O99" i="2"/>
  <c r="N115" i="2"/>
  <c r="Q115" i="2"/>
  <c r="S115" i="2"/>
  <c r="O115" i="2"/>
  <c r="N131" i="2"/>
  <c r="Q131" i="2"/>
  <c r="S131" i="2"/>
  <c r="O131" i="2"/>
  <c r="N147" i="2"/>
  <c r="Q147" i="2"/>
  <c r="S147" i="2"/>
  <c r="O147" i="2"/>
  <c r="N163" i="2"/>
  <c r="Q163" i="2"/>
  <c r="S163" i="2"/>
  <c r="O163" i="2"/>
  <c r="N179" i="2"/>
  <c r="Q179" i="2"/>
  <c r="S179" i="2"/>
  <c r="O179" i="2"/>
  <c r="N195" i="2"/>
  <c r="Q195" i="2"/>
  <c r="S195" i="2"/>
  <c r="O195" i="2"/>
  <c r="N211" i="2"/>
  <c r="Q211" i="2"/>
  <c r="S211" i="2"/>
  <c r="O211" i="2"/>
  <c r="N227" i="2"/>
  <c r="Q227" i="2"/>
  <c r="S227" i="2"/>
  <c r="O227" i="2"/>
  <c r="N243" i="2"/>
  <c r="Q243" i="2"/>
  <c r="S243" i="2"/>
  <c r="O243" i="2"/>
  <c r="T1778" i="2"/>
  <c r="V1778" i="2" s="1"/>
  <c r="T1774" i="2"/>
  <c r="V1774" i="2" s="1"/>
  <c r="T1770" i="2"/>
  <c r="V1770" i="2" s="1"/>
  <c r="Y1770" i="2"/>
  <c r="T1766" i="2"/>
  <c r="V1766" i="2" s="1"/>
  <c r="Y1766" i="2"/>
  <c r="T1750" i="2"/>
  <c r="V1750" i="2" s="1"/>
  <c r="T1746" i="2"/>
  <c r="V1746" i="2" s="1"/>
  <c r="T1742" i="2"/>
  <c r="V1742" i="2" s="1"/>
  <c r="T1738" i="2"/>
  <c r="V1738" i="2" s="1"/>
  <c r="T1734" i="2"/>
  <c r="V1734" i="2" s="1"/>
  <c r="Y1734" i="2"/>
  <c r="T1722" i="2"/>
  <c r="V1722" i="2" s="1"/>
  <c r="Y1722" i="2"/>
  <c r="T1721" i="2"/>
  <c r="V1721" i="2" s="1"/>
  <c r="Y1721" i="2"/>
  <c r="T1705" i="2"/>
  <c r="V1705" i="2" s="1"/>
  <c r="Y1705" i="2"/>
  <c r="Y1718" i="2"/>
  <c r="T1719" i="2"/>
  <c r="V1719" i="2" s="1"/>
  <c r="Y1719" i="2"/>
  <c r="T1708" i="2"/>
  <c r="V1708" i="2" s="1"/>
  <c r="Y1708" i="2"/>
  <c r="T1495" i="2"/>
  <c r="V1495" i="2" s="1"/>
  <c r="Y1495" i="2"/>
  <c r="T1491" i="2"/>
  <c r="V1491" i="2" s="1"/>
  <c r="Y1491" i="2"/>
  <c r="Y1487" i="2"/>
  <c r="T1483" i="2"/>
  <c r="V1483" i="2" s="1"/>
  <c r="Y1483" i="2"/>
  <c r="T1479" i="2"/>
  <c r="V1479" i="2" s="1"/>
  <c r="Y1479" i="2"/>
  <c r="T1475" i="2"/>
  <c r="V1475" i="2" s="1"/>
  <c r="Y1475" i="2"/>
  <c r="T1471" i="2"/>
  <c r="V1471" i="2" s="1"/>
  <c r="Y1471" i="2"/>
  <c r="T1467" i="2"/>
  <c r="V1467" i="2" s="1"/>
  <c r="Y1467" i="2"/>
  <c r="T1463" i="2"/>
  <c r="V1463" i="2" s="1"/>
  <c r="Y1463" i="2"/>
  <c r="T1459" i="2"/>
  <c r="V1459" i="2" s="1"/>
  <c r="T1455" i="2"/>
  <c r="V1455" i="2" s="1"/>
  <c r="T1451" i="2"/>
  <c r="V1451" i="2" s="1"/>
  <c r="T1447" i="2"/>
  <c r="V1447" i="2" s="1"/>
  <c r="Y1447" i="2"/>
  <c r="T1443" i="2"/>
  <c r="V1443" i="2" s="1"/>
  <c r="T1435" i="2"/>
  <c r="V1435" i="2" s="1"/>
  <c r="Y1435" i="2"/>
  <c r="T1431" i="2"/>
  <c r="V1431" i="2" s="1"/>
  <c r="T1427" i="2"/>
  <c r="V1427" i="2" s="1"/>
  <c r="Y1427" i="2"/>
  <c r="T1419" i="2"/>
  <c r="V1419" i="2" s="1"/>
  <c r="Y1419" i="2"/>
  <c r="T1415" i="2"/>
  <c r="V1415" i="2" s="1"/>
  <c r="T1699" i="2"/>
  <c r="V1699" i="2" s="1"/>
  <c r="Y1699" i="2"/>
  <c r="T1299" i="2"/>
  <c r="V1299" i="2" s="1"/>
  <c r="Y1299" i="2"/>
  <c r="T1295" i="2"/>
  <c r="V1295" i="2" s="1"/>
  <c r="Y1295" i="2"/>
  <c r="T1291" i="2"/>
  <c r="V1291" i="2" s="1"/>
  <c r="Y1291" i="2"/>
  <c r="T1287" i="2"/>
  <c r="V1287" i="2" s="1"/>
  <c r="Y1287" i="2"/>
  <c r="T1283" i="2"/>
  <c r="V1283" i="2" s="1"/>
  <c r="Y1283" i="2"/>
  <c r="T1279" i="2"/>
  <c r="V1279" i="2" s="1"/>
  <c r="T1275" i="2"/>
  <c r="V1275" i="2" s="1"/>
  <c r="Y1275" i="2"/>
  <c r="T1271" i="2"/>
  <c r="V1271" i="2" s="1"/>
  <c r="Y1271" i="2"/>
  <c r="T1267" i="2"/>
  <c r="V1267" i="2" s="1"/>
  <c r="Y1267" i="2"/>
  <c r="T1263" i="2"/>
  <c r="V1263" i="2" s="1"/>
  <c r="T1259" i="2"/>
  <c r="V1259" i="2" s="1"/>
  <c r="Y1259" i="2"/>
  <c r="T1255" i="2"/>
  <c r="V1255" i="2" s="1"/>
  <c r="T1251" i="2"/>
  <c r="V1251" i="2" s="1"/>
  <c r="Y1251" i="2"/>
  <c r="T1247" i="2"/>
  <c r="V1247" i="2" s="1"/>
  <c r="T1243" i="2"/>
  <c r="V1243" i="2" s="1"/>
  <c r="Y1243" i="2"/>
  <c r="T1239" i="2"/>
  <c r="V1239" i="2" s="1"/>
  <c r="Y1239" i="2"/>
  <c r="T1235" i="2"/>
  <c r="V1235" i="2" s="1"/>
  <c r="Y1235" i="2"/>
  <c r="T1231" i="2"/>
  <c r="V1231" i="2" s="1"/>
  <c r="Y1231" i="2"/>
  <c r="T1227" i="2"/>
  <c r="V1227" i="2" s="1"/>
  <c r="Y1227" i="2"/>
  <c r="T1223" i="2"/>
  <c r="V1223" i="2" s="1"/>
  <c r="Y1223" i="2"/>
  <c r="Y1215" i="2"/>
  <c r="T1211" i="2"/>
  <c r="V1211" i="2" s="1"/>
  <c r="Y1211" i="2"/>
  <c r="T1207" i="2"/>
  <c r="V1207" i="2" s="1"/>
  <c r="Y1207" i="2"/>
  <c r="T1203" i="2"/>
  <c r="V1203" i="2" s="1"/>
  <c r="Y1203" i="2"/>
  <c r="T1199" i="2"/>
  <c r="V1199" i="2" s="1"/>
  <c r="Y1199" i="2"/>
  <c r="T1195" i="2"/>
  <c r="V1195" i="2" s="1"/>
  <c r="Y1195" i="2"/>
  <c r="Y906" i="2"/>
  <c r="T906" i="2"/>
  <c r="V906" i="2" s="1"/>
  <c r="Y890" i="2"/>
  <c r="T890" i="2"/>
  <c r="V890" i="2" s="1"/>
  <c r="Y874" i="2"/>
  <c r="T874" i="2"/>
  <c r="V874" i="2" s="1"/>
  <c r="Y858" i="2"/>
  <c r="T858" i="2"/>
  <c r="V858" i="2" s="1"/>
  <c r="Y810" i="2"/>
  <c r="T810" i="2"/>
  <c r="V810" i="2" s="1"/>
  <c r="Y794" i="2"/>
  <c r="T794" i="2"/>
  <c r="V794" i="2" s="1"/>
  <c r="T911" i="2"/>
  <c r="V911" i="2" s="1"/>
  <c r="Y895" i="2"/>
  <c r="T895" i="2"/>
  <c r="V895" i="2" s="1"/>
  <c r="Y879" i="2"/>
  <c r="T879" i="2"/>
  <c r="V879" i="2" s="1"/>
  <c r="Y863" i="2"/>
  <c r="T863" i="2"/>
  <c r="V863" i="2" s="1"/>
  <c r="Y847" i="2"/>
  <c r="T847" i="2"/>
  <c r="V847" i="2" s="1"/>
  <c r="Y831" i="2"/>
  <c r="T831" i="2"/>
  <c r="V831" i="2" s="1"/>
  <c r="Y815" i="2"/>
  <c r="T815" i="2"/>
  <c r="V815" i="2" s="1"/>
  <c r="Y799" i="2"/>
  <c r="T799" i="2"/>
  <c r="V799" i="2" s="1"/>
  <c r="Y920" i="2"/>
  <c r="T920" i="2"/>
  <c r="V920" i="2" s="1"/>
  <c r="Y904" i="2"/>
  <c r="T904" i="2"/>
  <c r="V904" i="2" s="1"/>
  <c r="Y872" i="2"/>
  <c r="T872" i="2"/>
  <c r="V872" i="2" s="1"/>
  <c r="Y856" i="2"/>
  <c r="T856" i="2"/>
  <c r="V856" i="2" s="1"/>
  <c r="T840" i="2"/>
  <c r="V840" i="2" s="1"/>
  <c r="T824" i="2"/>
  <c r="V824" i="2" s="1"/>
  <c r="T808" i="2"/>
  <c r="V808" i="2" s="1"/>
  <c r="Y792" i="2"/>
  <c r="T792" i="2"/>
  <c r="V792" i="2" s="1"/>
  <c r="Y921" i="2"/>
  <c r="T889" i="2"/>
  <c r="V889" i="2" s="1"/>
  <c r="Y873" i="2"/>
  <c r="T873" i="2"/>
  <c r="V873" i="2" s="1"/>
  <c r="Y857" i="2"/>
  <c r="T857" i="2"/>
  <c r="V857" i="2" s="1"/>
  <c r="T825" i="2"/>
  <c r="V825" i="2" s="1"/>
  <c r="Y809" i="2"/>
  <c r="T809" i="2"/>
  <c r="V809" i="2" s="1"/>
  <c r="Y793" i="2"/>
  <c r="T793" i="2"/>
  <c r="V793" i="2" s="1"/>
  <c r="T722" i="2"/>
  <c r="V722" i="2" s="1"/>
  <c r="Y718" i="2"/>
  <c r="T718" i="2"/>
  <c r="V718" i="2" s="1"/>
  <c r="T714" i="2"/>
  <c r="V714" i="2" s="1"/>
  <c r="Y710" i="2"/>
  <c r="T710" i="2"/>
  <c r="V710" i="2" s="1"/>
  <c r="T706" i="2"/>
  <c r="V706" i="2" s="1"/>
  <c r="Y702" i="2"/>
  <c r="T702" i="2"/>
  <c r="V702" i="2" s="1"/>
  <c r="Y698" i="2"/>
  <c r="T698" i="2"/>
  <c r="V698" i="2" s="1"/>
  <c r="Y694" i="2"/>
  <c r="T694" i="2"/>
  <c r="V694" i="2" s="1"/>
  <c r="T690" i="2"/>
  <c r="V690" i="2" s="1"/>
  <c r="T686" i="2"/>
  <c r="V686" i="2" s="1"/>
  <c r="Y682" i="2"/>
  <c r="T682" i="2"/>
  <c r="V682" i="2" s="1"/>
  <c r="Y678" i="2"/>
  <c r="T678" i="2"/>
  <c r="V678" i="2" s="1"/>
  <c r="Y674" i="2"/>
  <c r="T674" i="2"/>
  <c r="V674" i="2" s="1"/>
  <c r="T670" i="2"/>
  <c r="V670" i="2" s="1"/>
  <c r="T666" i="2"/>
  <c r="V666" i="2" s="1"/>
  <c r="T662" i="2"/>
  <c r="V662" i="2" s="1"/>
  <c r="Y658" i="2"/>
  <c r="T658" i="2"/>
  <c r="V658" i="2" s="1"/>
  <c r="Y654" i="2"/>
  <c r="T654" i="2"/>
  <c r="V654" i="2" s="1"/>
  <c r="Y650" i="2"/>
  <c r="T650" i="2"/>
  <c r="V650" i="2" s="1"/>
  <c r="Y646" i="2"/>
  <c r="T646" i="2"/>
  <c r="V646" i="2" s="1"/>
  <c r="Y642" i="2"/>
  <c r="T642" i="2"/>
  <c r="V642" i="2" s="1"/>
  <c r="Y638" i="2"/>
  <c r="T638" i="2"/>
  <c r="V638" i="2" s="1"/>
  <c r="Y634" i="2"/>
  <c r="T634" i="2"/>
  <c r="V634" i="2" s="1"/>
  <c r="Y630" i="2"/>
  <c r="T630" i="2"/>
  <c r="V630" i="2" s="1"/>
  <c r="T626" i="2"/>
  <c r="V626" i="2" s="1"/>
  <c r="Y622" i="2"/>
  <c r="T622" i="2"/>
  <c r="V622" i="2" s="1"/>
  <c r="Y618" i="2"/>
  <c r="T618" i="2"/>
  <c r="V618" i="2" s="1"/>
  <c r="Y614" i="2"/>
  <c r="T614" i="2"/>
  <c r="V614" i="2" s="1"/>
  <c r="Y610" i="2"/>
  <c r="T610" i="2"/>
  <c r="V610" i="2" s="1"/>
  <c r="Y606" i="2"/>
  <c r="T606" i="2"/>
  <c r="V606" i="2" s="1"/>
  <c r="Y602" i="2"/>
  <c r="T602" i="2"/>
  <c r="V602" i="2" s="1"/>
  <c r="Y589" i="2"/>
  <c r="T589" i="2"/>
  <c r="V589" i="2" s="1"/>
  <c r="T557" i="2"/>
  <c r="V557" i="2" s="1"/>
  <c r="Y541" i="2"/>
  <c r="T541" i="2"/>
  <c r="V541" i="2" s="1"/>
  <c r="T465" i="2"/>
  <c r="V465" i="2" s="1"/>
  <c r="Y465" i="2"/>
  <c r="T461" i="2"/>
  <c r="V461" i="2" s="1"/>
  <c r="Y461" i="2"/>
  <c r="T457" i="2"/>
  <c r="V457" i="2" s="1"/>
  <c r="Y457" i="2"/>
  <c r="T449" i="2"/>
  <c r="V449" i="2" s="1"/>
  <c r="T445" i="2"/>
  <c r="V445" i="2" s="1"/>
  <c r="T441" i="2"/>
  <c r="V441" i="2" s="1"/>
  <c r="T437" i="2"/>
  <c r="V437" i="2" s="1"/>
  <c r="T433" i="2"/>
  <c r="V433" i="2" s="1"/>
  <c r="Y433" i="2"/>
  <c r="T429" i="2"/>
  <c r="V429" i="2" s="1"/>
  <c r="T425" i="2"/>
  <c r="V425" i="2" s="1"/>
  <c r="Y425" i="2"/>
  <c r="T421" i="2"/>
  <c r="V421" i="2" s="1"/>
  <c r="Y421" i="2"/>
  <c r="T417" i="2"/>
  <c r="V417" i="2" s="1"/>
  <c r="T413" i="2"/>
  <c r="V413" i="2" s="1"/>
  <c r="T409" i="2"/>
  <c r="V409" i="2" s="1"/>
  <c r="Y409" i="2"/>
  <c r="T405" i="2"/>
  <c r="V405" i="2" s="1"/>
  <c r="Y405" i="2"/>
  <c r="T401" i="2"/>
  <c r="V401" i="2" s="1"/>
  <c r="Y401" i="2"/>
  <c r="T397" i="2"/>
  <c r="V397" i="2" s="1"/>
  <c r="Y397" i="2"/>
  <c r="T393" i="2"/>
  <c r="V393" i="2" s="1"/>
  <c r="T385" i="2"/>
  <c r="V385" i="2" s="1"/>
  <c r="T381" i="2"/>
  <c r="V381" i="2" s="1"/>
  <c r="T377" i="2"/>
  <c r="V377" i="2" s="1"/>
  <c r="Y377" i="2"/>
  <c r="T373" i="2"/>
  <c r="V373" i="2" s="1"/>
  <c r="Y373" i="2"/>
  <c r="T369" i="2"/>
  <c r="V369" i="2" s="1"/>
  <c r="T365" i="2"/>
  <c r="V365" i="2" s="1"/>
  <c r="Y365" i="2"/>
  <c r="T361" i="2"/>
  <c r="V361" i="2" s="1"/>
  <c r="Y361" i="2"/>
  <c r="Y357" i="2"/>
  <c r="T353" i="2"/>
  <c r="V353" i="2" s="1"/>
  <c r="Y353" i="2"/>
  <c r="T349" i="2"/>
  <c r="V349" i="2" s="1"/>
  <c r="Y349" i="2"/>
  <c r="T345" i="2"/>
  <c r="V345" i="2" s="1"/>
  <c r="Y345" i="2"/>
  <c r="T341" i="2"/>
  <c r="V341" i="2" s="1"/>
  <c r="N325" i="2"/>
  <c r="Q325" i="2"/>
  <c r="O325" i="2"/>
  <c r="S325" i="2"/>
  <c r="N309" i="2"/>
  <c r="Q309" i="2"/>
  <c r="O309" i="2"/>
  <c r="S309" i="2"/>
  <c r="N293" i="2"/>
  <c r="Q293" i="2"/>
  <c r="O293" i="2"/>
  <c r="S293" i="2"/>
  <c r="N277" i="2"/>
  <c r="Q277" i="2"/>
  <c r="O277" i="2"/>
  <c r="S277" i="2"/>
  <c r="Q261" i="2"/>
  <c r="S261" i="2"/>
  <c r="O261" i="2"/>
  <c r="N261" i="2"/>
  <c r="Q245" i="2"/>
  <c r="O245" i="2"/>
  <c r="S245" i="2"/>
  <c r="N245" i="2"/>
  <c r="Y586" i="2"/>
  <c r="T586" i="2"/>
  <c r="V586" i="2" s="1"/>
  <c r="Y570" i="2"/>
  <c r="T570" i="2"/>
  <c r="V570" i="2" s="1"/>
  <c r="T554" i="2"/>
  <c r="V554" i="2" s="1"/>
  <c r="Y538" i="2"/>
  <c r="T538" i="2"/>
  <c r="V538" i="2" s="1"/>
  <c r="Y599" i="2"/>
  <c r="T599" i="2"/>
  <c r="V599" i="2" s="1"/>
  <c r="Y583" i="2"/>
  <c r="T583" i="2"/>
  <c r="V583" i="2" s="1"/>
  <c r="Y567" i="2"/>
  <c r="T567" i="2"/>
  <c r="V567" i="2" s="1"/>
  <c r="T535" i="2"/>
  <c r="V535" i="2" s="1"/>
  <c r="Y596" i="2"/>
  <c r="T596" i="2"/>
  <c r="V596" i="2" s="1"/>
  <c r="Y580" i="2"/>
  <c r="T580" i="2"/>
  <c r="V580" i="2" s="1"/>
  <c r="Y548" i="2"/>
  <c r="T548" i="2"/>
  <c r="V548" i="2" s="1"/>
  <c r="T532" i="2"/>
  <c r="V532" i="2" s="1"/>
  <c r="T404" i="2"/>
  <c r="V404" i="2" s="1"/>
  <c r="Y404" i="2"/>
  <c r="T392" i="2"/>
  <c r="V392" i="2" s="1"/>
  <c r="T384" i="2"/>
  <c r="V384" i="2" s="1"/>
  <c r="Y372" i="2"/>
  <c r="T360" i="2"/>
  <c r="V360" i="2" s="1"/>
  <c r="Y360" i="2"/>
  <c r="T348" i="2"/>
  <c r="V348" i="2" s="1"/>
  <c r="Y348" i="2"/>
  <c r="T340" i="2"/>
  <c r="V340" i="2" s="1"/>
  <c r="Y518" i="2"/>
  <c r="T518" i="2"/>
  <c r="V518" i="2" s="1"/>
  <c r="Y515" i="2"/>
  <c r="T515" i="2"/>
  <c r="V515" i="2" s="1"/>
  <c r="Y527" i="2"/>
  <c r="T527" i="2"/>
  <c r="V527" i="2" s="1"/>
  <c r="N40" i="2"/>
  <c r="Q40" i="2"/>
  <c r="S40" i="2"/>
  <c r="O40" i="2"/>
  <c r="N88" i="2"/>
  <c r="Q88" i="2"/>
  <c r="S88" i="2"/>
  <c r="O88" i="2"/>
  <c r="N120" i="2"/>
  <c r="Q120" i="2"/>
  <c r="S120" i="2"/>
  <c r="O120" i="2"/>
  <c r="N152" i="2"/>
  <c r="Q152" i="2"/>
  <c r="S152" i="2"/>
  <c r="O152" i="2"/>
  <c r="N168" i="2"/>
  <c r="Q168" i="2"/>
  <c r="S168" i="2"/>
  <c r="O168" i="2"/>
  <c r="N200" i="2"/>
  <c r="Q200" i="2"/>
  <c r="S200" i="2"/>
  <c r="O200" i="2"/>
  <c r="N232" i="2"/>
  <c r="Q232" i="2"/>
  <c r="S232" i="2"/>
  <c r="O232" i="2"/>
  <c r="Y1688" i="2"/>
  <c r="T1688" i="2"/>
  <c r="V1688" i="2" s="1"/>
  <c r="Y1680" i="2"/>
  <c r="T1680" i="2"/>
  <c r="V1680" i="2" s="1"/>
  <c r="Y1504" i="2"/>
  <c r="T1504" i="2"/>
  <c r="V1504" i="2" s="1"/>
  <c r="Y1509" i="2"/>
  <c r="T1509" i="2"/>
  <c r="V1509" i="2" s="1"/>
  <c r="Y1323" i="2"/>
  <c r="T1323" i="2"/>
  <c r="V1323" i="2" s="1"/>
  <c r="Y1315" i="2"/>
  <c r="T1315" i="2"/>
  <c r="V1315" i="2" s="1"/>
  <c r="Y1302" i="2"/>
  <c r="T1302" i="2"/>
  <c r="V1302" i="2" s="1"/>
  <c r="Y779" i="2"/>
  <c r="T779" i="2"/>
  <c r="V779" i="2" s="1"/>
  <c r="Y731" i="2"/>
  <c r="T731" i="2"/>
  <c r="V731" i="2" s="1"/>
  <c r="Y733" i="2"/>
  <c r="T733" i="2"/>
  <c r="V733" i="2" s="1"/>
  <c r="T320" i="2"/>
  <c r="V320" i="2" s="1"/>
  <c r="T284" i="2"/>
  <c r="V284" i="2" s="1"/>
  <c r="Y486" i="2"/>
  <c r="T486" i="2"/>
  <c r="V486" i="2" s="1"/>
  <c r="Y498" i="2"/>
  <c r="T498" i="2"/>
  <c r="V498" i="2" s="1"/>
  <c r="N29" i="2"/>
  <c r="Q29" i="2"/>
  <c r="S29" i="2"/>
  <c r="O29" i="2"/>
  <c r="N61" i="2"/>
  <c r="Q61" i="2"/>
  <c r="O61" i="2"/>
  <c r="S61" i="2"/>
  <c r="N109" i="2"/>
  <c r="Q109" i="2"/>
  <c r="S109" i="2"/>
  <c r="O109" i="2"/>
  <c r="N157" i="2"/>
  <c r="Q157" i="2"/>
  <c r="S157" i="2"/>
  <c r="O157" i="2"/>
  <c r="N205" i="2"/>
  <c r="Q205" i="2"/>
  <c r="S205" i="2"/>
  <c r="O205" i="2"/>
  <c r="Y1614" i="2"/>
  <c r="T1614" i="2"/>
  <c r="V1614" i="2" s="1"/>
  <c r="Y1623" i="2"/>
  <c r="T1623" i="2"/>
  <c r="V1623" i="2" s="1"/>
  <c r="Y1523" i="2"/>
  <c r="T1523" i="2"/>
  <c r="V1523" i="2" s="1"/>
  <c r="T1609" i="2"/>
  <c r="V1609" i="2" s="1"/>
  <c r="Y1628" i="2"/>
  <c r="T1628" i="2"/>
  <c r="V1628" i="2" s="1"/>
  <c r="Y1119" i="2"/>
  <c r="T1119" i="2"/>
  <c r="V1119" i="2" s="1"/>
  <c r="T1107" i="2"/>
  <c r="V1107" i="2" s="1"/>
  <c r="T1091" i="2"/>
  <c r="V1091" i="2" s="1"/>
  <c r="Y1083" i="2"/>
  <c r="T1083" i="2"/>
  <c r="V1083" i="2" s="1"/>
  <c r="T1067" i="2"/>
  <c r="V1067" i="2" s="1"/>
  <c r="Y1055" i="2"/>
  <c r="T1055" i="2"/>
  <c r="V1055" i="2" s="1"/>
  <c r="Y1043" i="2"/>
  <c r="T1043" i="2"/>
  <c r="V1043" i="2" s="1"/>
  <c r="Y1031" i="2"/>
  <c r="T1031" i="2"/>
  <c r="V1031" i="2" s="1"/>
  <c r="Y1019" i="2"/>
  <c r="T1019" i="2"/>
  <c r="V1019" i="2" s="1"/>
  <c r="Y1007" i="2"/>
  <c r="T1007" i="2"/>
  <c r="V1007" i="2" s="1"/>
  <c r="Y995" i="2"/>
  <c r="T995" i="2"/>
  <c r="V995" i="2" s="1"/>
  <c r="Y475" i="2"/>
  <c r="T475" i="2"/>
  <c r="V475" i="2" s="1"/>
  <c r="N28" i="2"/>
  <c r="Q28" i="2"/>
  <c r="S28" i="2"/>
  <c r="O28" i="2"/>
  <c r="N76" i="2"/>
  <c r="Q76" i="2"/>
  <c r="S76" i="2"/>
  <c r="O76" i="2"/>
  <c r="N124" i="2"/>
  <c r="Q124" i="2"/>
  <c r="S124" i="2"/>
  <c r="O124" i="2"/>
  <c r="N172" i="2"/>
  <c r="Q172" i="2"/>
  <c r="S172" i="2"/>
  <c r="O172" i="2"/>
  <c r="N220" i="2"/>
  <c r="Q220" i="2"/>
  <c r="S220" i="2"/>
  <c r="O220" i="2"/>
  <c r="T1785" i="2"/>
  <c r="V1785" i="2" s="1"/>
  <c r="T1725" i="2"/>
  <c r="V1725" i="2" s="1"/>
  <c r="Y1725" i="2"/>
  <c r="Y1634" i="2"/>
  <c r="T1634" i="2"/>
  <c r="V1634" i="2" s="1"/>
  <c r="Y1643" i="2"/>
  <c r="T1643" i="2"/>
  <c r="V1643" i="2" s="1"/>
  <c r="Y1511" i="2"/>
  <c r="T1511" i="2"/>
  <c r="V1511" i="2" s="1"/>
  <c r="T1402" i="2"/>
  <c r="V1402" i="2" s="1"/>
  <c r="Y1402" i="2"/>
  <c r="T1386" i="2"/>
  <c r="V1386" i="2" s="1"/>
  <c r="T1374" i="2"/>
  <c r="V1374" i="2" s="1"/>
  <c r="Y1374" i="2"/>
  <c r="T1362" i="2"/>
  <c r="V1362" i="2" s="1"/>
  <c r="T1350" i="2"/>
  <c r="V1350" i="2" s="1"/>
  <c r="Y1350" i="2"/>
  <c r="T1338" i="2"/>
  <c r="V1338" i="2" s="1"/>
  <c r="Y1338" i="2"/>
  <c r="Y1518" i="2"/>
  <c r="T1518" i="2"/>
  <c r="V1518" i="2" s="1"/>
  <c r="T1146" i="2"/>
  <c r="V1146" i="2" s="1"/>
  <c r="Y1146" i="2"/>
  <c r="T1134" i="2"/>
  <c r="V1134" i="2" s="1"/>
  <c r="T1128" i="2"/>
  <c r="V1128" i="2" s="1"/>
  <c r="Y1120" i="2"/>
  <c r="T1120" i="2"/>
  <c r="V1120" i="2" s="1"/>
  <c r="Y1104" i="2"/>
  <c r="T1104" i="2"/>
  <c r="V1104" i="2" s="1"/>
  <c r="Y1096" i="2"/>
  <c r="T1096" i="2"/>
  <c r="V1096" i="2" s="1"/>
  <c r="Y1080" i="2"/>
  <c r="T1080" i="2"/>
  <c r="V1080" i="2" s="1"/>
  <c r="T1068" i="2"/>
  <c r="V1068" i="2" s="1"/>
  <c r="Y1056" i="2"/>
  <c r="T1056" i="2"/>
  <c r="V1056" i="2" s="1"/>
  <c r="Y1044" i="2"/>
  <c r="T1044" i="2"/>
  <c r="V1044" i="2" s="1"/>
  <c r="Y1032" i="2"/>
  <c r="T1032" i="2"/>
  <c r="V1032" i="2" s="1"/>
  <c r="Y1020" i="2"/>
  <c r="T1020" i="2"/>
  <c r="V1020" i="2" s="1"/>
  <c r="Y1012" i="2"/>
  <c r="T1012" i="2"/>
  <c r="V1012" i="2" s="1"/>
  <c r="Y1000" i="2"/>
  <c r="T1000" i="2"/>
  <c r="V1000" i="2" s="1"/>
  <c r="T924" i="2"/>
  <c r="V924" i="2" s="1"/>
  <c r="Y924" i="2"/>
  <c r="N33" i="2"/>
  <c r="Q33" i="2"/>
  <c r="O33" i="2"/>
  <c r="S33" i="2"/>
  <c r="N81" i="2"/>
  <c r="Q81" i="2"/>
  <c r="S81" i="2"/>
  <c r="O81" i="2"/>
  <c r="N129" i="2"/>
  <c r="Q129" i="2"/>
  <c r="S129" i="2"/>
  <c r="O129" i="2"/>
  <c r="N161" i="2"/>
  <c r="Q161" i="2"/>
  <c r="S161" i="2"/>
  <c r="O161" i="2"/>
  <c r="N209" i="2"/>
  <c r="Q209" i="2"/>
  <c r="S209" i="2"/>
  <c r="O209" i="2"/>
  <c r="T1772" i="2"/>
  <c r="V1772" i="2" s="1"/>
  <c r="T1744" i="2"/>
  <c r="V1744" i="2" s="1"/>
  <c r="T1697" i="2"/>
  <c r="V1697" i="2" s="1"/>
  <c r="Y1697" i="2"/>
  <c r="T1706" i="2"/>
  <c r="V1706" i="2" s="1"/>
  <c r="Y1706" i="2"/>
  <c r="T1493" i="2"/>
  <c r="V1493" i="2" s="1"/>
  <c r="Y1493" i="2"/>
  <c r="T1477" i="2"/>
  <c r="V1477" i="2" s="1"/>
  <c r="Y1477" i="2"/>
  <c r="T1469" i="2"/>
  <c r="V1469" i="2" s="1"/>
  <c r="Y1469" i="2"/>
  <c r="T1457" i="2"/>
  <c r="V1457" i="2" s="1"/>
  <c r="T1449" i="2"/>
  <c r="V1449" i="2" s="1"/>
  <c r="T1437" i="2"/>
  <c r="V1437" i="2" s="1"/>
  <c r="Y1437" i="2"/>
  <c r="T1425" i="2"/>
  <c r="V1425" i="2" s="1"/>
  <c r="Y1425" i="2"/>
  <c r="T1401" i="2"/>
  <c r="V1401" i="2" s="1"/>
  <c r="Y1401" i="2"/>
  <c r="T1389" i="2"/>
  <c r="V1389" i="2" s="1"/>
  <c r="T1377" i="2"/>
  <c r="V1377" i="2" s="1"/>
  <c r="T1365" i="2"/>
  <c r="V1365" i="2" s="1"/>
  <c r="T1353" i="2"/>
  <c r="V1353" i="2" s="1"/>
  <c r="Y1353" i="2"/>
  <c r="T1341" i="2"/>
  <c r="V1341" i="2" s="1"/>
  <c r="Y1341" i="2"/>
  <c r="T1329" i="2"/>
  <c r="V1329" i="2" s="1"/>
  <c r="Y1329" i="2"/>
  <c r="T1297" i="2"/>
  <c r="V1297" i="2" s="1"/>
  <c r="Y1297" i="2"/>
  <c r="T1285" i="2"/>
  <c r="V1285" i="2" s="1"/>
  <c r="Y1285" i="2"/>
  <c r="T1273" i="2"/>
  <c r="V1273" i="2" s="1"/>
  <c r="Y1273" i="2"/>
  <c r="T1261" i="2"/>
  <c r="V1261" i="2" s="1"/>
  <c r="Y1261" i="2"/>
  <c r="T1249" i="2"/>
  <c r="V1249" i="2" s="1"/>
  <c r="T1241" i="2"/>
  <c r="V1241" i="2" s="1"/>
  <c r="Y1241" i="2"/>
  <c r="T1229" i="2"/>
  <c r="V1229" i="2" s="1"/>
  <c r="Y1229" i="2"/>
  <c r="T1217" i="2"/>
  <c r="V1217" i="2" s="1"/>
  <c r="Y1217" i="2"/>
  <c r="T1201" i="2"/>
  <c r="V1201" i="2" s="1"/>
  <c r="Y1201" i="2"/>
  <c r="T1145" i="2"/>
  <c r="V1145" i="2" s="1"/>
  <c r="T1137" i="2"/>
  <c r="V1137" i="2" s="1"/>
  <c r="Y791" i="2"/>
  <c r="T791" i="2"/>
  <c r="V791" i="2" s="1"/>
  <c r="N48" i="2"/>
  <c r="Q48" i="2"/>
  <c r="S48" i="2"/>
  <c r="O48" i="2"/>
  <c r="N80" i="2"/>
  <c r="Q80" i="2"/>
  <c r="S80" i="2"/>
  <c r="O80" i="2"/>
  <c r="N96" i="2"/>
  <c r="Q96" i="2"/>
  <c r="S96" i="2"/>
  <c r="O96" i="2"/>
  <c r="N112" i="2"/>
  <c r="Q112" i="2"/>
  <c r="S112" i="2"/>
  <c r="O112" i="2"/>
  <c r="N128" i="2"/>
  <c r="Q128" i="2"/>
  <c r="S128" i="2"/>
  <c r="O128" i="2"/>
  <c r="N144" i="2"/>
  <c r="Q144" i="2"/>
  <c r="S144" i="2"/>
  <c r="O144" i="2"/>
  <c r="N160" i="2"/>
  <c r="Q160" i="2"/>
  <c r="S160" i="2"/>
  <c r="O160" i="2"/>
  <c r="N176" i="2"/>
  <c r="Q176" i="2"/>
  <c r="S176" i="2"/>
  <c r="O176" i="2"/>
  <c r="N192" i="2"/>
  <c r="Q192" i="2"/>
  <c r="S192" i="2"/>
  <c r="O192" i="2"/>
  <c r="N208" i="2"/>
  <c r="Q208" i="2"/>
  <c r="S208" i="2"/>
  <c r="O208" i="2"/>
  <c r="N224" i="2"/>
  <c r="Q224" i="2"/>
  <c r="S224" i="2"/>
  <c r="O224" i="2"/>
  <c r="N240" i="2"/>
  <c r="Q240" i="2"/>
  <c r="S240" i="2"/>
  <c r="O240" i="2"/>
  <c r="T1797" i="2"/>
  <c r="V1797" i="2" s="1"/>
  <c r="T1793" i="2"/>
  <c r="V1793" i="2" s="1"/>
  <c r="T1781" i="2"/>
  <c r="V1781" i="2" s="1"/>
  <c r="T1777" i="2"/>
  <c r="V1777" i="2" s="1"/>
  <c r="T1773" i="2"/>
  <c r="V1773" i="2" s="1"/>
  <c r="T1769" i="2"/>
  <c r="V1769" i="2" s="1"/>
  <c r="Y1769" i="2"/>
  <c r="T1765" i="2"/>
  <c r="V1765" i="2" s="1"/>
  <c r="Y1765" i="2"/>
  <c r="T1753" i="2"/>
  <c r="V1753" i="2" s="1"/>
  <c r="T1749" i="2"/>
  <c r="V1749" i="2" s="1"/>
  <c r="T1745" i="2"/>
  <c r="V1745" i="2" s="1"/>
  <c r="T1741" i="2"/>
  <c r="V1741" i="2" s="1"/>
  <c r="T1737" i="2"/>
  <c r="V1737" i="2" s="1"/>
  <c r="T1696" i="2"/>
  <c r="V1696" i="2" s="1"/>
  <c r="Y1696" i="2"/>
  <c r="T1717" i="2"/>
  <c r="V1717" i="2" s="1"/>
  <c r="Y1717" i="2"/>
  <c r="Y1701" i="2"/>
  <c r="T1711" i="2"/>
  <c r="V1711" i="2" s="1"/>
  <c r="Y1711" i="2"/>
  <c r="T1712" i="2"/>
  <c r="V1712" i="2" s="1"/>
  <c r="Y1712" i="2"/>
  <c r="T1707" i="2"/>
  <c r="V1707" i="2" s="1"/>
  <c r="Y1707" i="2"/>
  <c r="T1498" i="2"/>
  <c r="V1498" i="2" s="1"/>
  <c r="Y1498" i="2"/>
  <c r="T1494" i="2"/>
  <c r="V1494" i="2" s="1"/>
  <c r="Y1494" i="2"/>
  <c r="T1490" i="2"/>
  <c r="V1490" i="2" s="1"/>
  <c r="Y1490" i="2"/>
  <c r="T1486" i="2"/>
  <c r="V1486" i="2" s="1"/>
  <c r="Y1486" i="2"/>
  <c r="T1482" i="2"/>
  <c r="V1482" i="2" s="1"/>
  <c r="Y1482" i="2"/>
  <c r="T1478" i="2"/>
  <c r="V1478" i="2" s="1"/>
  <c r="Y1478" i="2"/>
  <c r="T1474" i="2"/>
  <c r="V1474" i="2" s="1"/>
  <c r="Y1474" i="2"/>
  <c r="T1470" i="2"/>
  <c r="V1470" i="2" s="1"/>
  <c r="T1466" i="2"/>
  <c r="V1466" i="2" s="1"/>
  <c r="Y1466" i="2"/>
  <c r="T1462" i="2"/>
  <c r="V1462" i="2" s="1"/>
  <c r="Y1462" i="2"/>
  <c r="T1458" i="2"/>
  <c r="V1458" i="2" s="1"/>
  <c r="T1454" i="2"/>
  <c r="V1454" i="2" s="1"/>
  <c r="Y1454" i="2"/>
  <c r="T1450" i="2"/>
  <c r="V1450" i="2" s="1"/>
  <c r="T1446" i="2"/>
  <c r="V1446" i="2" s="1"/>
  <c r="Y1446" i="2"/>
  <c r="T1442" i="2"/>
  <c r="V1442" i="2" s="1"/>
  <c r="T1438" i="2"/>
  <c r="V1438" i="2" s="1"/>
  <c r="T1434" i="2"/>
  <c r="V1434" i="2" s="1"/>
  <c r="Y1434" i="2"/>
  <c r="T1430" i="2"/>
  <c r="V1430" i="2" s="1"/>
  <c r="T1426" i="2"/>
  <c r="V1426" i="2" s="1"/>
  <c r="Y1426" i="2"/>
  <c r="T1422" i="2"/>
  <c r="V1422" i="2" s="1"/>
  <c r="Y1422" i="2"/>
  <c r="T1418" i="2"/>
  <c r="V1418" i="2" s="1"/>
  <c r="Y1418" i="2"/>
  <c r="T1414" i="2"/>
  <c r="V1414" i="2" s="1"/>
  <c r="T1410" i="2"/>
  <c r="V1410" i="2" s="1"/>
  <c r="T1406" i="2"/>
  <c r="V1406" i="2" s="1"/>
  <c r="T1698" i="2"/>
  <c r="V1698" i="2" s="1"/>
  <c r="Y1698" i="2"/>
  <c r="T1298" i="2"/>
  <c r="V1298" i="2" s="1"/>
  <c r="Y1298" i="2"/>
  <c r="T1294" i="2"/>
  <c r="V1294" i="2" s="1"/>
  <c r="Y1294" i="2"/>
  <c r="T1290" i="2"/>
  <c r="V1290" i="2" s="1"/>
  <c r="Y1290" i="2"/>
  <c r="T1286" i="2"/>
  <c r="V1286" i="2" s="1"/>
  <c r="Y1286" i="2"/>
  <c r="T1282" i="2"/>
  <c r="V1282" i="2" s="1"/>
  <c r="T1278" i="2"/>
  <c r="V1278" i="2" s="1"/>
  <c r="Y1278" i="2"/>
  <c r="T1274" i="2"/>
  <c r="V1274" i="2" s="1"/>
  <c r="Y1274" i="2"/>
  <c r="T1270" i="2"/>
  <c r="V1270" i="2" s="1"/>
  <c r="Y1270" i="2"/>
  <c r="T1266" i="2"/>
  <c r="V1266" i="2" s="1"/>
  <c r="T1262" i="2"/>
  <c r="V1262" i="2" s="1"/>
  <c r="Y1262" i="2"/>
  <c r="T1258" i="2"/>
  <c r="V1258" i="2" s="1"/>
  <c r="T1254" i="2"/>
  <c r="V1254" i="2" s="1"/>
  <c r="T1250" i="2"/>
  <c r="V1250" i="2" s="1"/>
  <c r="Y1250" i="2"/>
  <c r="T1246" i="2"/>
  <c r="V1246" i="2" s="1"/>
  <c r="Y1246" i="2"/>
  <c r="T1242" i="2"/>
  <c r="V1242" i="2" s="1"/>
  <c r="Y1242" i="2"/>
  <c r="T1238" i="2"/>
  <c r="V1238" i="2" s="1"/>
  <c r="Y1238" i="2"/>
  <c r="T1234" i="2"/>
  <c r="V1234" i="2" s="1"/>
  <c r="Y1234" i="2"/>
  <c r="T1230" i="2"/>
  <c r="V1230" i="2" s="1"/>
  <c r="Y1230" i="2"/>
  <c r="T1226" i="2"/>
  <c r="V1226" i="2" s="1"/>
  <c r="Y1226" i="2"/>
  <c r="T1222" i="2"/>
  <c r="V1222" i="2" s="1"/>
  <c r="Y1222" i="2"/>
  <c r="T1218" i="2"/>
  <c r="V1218" i="2" s="1"/>
  <c r="Y1218" i="2"/>
  <c r="T1214" i="2"/>
  <c r="V1214" i="2" s="1"/>
  <c r="Y1214" i="2"/>
  <c r="T1210" i="2"/>
  <c r="V1210" i="2" s="1"/>
  <c r="Y1210" i="2"/>
  <c r="T1206" i="2"/>
  <c r="V1206" i="2" s="1"/>
  <c r="Y1206" i="2"/>
  <c r="T1202" i="2"/>
  <c r="V1202" i="2" s="1"/>
  <c r="Y1202" i="2"/>
  <c r="T1198" i="2"/>
  <c r="V1198" i="2" s="1"/>
  <c r="Y1198" i="2"/>
  <c r="T1194" i="2"/>
  <c r="V1194" i="2" s="1"/>
  <c r="Y1194" i="2"/>
  <c r="Y918" i="2"/>
  <c r="T918" i="2"/>
  <c r="V918" i="2" s="1"/>
  <c r="T902" i="2"/>
  <c r="V902" i="2" s="1"/>
  <c r="T886" i="2"/>
  <c r="V886" i="2" s="1"/>
  <c r="Y870" i="2"/>
  <c r="T870" i="2"/>
  <c r="V870" i="2" s="1"/>
  <c r="Y854" i="2"/>
  <c r="T854" i="2"/>
  <c r="V854" i="2" s="1"/>
  <c r="Y838" i="2"/>
  <c r="T838" i="2"/>
  <c r="V838" i="2" s="1"/>
  <c r="T822" i="2"/>
  <c r="V822" i="2" s="1"/>
  <c r="T806" i="2"/>
  <c r="V806" i="2" s="1"/>
  <c r="Y907" i="2"/>
  <c r="T907" i="2"/>
  <c r="V907" i="2" s="1"/>
  <c r="Y891" i="2"/>
  <c r="T891" i="2"/>
  <c r="V891" i="2" s="1"/>
  <c r="Y875" i="2"/>
  <c r="T875" i="2"/>
  <c r="V875" i="2" s="1"/>
  <c r="Y859" i="2"/>
  <c r="T859" i="2"/>
  <c r="V859" i="2" s="1"/>
  <c r="Y843" i="2"/>
  <c r="T843" i="2"/>
  <c r="V843" i="2" s="1"/>
  <c r="Y827" i="2"/>
  <c r="T827" i="2"/>
  <c r="V827" i="2" s="1"/>
  <c r="Y811" i="2"/>
  <c r="T811" i="2"/>
  <c r="V811" i="2" s="1"/>
  <c r="Y795" i="2"/>
  <c r="T795" i="2"/>
  <c r="V795" i="2" s="1"/>
  <c r="Y916" i="2"/>
  <c r="T916" i="2"/>
  <c r="V916" i="2" s="1"/>
  <c r="T900" i="2"/>
  <c r="V900" i="2" s="1"/>
  <c r="T884" i="2"/>
  <c r="V884" i="2" s="1"/>
  <c r="Y868" i="2"/>
  <c r="T868" i="2"/>
  <c r="V868" i="2" s="1"/>
  <c r="Y852" i="2"/>
  <c r="T852" i="2"/>
  <c r="V852" i="2" s="1"/>
  <c r="Y836" i="2"/>
  <c r="T836" i="2"/>
  <c r="V836" i="2" s="1"/>
  <c r="Y917" i="2"/>
  <c r="T917" i="2"/>
  <c r="V917" i="2" s="1"/>
  <c r="T901" i="2"/>
  <c r="V901" i="2" s="1"/>
  <c r="T885" i="2"/>
  <c r="V885" i="2" s="1"/>
  <c r="Y869" i="2"/>
  <c r="T869" i="2"/>
  <c r="V869" i="2" s="1"/>
  <c r="Y853" i="2"/>
  <c r="T853" i="2"/>
  <c r="V853" i="2" s="1"/>
  <c r="T805" i="2"/>
  <c r="V805" i="2" s="1"/>
  <c r="Y721" i="2"/>
  <c r="T721" i="2"/>
  <c r="V721" i="2" s="1"/>
  <c r="Y717" i="2"/>
  <c r="T717" i="2"/>
  <c r="V717" i="2" s="1"/>
  <c r="T713" i="2"/>
  <c r="V713" i="2" s="1"/>
  <c r="T709" i="2"/>
  <c r="V709" i="2" s="1"/>
  <c r="T705" i="2"/>
  <c r="V705" i="2" s="1"/>
  <c r="Y701" i="2"/>
  <c r="T701" i="2"/>
  <c r="V701" i="2" s="1"/>
  <c r="Y697" i="2"/>
  <c r="T697" i="2"/>
  <c r="V697" i="2" s="1"/>
  <c r="Y693" i="2"/>
  <c r="T693" i="2"/>
  <c r="V693" i="2" s="1"/>
  <c r="T689" i="2"/>
  <c r="V689" i="2" s="1"/>
  <c r="T685" i="2"/>
  <c r="V685" i="2" s="1"/>
  <c r="Y681" i="2"/>
  <c r="T681" i="2"/>
  <c r="V681" i="2" s="1"/>
  <c r="Y677" i="2"/>
  <c r="T677" i="2"/>
  <c r="V677" i="2" s="1"/>
  <c r="Y673" i="2"/>
  <c r="T673" i="2"/>
  <c r="V673" i="2" s="1"/>
  <c r="T669" i="2"/>
  <c r="V669" i="2" s="1"/>
  <c r="T665" i="2"/>
  <c r="V665" i="2" s="1"/>
  <c r="T661" i="2"/>
  <c r="V661" i="2" s="1"/>
  <c r="Y657" i="2"/>
  <c r="T657" i="2"/>
  <c r="V657" i="2" s="1"/>
  <c r="Y653" i="2"/>
  <c r="T653" i="2"/>
  <c r="V653" i="2" s="1"/>
  <c r="Y649" i="2"/>
  <c r="T649" i="2"/>
  <c r="V649" i="2" s="1"/>
  <c r="Y645" i="2"/>
  <c r="T645" i="2"/>
  <c r="V645" i="2" s="1"/>
  <c r="Y641" i="2"/>
  <c r="T641" i="2"/>
  <c r="V641" i="2" s="1"/>
  <c r="Y637" i="2"/>
  <c r="T637" i="2"/>
  <c r="V637" i="2" s="1"/>
  <c r="Y633" i="2"/>
  <c r="T633" i="2"/>
  <c r="V633" i="2" s="1"/>
  <c r="T629" i="2"/>
  <c r="V629" i="2" s="1"/>
  <c r="Y625" i="2"/>
  <c r="T625" i="2"/>
  <c r="V625" i="2" s="1"/>
  <c r="Y621" i="2"/>
  <c r="T621" i="2"/>
  <c r="V621" i="2" s="1"/>
  <c r="Y617" i="2"/>
  <c r="T617" i="2"/>
  <c r="V617" i="2" s="1"/>
  <c r="Y613" i="2"/>
  <c r="T613" i="2"/>
  <c r="V613" i="2" s="1"/>
  <c r="Y609" i="2"/>
  <c r="T609" i="2"/>
  <c r="V609" i="2" s="1"/>
  <c r="Y605" i="2"/>
  <c r="T605" i="2"/>
  <c r="V605" i="2" s="1"/>
  <c r="Y601" i="2"/>
  <c r="T601" i="2"/>
  <c r="V601" i="2" s="1"/>
  <c r="Y585" i="2"/>
  <c r="T585" i="2"/>
  <c r="V585" i="2" s="1"/>
  <c r="Y569" i="2"/>
  <c r="T569" i="2"/>
  <c r="V569" i="2" s="1"/>
  <c r="T553" i="2"/>
  <c r="V553" i="2" s="1"/>
  <c r="T537" i="2"/>
  <c r="V537" i="2" s="1"/>
  <c r="T468" i="2"/>
  <c r="V468" i="2" s="1"/>
  <c r="Y468" i="2"/>
  <c r="T464" i="2"/>
  <c r="V464" i="2" s="1"/>
  <c r="Y464" i="2"/>
  <c r="T460" i="2"/>
  <c r="V460" i="2" s="1"/>
  <c r="Y460" i="2"/>
  <c r="T452" i="2"/>
  <c r="V452" i="2" s="1"/>
  <c r="T448" i="2"/>
  <c r="V448" i="2" s="1"/>
  <c r="T444" i="2"/>
  <c r="V444" i="2" s="1"/>
  <c r="T440" i="2"/>
  <c r="V440" i="2" s="1"/>
  <c r="T436" i="2"/>
  <c r="V436" i="2" s="1"/>
  <c r="Y436" i="2"/>
  <c r="T432" i="2"/>
  <c r="V432" i="2" s="1"/>
  <c r="Y432" i="2"/>
  <c r="T420" i="2"/>
  <c r="V420" i="2" s="1"/>
  <c r="Y420" i="2"/>
  <c r="T416" i="2"/>
  <c r="V416" i="2" s="1"/>
  <c r="T412" i="2"/>
  <c r="V412" i="2" s="1"/>
  <c r="T400" i="2"/>
  <c r="V400" i="2" s="1"/>
  <c r="Y400" i="2"/>
  <c r="T388" i="2"/>
  <c r="V388" i="2" s="1"/>
  <c r="T376" i="2"/>
  <c r="V376" i="2" s="1"/>
  <c r="Y376" i="2"/>
  <c r="T364" i="2"/>
  <c r="V364" i="2" s="1"/>
  <c r="Y364" i="2"/>
  <c r="T352" i="2"/>
  <c r="V352" i="2" s="1"/>
  <c r="Y352" i="2"/>
  <c r="Y598" i="2"/>
  <c r="T598" i="2"/>
  <c r="V598" i="2" s="1"/>
  <c r="T534" i="2"/>
  <c r="V534" i="2" s="1"/>
  <c r="Y563" i="2"/>
  <c r="T563" i="2"/>
  <c r="V563" i="2" s="1"/>
  <c r="Y576" i="2"/>
  <c r="T576" i="2"/>
  <c r="V576" i="2" s="1"/>
  <c r="Y594" i="2"/>
  <c r="T594" i="2"/>
  <c r="V594" i="2" s="1"/>
  <c r="T559" i="2"/>
  <c r="V559" i="2" s="1"/>
  <c r="T556" i="2"/>
  <c r="V556" i="2" s="1"/>
  <c r="N21" i="2"/>
  <c r="Q21" i="2"/>
  <c r="S21" i="2"/>
  <c r="O21" i="2"/>
  <c r="N37" i="2"/>
  <c r="Q37" i="2"/>
  <c r="O37" i="2"/>
  <c r="S37" i="2"/>
  <c r="N53" i="2"/>
  <c r="Q53" i="2"/>
  <c r="O53" i="2"/>
  <c r="S53" i="2"/>
  <c r="N69" i="2"/>
  <c r="Q69" i="2"/>
  <c r="O69" i="2"/>
  <c r="S69" i="2"/>
  <c r="N85" i="2"/>
  <c r="Q85" i="2"/>
  <c r="S85" i="2"/>
  <c r="O85" i="2"/>
  <c r="N101" i="2"/>
  <c r="Q101" i="2"/>
  <c r="S101" i="2"/>
  <c r="O101" i="2"/>
  <c r="N117" i="2"/>
  <c r="Q117" i="2"/>
  <c r="S117" i="2"/>
  <c r="O117" i="2"/>
  <c r="N133" i="2"/>
  <c r="Q133" i="2"/>
  <c r="S133" i="2"/>
  <c r="O133" i="2"/>
  <c r="N149" i="2"/>
  <c r="Q149" i="2"/>
  <c r="S149" i="2"/>
  <c r="O149" i="2"/>
  <c r="N165" i="2"/>
  <c r="Q165" i="2"/>
  <c r="S165" i="2"/>
  <c r="O165" i="2"/>
  <c r="N181" i="2"/>
  <c r="Q181" i="2"/>
  <c r="S181" i="2"/>
  <c r="O181" i="2"/>
  <c r="N197" i="2"/>
  <c r="Q197" i="2"/>
  <c r="S197" i="2"/>
  <c r="O197" i="2"/>
  <c r="N213" i="2"/>
  <c r="Q213" i="2"/>
  <c r="S213" i="2"/>
  <c r="O213" i="2"/>
  <c r="N229" i="2"/>
  <c r="Q229" i="2"/>
  <c r="S229" i="2"/>
  <c r="O229" i="2"/>
  <c r="T1792" i="2"/>
  <c r="V1792" i="2" s="1"/>
  <c r="T1788" i="2"/>
  <c r="V1788" i="2" s="1"/>
  <c r="T1784" i="2"/>
  <c r="V1784" i="2" s="1"/>
  <c r="T1732" i="2"/>
  <c r="V1732" i="2" s="1"/>
  <c r="Y1732" i="2"/>
  <c r="T1728" i="2"/>
  <c r="V1728" i="2" s="1"/>
  <c r="Y1728" i="2"/>
  <c r="T1724" i="2"/>
  <c r="V1724" i="2" s="1"/>
  <c r="Y1724" i="2"/>
  <c r="T1413" i="2"/>
  <c r="V1413" i="2" s="1"/>
  <c r="Y1326" i="2"/>
  <c r="T1326" i="2"/>
  <c r="V1326" i="2" s="1"/>
  <c r="Y1322" i="2"/>
  <c r="T1322" i="2"/>
  <c r="V1322" i="2" s="1"/>
  <c r="Y1318" i="2"/>
  <c r="T1318" i="2"/>
  <c r="V1318" i="2" s="1"/>
  <c r="Y1314" i="2"/>
  <c r="T1314" i="2"/>
  <c r="V1314" i="2" s="1"/>
  <c r="Y1505" i="2"/>
  <c r="T1505" i="2"/>
  <c r="V1505" i="2" s="1"/>
  <c r="Y1306" i="2"/>
  <c r="T1306" i="2"/>
  <c r="V1306" i="2" s="1"/>
  <c r="Y786" i="2"/>
  <c r="T786" i="2"/>
  <c r="V786" i="2" s="1"/>
  <c r="T770" i="2"/>
  <c r="V770" i="2" s="1"/>
  <c r="Y754" i="2"/>
  <c r="T754" i="2"/>
  <c r="V754" i="2" s="1"/>
  <c r="Y785" i="2"/>
  <c r="T785" i="2"/>
  <c r="V785" i="2" s="1"/>
  <c r="T769" i="2"/>
  <c r="V769" i="2" s="1"/>
  <c r="Y753" i="2"/>
  <c r="T753" i="2"/>
  <c r="V753" i="2" s="1"/>
  <c r="Y737" i="2"/>
  <c r="T737" i="2"/>
  <c r="V737" i="2" s="1"/>
  <c r="Y517" i="2"/>
  <c r="T517" i="2"/>
  <c r="V517" i="2" s="1"/>
  <c r="Y501" i="2"/>
  <c r="T501" i="2"/>
  <c r="V501" i="2" s="1"/>
  <c r="Y485" i="2"/>
  <c r="T485" i="2"/>
  <c r="V485" i="2" s="1"/>
  <c r="T339" i="2"/>
  <c r="V339" i="2" s="1"/>
  <c r="N335" i="2"/>
  <c r="Q335" i="2"/>
  <c r="O335" i="2"/>
  <c r="S335" i="2"/>
  <c r="T307" i="2"/>
  <c r="V307" i="2" s="1"/>
  <c r="Y307" i="2"/>
  <c r="N303" i="2"/>
  <c r="Q303" i="2"/>
  <c r="O303" i="2"/>
  <c r="S303" i="2"/>
  <c r="T275" i="2"/>
  <c r="V275" i="2" s="1"/>
  <c r="Y275" i="2"/>
  <c r="N271" i="2"/>
  <c r="Q271" i="2"/>
  <c r="O271" i="2"/>
  <c r="S271" i="2"/>
  <c r="T259" i="2"/>
  <c r="V259" i="2" s="1"/>
  <c r="T255" i="2"/>
  <c r="V255" i="2" s="1"/>
  <c r="N18" i="2"/>
  <c r="Q18" i="2"/>
  <c r="S18" i="2"/>
  <c r="O18" i="2"/>
  <c r="N34" i="2"/>
  <c r="Q34" i="2"/>
  <c r="S34" i="2"/>
  <c r="O34" i="2"/>
  <c r="N50" i="2"/>
  <c r="Q50" i="2"/>
  <c r="O50" i="2"/>
  <c r="S50" i="2"/>
  <c r="N66" i="2"/>
  <c r="Q66" i="2"/>
  <c r="O66" i="2"/>
  <c r="S66" i="2"/>
  <c r="N82" i="2"/>
  <c r="Q82" i="2"/>
  <c r="S82" i="2"/>
  <c r="O82" i="2"/>
  <c r="N98" i="2"/>
  <c r="Q98" i="2"/>
  <c r="S98" i="2"/>
  <c r="O98" i="2"/>
  <c r="N114" i="2"/>
  <c r="Q114" i="2"/>
  <c r="S114" i="2"/>
  <c r="O114" i="2"/>
  <c r="N130" i="2"/>
  <c r="Q130" i="2"/>
  <c r="S130" i="2"/>
  <c r="O130" i="2"/>
  <c r="N146" i="2"/>
  <c r="Q146" i="2"/>
  <c r="S146" i="2"/>
  <c r="O146" i="2"/>
  <c r="N162" i="2"/>
  <c r="Q162" i="2"/>
  <c r="S162" i="2"/>
  <c r="O162" i="2"/>
  <c r="N178" i="2"/>
  <c r="Q178" i="2"/>
  <c r="S178" i="2"/>
  <c r="O178" i="2"/>
  <c r="N194" i="2"/>
  <c r="Q194" i="2"/>
  <c r="S194" i="2"/>
  <c r="O194" i="2"/>
  <c r="N210" i="2"/>
  <c r="Q210" i="2"/>
  <c r="S210" i="2"/>
  <c r="O210" i="2"/>
  <c r="N226" i="2"/>
  <c r="Q226" i="2"/>
  <c r="S226" i="2"/>
  <c r="O226" i="2"/>
  <c r="N242" i="2"/>
  <c r="Q242" i="2"/>
  <c r="S242" i="2"/>
  <c r="O242" i="2"/>
  <c r="T1775" i="2"/>
  <c r="V1775" i="2" s="1"/>
  <c r="T1771" i="2"/>
  <c r="V1771" i="2" s="1"/>
  <c r="T1767" i="2"/>
  <c r="V1767" i="2" s="1"/>
  <c r="Y1767" i="2"/>
  <c r="T1751" i="2"/>
  <c r="V1751" i="2" s="1"/>
  <c r="T1747" i="2"/>
  <c r="V1747" i="2" s="1"/>
  <c r="T1739" i="2"/>
  <c r="V1739" i="2" s="1"/>
  <c r="T1735" i="2"/>
  <c r="V1735" i="2" s="1"/>
  <c r="Y1735" i="2"/>
  <c r="Y1736" i="2" s="1"/>
  <c r="Y1737" i="2" s="1"/>
  <c r="T1720" i="2"/>
  <c r="V1720" i="2" s="1"/>
  <c r="Y1720" i="2"/>
  <c r="T1702" i="2"/>
  <c r="V1702" i="2" s="1"/>
  <c r="Y1702" i="2"/>
  <c r="T1703" i="2"/>
  <c r="V1703" i="2" s="1"/>
  <c r="Y1703" i="2"/>
  <c r="T1715" i="2"/>
  <c r="V1715" i="2" s="1"/>
  <c r="Y1715" i="2"/>
  <c r="Y1603" i="2"/>
  <c r="T1496" i="2"/>
  <c r="V1496" i="2" s="1"/>
  <c r="Y1496" i="2"/>
  <c r="T1492" i="2"/>
  <c r="V1492" i="2" s="1"/>
  <c r="Y1492" i="2"/>
  <c r="T1484" i="2"/>
  <c r="V1484" i="2" s="1"/>
  <c r="Y1484" i="2"/>
  <c r="T1480" i="2"/>
  <c r="V1480" i="2" s="1"/>
  <c r="Y1480" i="2"/>
  <c r="T1476" i="2"/>
  <c r="V1476" i="2" s="1"/>
  <c r="Y1476" i="2"/>
  <c r="T1468" i="2"/>
  <c r="V1468" i="2" s="1"/>
  <c r="Y1468" i="2"/>
  <c r="T1464" i="2"/>
  <c r="V1464" i="2" s="1"/>
  <c r="Y1464" i="2"/>
  <c r="T1456" i="2"/>
  <c r="V1456" i="2" s="1"/>
  <c r="T1452" i="2"/>
  <c r="V1452" i="2" s="1"/>
  <c r="Y1452" i="2"/>
  <c r="T1448" i="2"/>
  <c r="V1448" i="2" s="1"/>
  <c r="Y1448" i="2"/>
  <c r="T1440" i="2"/>
  <c r="V1440" i="2" s="1"/>
  <c r="T1436" i="2"/>
  <c r="V1436" i="2" s="1"/>
  <c r="Y1436" i="2"/>
  <c r="T1432" i="2"/>
  <c r="V1432" i="2" s="1"/>
  <c r="Y1432" i="2"/>
  <c r="T1420" i="2"/>
  <c r="V1420" i="2" s="1"/>
  <c r="T1416" i="2"/>
  <c r="V1416" i="2" s="1"/>
  <c r="Y1416" i="2"/>
  <c r="T1700" i="2"/>
  <c r="V1700" i="2" s="1"/>
  <c r="Y1700" i="2"/>
  <c r="T1300" i="2"/>
  <c r="V1300" i="2" s="1"/>
  <c r="Y1300" i="2"/>
  <c r="T1296" i="2"/>
  <c r="V1296" i="2" s="1"/>
  <c r="Y1296" i="2"/>
  <c r="T1292" i="2"/>
  <c r="V1292" i="2" s="1"/>
  <c r="Y1292" i="2"/>
  <c r="T1288" i="2"/>
  <c r="V1288" i="2" s="1"/>
  <c r="Y1288" i="2"/>
  <c r="T1284" i="2"/>
  <c r="V1284" i="2" s="1"/>
  <c r="Y1284" i="2"/>
  <c r="T1280" i="2"/>
  <c r="V1280" i="2" s="1"/>
  <c r="Y1280" i="2"/>
  <c r="T1276" i="2"/>
  <c r="V1276" i="2" s="1"/>
  <c r="Y1276" i="2"/>
  <c r="T1272" i="2"/>
  <c r="V1272" i="2" s="1"/>
  <c r="Y1272" i="2"/>
  <c r="T1268" i="2"/>
  <c r="V1268" i="2" s="1"/>
  <c r="Y1268" i="2"/>
  <c r="T1264" i="2"/>
  <c r="V1264" i="2" s="1"/>
  <c r="T1260" i="2"/>
  <c r="V1260" i="2" s="1"/>
  <c r="Y1260" i="2"/>
  <c r="T1252" i="2"/>
  <c r="V1252" i="2" s="1"/>
  <c r="T1248" i="2"/>
  <c r="V1248" i="2" s="1"/>
  <c r="T1244" i="2"/>
  <c r="V1244" i="2" s="1"/>
  <c r="Y1244" i="2"/>
  <c r="T1240" i="2"/>
  <c r="V1240" i="2" s="1"/>
  <c r="Y1240" i="2"/>
  <c r="T1232" i="2"/>
  <c r="V1232" i="2" s="1"/>
  <c r="Y1232" i="2"/>
  <c r="T1228" i="2"/>
  <c r="V1228" i="2" s="1"/>
  <c r="Y1228" i="2"/>
  <c r="T1220" i="2"/>
  <c r="V1220" i="2" s="1"/>
  <c r="T1216" i="2"/>
  <c r="V1216" i="2" s="1"/>
  <c r="Y1216" i="2"/>
  <c r="T1212" i="2"/>
  <c r="V1212" i="2" s="1"/>
  <c r="Y1212" i="2"/>
  <c r="T1208" i="2"/>
  <c r="V1208" i="2" s="1"/>
  <c r="Y1208" i="2"/>
  <c r="T1204" i="2"/>
  <c r="V1204" i="2" s="1"/>
  <c r="Y1204" i="2"/>
  <c r="T1200" i="2"/>
  <c r="V1200" i="2" s="1"/>
  <c r="Y1200" i="2"/>
  <c r="T1196" i="2"/>
  <c r="V1196" i="2" s="1"/>
  <c r="Y1196" i="2"/>
  <c r="T910" i="2"/>
  <c r="V910" i="2" s="1"/>
  <c r="Y894" i="2"/>
  <c r="T894" i="2"/>
  <c r="V894" i="2" s="1"/>
  <c r="Y878" i="2"/>
  <c r="T878" i="2"/>
  <c r="V878" i="2" s="1"/>
  <c r="Y862" i="2"/>
  <c r="T862" i="2"/>
  <c r="V862" i="2" s="1"/>
  <c r="Y846" i="2"/>
  <c r="T846" i="2"/>
  <c r="V846" i="2" s="1"/>
  <c r="Y830" i="2"/>
  <c r="T830" i="2"/>
  <c r="V830" i="2" s="1"/>
  <c r="Y814" i="2"/>
  <c r="T814" i="2"/>
  <c r="V814" i="2" s="1"/>
  <c r="Y798" i="2"/>
  <c r="T798" i="2"/>
  <c r="V798" i="2" s="1"/>
  <c r="T915" i="2"/>
  <c r="V915" i="2" s="1"/>
  <c r="T899" i="2"/>
  <c r="V899" i="2" s="1"/>
  <c r="T883" i="2"/>
  <c r="V883" i="2" s="1"/>
  <c r="Y867" i="2"/>
  <c r="T867" i="2"/>
  <c r="V867" i="2" s="1"/>
  <c r="Y851" i="2"/>
  <c r="T851" i="2"/>
  <c r="V851" i="2" s="1"/>
  <c r="Y835" i="2"/>
  <c r="T835" i="2"/>
  <c r="V835" i="2" s="1"/>
  <c r="T819" i="2"/>
  <c r="V819" i="2" s="1"/>
  <c r="T803" i="2"/>
  <c r="V803" i="2" s="1"/>
  <c r="Y908" i="2"/>
  <c r="T908" i="2"/>
  <c r="V908" i="2" s="1"/>
  <c r="Y892" i="2"/>
  <c r="T892" i="2"/>
  <c r="V892" i="2" s="1"/>
  <c r="Y876" i="2"/>
  <c r="T876" i="2"/>
  <c r="V876" i="2" s="1"/>
  <c r="Y860" i="2"/>
  <c r="T860" i="2"/>
  <c r="V860" i="2" s="1"/>
  <c r="Y844" i="2"/>
  <c r="T844" i="2"/>
  <c r="V844" i="2" s="1"/>
  <c r="Y828" i="2"/>
  <c r="T828" i="2"/>
  <c r="V828" i="2" s="1"/>
  <c r="Y796" i="2"/>
  <c r="T796" i="2"/>
  <c r="V796" i="2" s="1"/>
  <c r="T909" i="2"/>
  <c r="V909" i="2" s="1"/>
  <c r="T893" i="2"/>
  <c r="V893" i="2" s="1"/>
  <c r="Y877" i="2"/>
  <c r="T877" i="2"/>
  <c r="V877" i="2" s="1"/>
  <c r="Y861" i="2"/>
  <c r="T861" i="2"/>
  <c r="V861" i="2" s="1"/>
  <c r="Y845" i="2"/>
  <c r="T845" i="2"/>
  <c r="V845" i="2" s="1"/>
  <c r="Y813" i="2"/>
  <c r="T813" i="2"/>
  <c r="V813" i="2" s="1"/>
  <c r="Y797" i="2"/>
  <c r="T797" i="2"/>
  <c r="V797" i="2" s="1"/>
  <c r="Y719" i="2"/>
  <c r="T719" i="2"/>
  <c r="V719" i="2" s="1"/>
  <c r="T715" i="2"/>
  <c r="V715" i="2" s="1"/>
  <c r="Y711" i="2"/>
  <c r="T711" i="2"/>
  <c r="V711" i="2" s="1"/>
  <c r="T707" i="2"/>
  <c r="V707" i="2" s="1"/>
  <c r="Y699" i="2"/>
  <c r="T699" i="2"/>
  <c r="V699" i="2" s="1"/>
  <c r="Y695" i="2"/>
  <c r="T695" i="2"/>
  <c r="V695" i="2" s="1"/>
  <c r="T691" i="2"/>
  <c r="V691" i="2" s="1"/>
  <c r="T687" i="2"/>
  <c r="V687" i="2" s="1"/>
  <c r="Y683" i="2"/>
  <c r="T683" i="2"/>
  <c r="V683" i="2" s="1"/>
  <c r="Y679" i="2"/>
  <c r="T679" i="2"/>
  <c r="V679" i="2" s="1"/>
  <c r="T667" i="2"/>
  <c r="V667" i="2" s="1"/>
  <c r="T663" i="2"/>
  <c r="V663" i="2" s="1"/>
  <c r="Y655" i="2"/>
  <c r="Y651" i="2"/>
  <c r="T651" i="2"/>
  <c r="V651" i="2" s="1"/>
  <c r="Y647" i="2"/>
  <c r="T647" i="2"/>
  <c r="V647" i="2" s="1"/>
  <c r="Y643" i="2"/>
  <c r="Y639" i="2"/>
  <c r="T639" i="2"/>
  <c r="V639" i="2" s="1"/>
  <c r="Y635" i="2"/>
  <c r="T635" i="2"/>
  <c r="V635" i="2" s="1"/>
  <c r="Y631" i="2"/>
  <c r="T631" i="2"/>
  <c r="V631" i="2" s="1"/>
  <c r="T627" i="2"/>
  <c r="V627" i="2" s="1"/>
  <c r="Y623" i="2"/>
  <c r="T623" i="2"/>
  <c r="V623" i="2" s="1"/>
  <c r="Y619" i="2"/>
  <c r="T619" i="2"/>
  <c r="V619" i="2" s="1"/>
  <c r="Y615" i="2"/>
  <c r="T615" i="2"/>
  <c r="V615" i="2" s="1"/>
  <c r="Y611" i="2"/>
  <c r="T611" i="2"/>
  <c r="V611" i="2" s="1"/>
  <c r="Y607" i="2"/>
  <c r="T607" i="2"/>
  <c r="V607" i="2" s="1"/>
  <c r="Y603" i="2"/>
  <c r="T603" i="2"/>
  <c r="V603" i="2" s="1"/>
  <c r="Y593" i="2"/>
  <c r="T593" i="2"/>
  <c r="V593" i="2" s="1"/>
  <c r="Y577" i="2"/>
  <c r="T577" i="2"/>
  <c r="V577" i="2" s="1"/>
  <c r="T561" i="2"/>
  <c r="V561" i="2" s="1"/>
  <c r="Y545" i="2"/>
  <c r="T545" i="2"/>
  <c r="V545" i="2" s="1"/>
  <c r="T470" i="2"/>
  <c r="V470" i="2" s="1"/>
  <c r="Y470" i="2"/>
  <c r="T466" i="2"/>
  <c r="V466" i="2" s="1"/>
  <c r="Y466" i="2"/>
  <c r="T462" i="2"/>
  <c r="V462" i="2" s="1"/>
  <c r="Y462" i="2"/>
  <c r="T458" i="2"/>
  <c r="V458" i="2" s="1"/>
  <c r="Y458" i="2"/>
  <c r="T454" i="2"/>
  <c r="V454" i="2" s="1"/>
  <c r="Y454" i="2"/>
  <c r="T450" i="2"/>
  <c r="V450" i="2" s="1"/>
  <c r="T446" i="2"/>
  <c r="V446" i="2" s="1"/>
  <c r="T442" i="2"/>
  <c r="V442" i="2" s="1"/>
  <c r="T438" i="2"/>
  <c r="V438" i="2" s="1"/>
  <c r="Y438" i="2"/>
  <c r="T434" i="2"/>
  <c r="V434" i="2" s="1"/>
  <c r="Y434" i="2"/>
  <c r="T430" i="2"/>
  <c r="V430" i="2" s="1"/>
  <c r="Y430" i="2"/>
  <c r="T426" i="2"/>
  <c r="V426" i="2" s="1"/>
  <c r="Y426" i="2"/>
  <c r="T422" i="2"/>
  <c r="V422" i="2" s="1"/>
  <c r="Y422" i="2"/>
  <c r="T418" i="2"/>
  <c r="V418" i="2" s="1"/>
  <c r="Y418" i="2"/>
  <c r="T414" i="2"/>
  <c r="V414" i="2" s="1"/>
  <c r="T410" i="2"/>
  <c r="V410" i="2" s="1"/>
  <c r="T406" i="2"/>
  <c r="V406" i="2" s="1"/>
  <c r="Y406" i="2"/>
  <c r="T402" i="2"/>
  <c r="V402" i="2" s="1"/>
  <c r="Y402" i="2"/>
  <c r="T398" i="2"/>
  <c r="V398" i="2" s="1"/>
  <c r="Y398" i="2"/>
  <c r="T394" i="2"/>
  <c r="V394" i="2" s="1"/>
  <c r="Y394" i="2"/>
  <c r="T390" i="2"/>
  <c r="V390" i="2" s="1"/>
  <c r="T386" i="2"/>
  <c r="V386" i="2" s="1"/>
  <c r="T382" i="2"/>
  <c r="V382" i="2" s="1"/>
  <c r="T378" i="2"/>
  <c r="V378" i="2" s="1"/>
  <c r="Y378" i="2"/>
  <c r="T374" i="2"/>
  <c r="V374" i="2" s="1"/>
  <c r="Y374" i="2"/>
  <c r="T370" i="2"/>
  <c r="V370" i="2" s="1"/>
  <c r="T366" i="2"/>
  <c r="V366" i="2" s="1"/>
  <c r="T362" i="2"/>
  <c r="V362" i="2" s="1"/>
  <c r="Y362" i="2"/>
  <c r="T358" i="2"/>
  <c r="V358" i="2" s="1"/>
  <c r="Y358" i="2"/>
  <c r="T354" i="2"/>
  <c r="V354" i="2" s="1"/>
  <c r="Y354" i="2"/>
  <c r="T350" i="2"/>
  <c r="V350" i="2" s="1"/>
  <c r="Y350" i="2"/>
  <c r="T346" i="2"/>
  <c r="V346" i="2" s="1"/>
  <c r="Y346" i="2"/>
  <c r="T342" i="2"/>
  <c r="V342" i="2" s="1"/>
  <c r="S246" i="2"/>
  <c r="N246" i="2"/>
  <c r="Q246" i="2"/>
  <c r="O246" i="2"/>
  <c r="Y590" i="2"/>
  <c r="T590" i="2"/>
  <c r="V590" i="2" s="1"/>
  <c r="T574" i="2"/>
  <c r="V574" i="2" s="1"/>
  <c r="T558" i="2"/>
  <c r="V558" i="2" s="1"/>
  <c r="Y542" i="2"/>
  <c r="T542" i="2"/>
  <c r="V542" i="2" s="1"/>
  <c r="T571" i="2"/>
  <c r="V571" i="2" s="1"/>
  <c r="T555" i="2"/>
  <c r="V555" i="2" s="1"/>
  <c r="Y539" i="2"/>
  <c r="T539" i="2"/>
  <c r="V539" i="2" s="1"/>
  <c r="Y600" i="2"/>
  <c r="T600" i="2"/>
  <c r="V600" i="2" s="1"/>
  <c r="T552" i="2"/>
  <c r="V552" i="2" s="1"/>
  <c r="T536" i="2"/>
  <c r="V536" i="2" s="1"/>
  <c r="T428" i="2"/>
  <c r="V428" i="2" s="1"/>
  <c r="T408" i="2"/>
  <c r="V408" i="2" s="1"/>
  <c r="Y408" i="2"/>
  <c r="T396" i="2"/>
  <c r="V396" i="2" s="1"/>
  <c r="Y396" i="2"/>
  <c r="T380" i="2"/>
  <c r="V380" i="2" s="1"/>
  <c r="Y380" i="2"/>
  <c r="T368" i="2"/>
  <c r="V368" i="2" s="1"/>
  <c r="T356" i="2"/>
  <c r="V356" i="2" s="1"/>
  <c r="Y356" i="2"/>
  <c r="T344" i="2"/>
  <c r="V344" i="2" s="1"/>
  <c r="Y582" i="2"/>
  <c r="T582" i="2"/>
  <c r="V582" i="2" s="1"/>
  <c r="Y550" i="2"/>
  <c r="T550" i="2"/>
  <c r="V550" i="2" s="1"/>
  <c r="Y579" i="2"/>
  <c r="T579" i="2"/>
  <c r="V579" i="2" s="1"/>
  <c r="T531" i="2"/>
  <c r="V531" i="2" s="1"/>
  <c r="T560" i="2"/>
  <c r="V560" i="2" s="1"/>
  <c r="Y546" i="2"/>
  <c r="T546" i="2"/>
  <c r="V546" i="2" s="1"/>
  <c r="Y543" i="2"/>
  <c r="T543" i="2"/>
  <c r="V543" i="2" s="1"/>
  <c r="Y540" i="2"/>
  <c r="T540" i="2"/>
  <c r="V540" i="2" s="1"/>
  <c r="N23" i="2"/>
  <c r="Q23" i="2"/>
  <c r="S23" i="2"/>
  <c r="O23" i="2"/>
  <c r="N39" i="2"/>
  <c r="Q39" i="2"/>
  <c r="O39" i="2"/>
  <c r="S39" i="2"/>
  <c r="N55" i="2"/>
  <c r="Q55" i="2"/>
  <c r="O55" i="2"/>
  <c r="S55" i="2"/>
  <c r="N71" i="2"/>
  <c r="Q71" i="2"/>
  <c r="O71" i="2"/>
  <c r="S71" i="2"/>
  <c r="N87" i="2"/>
  <c r="Q87" i="2"/>
  <c r="S87" i="2"/>
  <c r="O87" i="2"/>
  <c r="N103" i="2"/>
  <c r="Q103" i="2"/>
  <c r="S103" i="2"/>
  <c r="O103" i="2"/>
  <c r="N119" i="2"/>
  <c r="Q119" i="2"/>
  <c r="S119" i="2"/>
  <c r="O119" i="2"/>
  <c r="N135" i="2"/>
  <c r="Q135" i="2"/>
  <c r="S135" i="2"/>
  <c r="O135" i="2"/>
  <c r="N151" i="2"/>
  <c r="Q151" i="2"/>
  <c r="S151" i="2"/>
  <c r="O151" i="2"/>
  <c r="N167" i="2"/>
  <c r="Q167" i="2"/>
  <c r="S167" i="2"/>
  <c r="O167" i="2"/>
  <c r="N183" i="2"/>
  <c r="Q183" i="2"/>
  <c r="S183" i="2"/>
  <c r="O183" i="2"/>
  <c r="N199" i="2"/>
  <c r="Q199" i="2"/>
  <c r="S199" i="2"/>
  <c r="O199" i="2"/>
  <c r="N215" i="2"/>
  <c r="Q215" i="2"/>
  <c r="S215" i="2"/>
  <c r="O215" i="2"/>
  <c r="N231" i="2"/>
  <c r="Q231" i="2"/>
  <c r="S231" i="2"/>
  <c r="O231" i="2"/>
  <c r="T1790" i="2"/>
  <c r="V1790" i="2" s="1"/>
  <c r="T1786" i="2"/>
  <c r="V1786" i="2" s="1"/>
  <c r="T1782" i="2"/>
  <c r="V1782" i="2" s="1"/>
  <c r="Y1693" i="2"/>
  <c r="T1693" i="2"/>
  <c r="V1693" i="2" s="1"/>
  <c r="Y1689" i="2"/>
  <c r="T1689" i="2"/>
  <c r="V1689" i="2" s="1"/>
  <c r="Y1685" i="2"/>
  <c r="Y1681" i="2"/>
  <c r="T1681" i="2"/>
  <c r="V1681" i="2" s="1"/>
  <c r="Y1677" i="2"/>
  <c r="T1677" i="2"/>
  <c r="V1677" i="2" s="1"/>
  <c r="T1411" i="2"/>
  <c r="V1411" i="2" s="1"/>
  <c r="T1407" i="2"/>
  <c r="V1407" i="2" s="1"/>
  <c r="Y1529" i="2"/>
  <c r="T1529" i="2"/>
  <c r="V1529" i="2" s="1"/>
  <c r="T1328" i="2"/>
  <c r="V1328" i="2" s="1"/>
  <c r="Y1328" i="2"/>
  <c r="Y1324" i="2"/>
  <c r="T1324" i="2"/>
  <c r="V1324" i="2" s="1"/>
  <c r="Y1320" i="2"/>
  <c r="T1320" i="2"/>
  <c r="V1320" i="2" s="1"/>
  <c r="Y1316" i="2"/>
  <c r="T1316" i="2"/>
  <c r="V1316" i="2" s="1"/>
  <c r="Y1312" i="2"/>
  <c r="T1312" i="2"/>
  <c r="V1312" i="2" s="1"/>
  <c r="Y1307" i="2"/>
  <c r="T1307" i="2"/>
  <c r="V1307" i="2" s="1"/>
  <c r="Y778" i="2"/>
  <c r="T778" i="2"/>
  <c r="V778" i="2" s="1"/>
  <c r="T762" i="2"/>
  <c r="V762" i="2" s="1"/>
  <c r="Y746" i="2"/>
  <c r="T746" i="2"/>
  <c r="V746" i="2" s="1"/>
  <c r="Y777" i="2"/>
  <c r="T777" i="2"/>
  <c r="V777" i="2" s="1"/>
  <c r="T761" i="2"/>
  <c r="V761" i="2" s="1"/>
  <c r="Y745" i="2"/>
  <c r="T745" i="2"/>
  <c r="V745" i="2" s="1"/>
  <c r="Y509" i="2"/>
  <c r="Y493" i="2"/>
  <c r="T493" i="2"/>
  <c r="V493" i="2" s="1"/>
  <c r="Y477" i="2"/>
  <c r="T477" i="2"/>
  <c r="V477" i="2" s="1"/>
  <c r="N337" i="2"/>
  <c r="Q337" i="2"/>
  <c r="O337" i="2"/>
  <c r="S337" i="2"/>
  <c r="N321" i="2"/>
  <c r="Q321" i="2"/>
  <c r="O321" i="2"/>
  <c r="S321" i="2"/>
  <c r="N305" i="2"/>
  <c r="Q305" i="2"/>
  <c r="O305" i="2"/>
  <c r="S305" i="2"/>
  <c r="N289" i="2"/>
  <c r="Q289" i="2"/>
  <c r="O289" i="2"/>
  <c r="S289" i="2"/>
  <c r="N273" i="2"/>
  <c r="Q273" i="2"/>
  <c r="O273" i="2"/>
  <c r="S273" i="2"/>
  <c r="Q257" i="2"/>
  <c r="O257" i="2"/>
  <c r="S257" i="2"/>
  <c r="N257" i="2"/>
  <c r="Y516" i="2"/>
  <c r="T516" i="2"/>
  <c r="V516" i="2" s="1"/>
  <c r="Y484" i="2"/>
  <c r="T484" i="2"/>
  <c r="V484" i="2" s="1"/>
  <c r="Q256" i="2"/>
  <c r="O256" i="2"/>
  <c r="S256" i="2"/>
  <c r="N256" i="2"/>
  <c r="T251" i="2"/>
  <c r="V251" i="2" s="1"/>
  <c r="N56" i="2"/>
  <c r="Q56" i="2"/>
  <c r="O56" i="2"/>
  <c r="S56" i="2"/>
  <c r="T763" i="2"/>
  <c r="V763" i="2" s="1"/>
  <c r="Y728" i="2"/>
  <c r="T728" i="2"/>
  <c r="V728" i="2" s="1"/>
  <c r="T308" i="2"/>
  <c r="V308" i="2" s="1"/>
  <c r="Y308" i="2"/>
  <c r="T260" i="2"/>
  <c r="V260" i="2" s="1"/>
  <c r="Y499" i="2"/>
  <c r="T499" i="2"/>
  <c r="V499" i="2" s="1"/>
  <c r="N13" i="2"/>
  <c r="Q13" i="2"/>
  <c r="O13" i="2"/>
  <c r="S13" i="2"/>
  <c r="N77" i="2"/>
  <c r="Q77" i="2"/>
  <c r="O77" i="2"/>
  <c r="S77" i="2"/>
  <c r="N125" i="2"/>
  <c r="Q125" i="2"/>
  <c r="S125" i="2"/>
  <c r="O125" i="2"/>
  <c r="N173" i="2"/>
  <c r="Q173" i="2"/>
  <c r="S173" i="2"/>
  <c r="O173" i="2"/>
  <c r="N221" i="2"/>
  <c r="Q221" i="2"/>
  <c r="S221" i="2"/>
  <c r="O221" i="2"/>
  <c r="T1800" i="2"/>
  <c r="V1800" i="2" s="1"/>
  <c r="Y1630" i="2"/>
  <c r="T1630" i="2"/>
  <c r="V1630" i="2" s="1"/>
  <c r="T1639" i="2"/>
  <c r="V1639" i="2" s="1"/>
  <c r="Y1507" i="2"/>
  <c r="T1507" i="2"/>
  <c r="V1507" i="2" s="1"/>
  <c r="Y1641" i="2"/>
  <c r="T1641" i="2"/>
  <c r="V1641" i="2" s="1"/>
  <c r="Y1605" i="2"/>
  <c r="T1605" i="2"/>
  <c r="V1605" i="2" s="1"/>
  <c r="Y1123" i="2"/>
  <c r="T1123" i="2"/>
  <c r="V1123" i="2" s="1"/>
  <c r="Y1111" i="2"/>
  <c r="T1111" i="2"/>
  <c r="V1111" i="2" s="1"/>
  <c r="Y1099" i="2"/>
  <c r="T1099" i="2"/>
  <c r="V1099" i="2" s="1"/>
  <c r="Y1087" i="2"/>
  <c r="T1087" i="2"/>
  <c r="V1087" i="2" s="1"/>
  <c r="Y1075" i="2"/>
  <c r="T1075" i="2"/>
  <c r="V1075" i="2" s="1"/>
  <c r="T1063" i="2"/>
  <c r="V1063" i="2" s="1"/>
  <c r="Y1051" i="2"/>
  <c r="T1051" i="2"/>
  <c r="V1051" i="2" s="1"/>
  <c r="Y1039" i="2"/>
  <c r="T1039" i="2"/>
  <c r="V1039" i="2" s="1"/>
  <c r="Y1027" i="2"/>
  <c r="T1027" i="2"/>
  <c r="V1027" i="2" s="1"/>
  <c r="Y1015" i="2"/>
  <c r="T1015" i="2"/>
  <c r="V1015" i="2" s="1"/>
  <c r="Y1003" i="2"/>
  <c r="T1003" i="2"/>
  <c r="V1003" i="2" s="1"/>
  <c r="N44" i="2"/>
  <c r="Q44" i="2"/>
  <c r="O44" i="2"/>
  <c r="S44" i="2"/>
  <c r="N92" i="2"/>
  <c r="Q92" i="2"/>
  <c r="S92" i="2"/>
  <c r="O92" i="2"/>
  <c r="N140" i="2"/>
  <c r="Q140" i="2"/>
  <c r="S140" i="2"/>
  <c r="O140" i="2"/>
  <c r="N188" i="2"/>
  <c r="Q188" i="2"/>
  <c r="S188" i="2"/>
  <c r="O188" i="2"/>
  <c r="N236" i="2"/>
  <c r="Q236" i="2"/>
  <c r="S236" i="2"/>
  <c r="O236" i="2"/>
  <c r="T1733" i="2"/>
  <c r="V1733" i="2" s="1"/>
  <c r="Y1733" i="2"/>
  <c r="Y1618" i="2"/>
  <c r="T1618" i="2"/>
  <c r="V1618" i="2" s="1"/>
  <c r="Y1627" i="2"/>
  <c r="T1627" i="2"/>
  <c r="V1627" i="2" s="1"/>
  <c r="Y1632" i="2"/>
  <c r="T1632" i="2"/>
  <c r="V1632" i="2" s="1"/>
  <c r="T1394" i="2"/>
  <c r="V1394" i="2" s="1"/>
  <c r="Y1394" i="2"/>
  <c r="T1382" i="2"/>
  <c r="V1382" i="2" s="1"/>
  <c r="T1370" i="2"/>
  <c r="V1370" i="2" s="1"/>
  <c r="T1358" i="2"/>
  <c r="V1358" i="2" s="1"/>
  <c r="Y1346" i="2"/>
  <c r="T1334" i="2"/>
  <c r="V1334" i="2" s="1"/>
  <c r="Y1334" i="2"/>
  <c r="Y1617" i="2"/>
  <c r="T1617" i="2"/>
  <c r="V1617" i="2" s="1"/>
  <c r="Y1645" i="2"/>
  <c r="T1645" i="2"/>
  <c r="V1645" i="2" s="1"/>
  <c r="Y1613" i="2"/>
  <c r="T1613" i="2"/>
  <c r="V1613" i="2" s="1"/>
  <c r="T1142" i="2"/>
  <c r="V1142" i="2" s="1"/>
  <c r="Y1124" i="2"/>
  <c r="T1124" i="2"/>
  <c r="V1124" i="2" s="1"/>
  <c r="Y1112" i="2"/>
  <c r="T1112" i="2"/>
  <c r="V1112" i="2" s="1"/>
  <c r="Y1100" i="2"/>
  <c r="T1100" i="2"/>
  <c r="V1100" i="2" s="1"/>
  <c r="Y1088" i="2"/>
  <c r="T1088" i="2"/>
  <c r="V1088" i="2" s="1"/>
  <c r="Y1076" i="2"/>
  <c r="T1076" i="2"/>
  <c r="V1076" i="2" s="1"/>
  <c r="T1064" i="2"/>
  <c r="V1064" i="2" s="1"/>
  <c r="Y1052" i="2"/>
  <c r="T1052" i="2"/>
  <c r="V1052" i="2" s="1"/>
  <c r="Y1040" i="2"/>
  <c r="T1040" i="2"/>
  <c r="V1040" i="2" s="1"/>
  <c r="Y1028" i="2"/>
  <c r="T1028" i="2"/>
  <c r="V1028" i="2" s="1"/>
  <c r="Y1016" i="2"/>
  <c r="T1016" i="2"/>
  <c r="V1016" i="2" s="1"/>
  <c r="Y1004" i="2"/>
  <c r="T1004" i="2"/>
  <c r="V1004" i="2" s="1"/>
  <c r="Y476" i="2"/>
  <c r="T476" i="2"/>
  <c r="V476" i="2" s="1"/>
  <c r="N17" i="2"/>
  <c r="Q17" i="2"/>
  <c r="S17" i="2"/>
  <c r="O17" i="2"/>
  <c r="N65" i="2"/>
  <c r="Q65" i="2"/>
  <c r="O65" i="2"/>
  <c r="S65" i="2"/>
  <c r="N113" i="2"/>
  <c r="Q113" i="2"/>
  <c r="S113" i="2"/>
  <c r="O113" i="2"/>
  <c r="N177" i="2"/>
  <c r="Q177" i="2"/>
  <c r="S177" i="2"/>
  <c r="O177" i="2"/>
  <c r="N241" i="2"/>
  <c r="Q241" i="2"/>
  <c r="S241" i="2"/>
  <c r="O241" i="2"/>
  <c r="T1780" i="2"/>
  <c r="V1780" i="2" s="1"/>
  <c r="T1768" i="2"/>
  <c r="V1768" i="2" s="1"/>
  <c r="Y1768" i="2"/>
  <c r="T1752" i="2"/>
  <c r="V1752" i="2" s="1"/>
  <c r="T1740" i="2"/>
  <c r="V1740" i="2" s="1"/>
  <c r="Y1695" i="2"/>
  <c r="T1695" i="2"/>
  <c r="V1695" i="2" s="1"/>
  <c r="T1704" i="2"/>
  <c r="V1704" i="2" s="1"/>
  <c r="Y1704" i="2"/>
  <c r="T1489" i="2"/>
  <c r="V1489" i="2" s="1"/>
  <c r="Y1489" i="2"/>
  <c r="T1481" i="2"/>
  <c r="V1481" i="2" s="1"/>
  <c r="Y1481" i="2"/>
  <c r="T1465" i="2"/>
  <c r="V1465" i="2" s="1"/>
  <c r="Y1465" i="2"/>
  <c r="T1453" i="2"/>
  <c r="V1453" i="2" s="1"/>
  <c r="Y1453" i="2"/>
  <c r="T1441" i="2"/>
  <c r="V1441" i="2" s="1"/>
  <c r="T1429" i="2"/>
  <c r="V1429" i="2" s="1"/>
  <c r="T1417" i="2"/>
  <c r="V1417" i="2" s="1"/>
  <c r="Y1417" i="2"/>
  <c r="T1393" i="2"/>
  <c r="V1393" i="2" s="1"/>
  <c r="Y1393" i="2"/>
  <c r="T1381" i="2"/>
  <c r="V1381" i="2" s="1"/>
  <c r="Y1381" i="2"/>
  <c r="T1369" i="2"/>
  <c r="V1369" i="2" s="1"/>
  <c r="T1357" i="2"/>
  <c r="V1357" i="2" s="1"/>
  <c r="Y1357" i="2"/>
  <c r="T1345" i="2"/>
  <c r="V1345" i="2" s="1"/>
  <c r="Y1345" i="2"/>
  <c r="T1333" i="2"/>
  <c r="V1333" i="2" s="1"/>
  <c r="Y1333" i="2"/>
  <c r="T1293" i="2"/>
  <c r="V1293" i="2" s="1"/>
  <c r="Y1293" i="2"/>
  <c r="T1281" i="2"/>
  <c r="V1281" i="2" s="1"/>
  <c r="Y1281" i="2"/>
  <c r="T1269" i="2"/>
  <c r="V1269" i="2" s="1"/>
  <c r="Y1269" i="2"/>
  <c r="T1257" i="2"/>
  <c r="V1257" i="2" s="1"/>
  <c r="T1245" i="2"/>
  <c r="V1245" i="2" s="1"/>
  <c r="Y1245" i="2"/>
  <c r="T1233" i="2"/>
  <c r="V1233" i="2" s="1"/>
  <c r="Y1233" i="2"/>
  <c r="T1221" i="2"/>
  <c r="V1221" i="2" s="1"/>
  <c r="Y1221" i="2"/>
  <c r="T1209" i="2"/>
  <c r="V1209" i="2" s="1"/>
  <c r="Y1209" i="2"/>
  <c r="T1197" i="2"/>
  <c r="V1197" i="2" s="1"/>
  <c r="Y1197" i="2"/>
  <c r="T1153" i="2"/>
  <c r="V1153" i="2" s="1"/>
  <c r="Y1153" i="2"/>
  <c r="T1141" i="2"/>
  <c r="V1141" i="2" s="1"/>
  <c r="N16" i="2"/>
  <c r="Q16" i="2"/>
  <c r="S16" i="2"/>
  <c r="O16" i="2"/>
  <c r="N32" i="2"/>
  <c r="Q32" i="2"/>
  <c r="O32" i="2"/>
  <c r="S32" i="2"/>
  <c r="N64" i="2"/>
  <c r="Q64" i="2"/>
  <c r="O64" i="2"/>
  <c r="S64" i="2"/>
  <c r="N244" i="2"/>
  <c r="Q244" i="2"/>
  <c r="S244" i="2"/>
  <c r="O244" i="2"/>
  <c r="N20" i="2"/>
  <c r="Q20" i="2"/>
  <c r="S20" i="2"/>
  <c r="O20" i="2"/>
  <c r="N36" i="2"/>
  <c r="Q36" i="2"/>
  <c r="O36" i="2"/>
  <c r="S36" i="2"/>
  <c r="N52" i="2"/>
  <c r="Q52" i="2"/>
  <c r="O52" i="2"/>
  <c r="S52" i="2"/>
  <c r="N68" i="2"/>
  <c r="Q68" i="2"/>
  <c r="O68" i="2"/>
  <c r="S68" i="2"/>
  <c r="N84" i="2"/>
  <c r="Q84" i="2"/>
  <c r="S84" i="2"/>
  <c r="O84" i="2"/>
  <c r="N100" i="2"/>
  <c r="Q100" i="2"/>
  <c r="S100" i="2"/>
  <c r="O100" i="2"/>
  <c r="N116" i="2"/>
  <c r="Q116" i="2"/>
  <c r="S116" i="2"/>
  <c r="O116" i="2"/>
  <c r="N132" i="2"/>
  <c r="Q132" i="2"/>
  <c r="S132" i="2"/>
  <c r="O132" i="2"/>
  <c r="N148" i="2"/>
  <c r="Q148" i="2"/>
  <c r="S148" i="2"/>
  <c r="O148" i="2"/>
  <c r="N164" i="2"/>
  <c r="Q164" i="2"/>
  <c r="S164" i="2"/>
  <c r="O164" i="2"/>
  <c r="N180" i="2"/>
  <c r="Q180" i="2"/>
  <c r="S180" i="2"/>
  <c r="O180" i="2"/>
  <c r="N196" i="2"/>
  <c r="Q196" i="2"/>
  <c r="S196" i="2"/>
  <c r="O196" i="2"/>
  <c r="N212" i="2"/>
  <c r="Q212" i="2"/>
  <c r="S212" i="2"/>
  <c r="O212" i="2"/>
  <c r="N228" i="2"/>
  <c r="Q228" i="2"/>
  <c r="S228" i="2"/>
  <c r="O228" i="2"/>
  <c r="T1801" i="2"/>
  <c r="V1801" i="2" s="1"/>
  <c r="T1761" i="2"/>
  <c r="V1761" i="2" s="1"/>
  <c r="Y1761" i="2"/>
  <c r="T1757" i="2"/>
  <c r="V1757" i="2" s="1"/>
  <c r="T1668" i="2"/>
  <c r="V1668" i="2" s="1"/>
  <c r="Y1664" i="2"/>
  <c r="T1664" i="2"/>
  <c r="V1664" i="2" s="1"/>
  <c r="Y1660" i="2"/>
  <c r="T1660" i="2"/>
  <c r="V1660" i="2" s="1"/>
  <c r="Y1656" i="2"/>
  <c r="T1656" i="2"/>
  <c r="V1656" i="2" s="1"/>
  <c r="Y1652" i="2"/>
  <c r="T1652" i="2"/>
  <c r="V1652" i="2" s="1"/>
  <c r="Y1648" i="2"/>
  <c r="T1648" i="2"/>
  <c r="V1648" i="2" s="1"/>
  <c r="Y1601" i="2"/>
  <c r="T1601" i="2"/>
  <c r="V1601" i="2" s="1"/>
  <c r="Y1597" i="2"/>
  <c r="T1597" i="2"/>
  <c r="V1597" i="2" s="1"/>
  <c r="Y1589" i="2"/>
  <c r="T1589" i="2"/>
  <c r="V1589" i="2" s="1"/>
  <c r="Y1585" i="2"/>
  <c r="T1585" i="2"/>
  <c r="V1585" i="2" s="1"/>
  <c r="Y1581" i="2"/>
  <c r="T1581" i="2"/>
  <c r="V1581" i="2" s="1"/>
  <c r="Y1577" i="2"/>
  <c r="T1577" i="2"/>
  <c r="V1577" i="2" s="1"/>
  <c r="Y1573" i="2"/>
  <c r="T1573" i="2"/>
  <c r="V1573" i="2" s="1"/>
  <c r="Y1569" i="2"/>
  <c r="T1569" i="2"/>
  <c r="V1569" i="2" s="1"/>
  <c r="Y1565" i="2"/>
  <c r="T1565" i="2"/>
  <c r="V1565" i="2" s="1"/>
  <c r="T1561" i="2"/>
  <c r="V1561" i="2" s="1"/>
  <c r="Y1557" i="2"/>
  <c r="T1557" i="2"/>
  <c r="V1557" i="2" s="1"/>
  <c r="Y1553" i="2"/>
  <c r="T1553" i="2"/>
  <c r="V1553" i="2" s="1"/>
  <c r="Y1549" i="2"/>
  <c r="T1549" i="2"/>
  <c r="V1549" i="2" s="1"/>
  <c r="Y1545" i="2"/>
  <c r="T1545" i="2"/>
  <c r="V1545" i="2" s="1"/>
  <c r="Y1541" i="2"/>
  <c r="T1541" i="2"/>
  <c r="V1541" i="2" s="1"/>
  <c r="T1537" i="2"/>
  <c r="V1537" i="2" s="1"/>
  <c r="T1533" i="2"/>
  <c r="V1533" i="2" s="1"/>
  <c r="Y1521" i="2"/>
  <c r="T1190" i="2"/>
  <c r="V1190" i="2" s="1"/>
  <c r="Y1190" i="2"/>
  <c r="T1186" i="2"/>
  <c r="V1186" i="2" s="1"/>
  <c r="Y1186" i="2"/>
  <c r="T1182" i="2"/>
  <c r="V1182" i="2" s="1"/>
  <c r="Y1182" i="2"/>
  <c r="T1178" i="2"/>
  <c r="V1178" i="2" s="1"/>
  <c r="Y1178" i="2"/>
  <c r="T1174" i="2"/>
  <c r="V1174" i="2" s="1"/>
  <c r="Y1174" i="2"/>
  <c r="T1170" i="2"/>
  <c r="V1170" i="2" s="1"/>
  <c r="T1166" i="2"/>
  <c r="V1166" i="2" s="1"/>
  <c r="Y1166" i="2"/>
  <c r="T1162" i="2"/>
  <c r="V1162" i="2" s="1"/>
  <c r="Y1162" i="2"/>
  <c r="T1158" i="2"/>
  <c r="V1158" i="2" s="1"/>
  <c r="T1154" i="2"/>
  <c r="V1154" i="2" s="1"/>
  <c r="Y1154" i="2"/>
  <c r="T992" i="2"/>
  <c r="V992" i="2" s="1"/>
  <c r="T988" i="2"/>
  <c r="V988" i="2" s="1"/>
  <c r="T984" i="2"/>
  <c r="V984" i="2" s="1"/>
  <c r="T980" i="2"/>
  <c r="V980" i="2" s="1"/>
  <c r="Y976" i="2"/>
  <c r="T976" i="2"/>
  <c r="V976" i="2" s="1"/>
  <c r="Y972" i="2"/>
  <c r="T972" i="2"/>
  <c r="V972" i="2" s="1"/>
  <c r="Y968" i="2"/>
  <c r="T968" i="2"/>
  <c r="V968" i="2" s="1"/>
  <c r="T964" i="2"/>
  <c r="V964" i="2" s="1"/>
  <c r="T960" i="2"/>
  <c r="V960" i="2" s="1"/>
  <c r="Y956" i="2"/>
  <c r="T956" i="2"/>
  <c r="V956" i="2" s="1"/>
  <c r="Y952" i="2"/>
  <c r="T952" i="2"/>
  <c r="V952" i="2" s="1"/>
  <c r="T944" i="2"/>
  <c r="V944" i="2" s="1"/>
  <c r="Y940" i="2"/>
  <c r="T940" i="2"/>
  <c r="V940" i="2" s="1"/>
  <c r="T936" i="2"/>
  <c r="V936" i="2" s="1"/>
  <c r="Y932" i="2"/>
  <c r="T932" i="2"/>
  <c r="V932" i="2" s="1"/>
  <c r="Y928" i="2"/>
  <c r="T928" i="2"/>
  <c r="V928" i="2" s="1"/>
  <c r="Y790" i="2"/>
  <c r="T790" i="2"/>
  <c r="V790" i="2" s="1"/>
  <c r="Y774" i="2"/>
  <c r="T774" i="2"/>
  <c r="V774" i="2" s="1"/>
  <c r="Y758" i="2"/>
  <c r="T758" i="2"/>
  <c r="V758" i="2" s="1"/>
  <c r="Y742" i="2"/>
  <c r="T742" i="2"/>
  <c r="V742" i="2" s="1"/>
  <c r="Y789" i="2"/>
  <c r="T789" i="2"/>
  <c r="V789" i="2" s="1"/>
  <c r="Y773" i="2"/>
  <c r="T773" i="2"/>
  <c r="V773" i="2" s="1"/>
  <c r="Y757" i="2"/>
  <c r="T757" i="2"/>
  <c r="V757" i="2" s="1"/>
  <c r="Y741" i="2"/>
  <c r="T741" i="2"/>
  <c r="V741" i="2" s="1"/>
  <c r="Y738" i="2"/>
  <c r="T738" i="2"/>
  <c r="V738" i="2" s="1"/>
  <c r="Y505" i="2"/>
  <c r="T505" i="2"/>
  <c r="V505" i="2" s="1"/>
  <c r="Y489" i="2"/>
  <c r="T489" i="2"/>
  <c r="V489" i="2" s="1"/>
  <c r="T528" i="2"/>
  <c r="V528" i="2" s="1"/>
  <c r="Y480" i="2"/>
  <c r="T480" i="2"/>
  <c r="V480" i="2" s="1"/>
  <c r="Y492" i="2"/>
  <c r="T492" i="2"/>
  <c r="V492" i="2" s="1"/>
  <c r="N9" i="2"/>
  <c r="Q9" i="2"/>
  <c r="R9" i="2" s="1"/>
  <c r="S9" i="2"/>
  <c r="O9" i="2"/>
  <c r="P9" i="2" s="1"/>
  <c r="N25" i="2"/>
  <c r="Q25" i="2"/>
  <c r="O25" i="2"/>
  <c r="S25" i="2"/>
  <c r="N41" i="2"/>
  <c r="Q41" i="2"/>
  <c r="S41" i="2"/>
  <c r="O41" i="2"/>
  <c r="N57" i="2"/>
  <c r="Q57" i="2"/>
  <c r="O57" i="2"/>
  <c r="S57" i="2"/>
  <c r="N73" i="2"/>
  <c r="Q73" i="2"/>
  <c r="O73" i="2"/>
  <c r="S73" i="2"/>
  <c r="N89" i="2"/>
  <c r="Q89" i="2"/>
  <c r="S89" i="2"/>
  <c r="O89" i="2"/>
  <c r="N105" i="2"/>
  <c r="Q105" i="2"/>
  <c r="S105" i="2"/>
  <c r="O105" i="2"/>
  <c r="N121" i="2"/>
  <c r="Q121" i="2"/>
  <c r="S121" i="2"/>
  <c r="O121" i="2"/>
  <c r="N137" i="2"/>
  <c r="Q137" i="2"/>
  <c r="S137" i="2"/>
  <c r="O137" i="2"/>
  <c r="N153" i="2"/>
  <c r="Q153" i="2"/>
  <c r="S153" i="2"/>
  <c r="O153" i="2"/>
  <c r="N169" i="2"/>
  <c r="Q169" i="2"/>
  <c r="S169" i="2"/>
  <c r="O169" i="2"/>
  <c r="N185" i="2"/>
  <c r="Q185" i="2"/>
  <c r="S185" i="2"/>
  <c r="O185" i="2"/>
  <c r="N201" i="2"/>
  <c r="Q201" i="2"/>
  <c r="S201" i="2"/>
  <c r="O201" i="2"/>
  <c r="N217" i="2"/>
  <c r="Q217" i="2"/>
  <c r="S217" i="2"/>
  <c r="O217" i="2"/>
  <c r="N233" i="2"/>
  <c r="Q233" i="2"/>
  <c r="S233" i="2"/>
  <c r="O233" i="2"/>
  <c r="Y1808" i="2"/>
  <c r="T1808" i="2"/>
  <c r="V1808" i="2" s="1"/>
  <c r="Y1804" i="2"/>
  <c r="T1804" i="2"/>
  <c r="V1804" i="2" s="1"/>
  <c r="T1760" i="2"/>
  <c r="V1760" i="2" s="1"/>
  <c r="Y1760" i="2"/>
  <c r="T1756" i="2"/>
  <c r="V1756" i="2" s="1"/>
  <c r="Y1691" i="2"/>
  <c r="T1691" i="2"/>
  <c r="V1691" i="2" s="1"/>
  <c r="Y1687" i="2"/>
  <c r="T1687" i="2"/>
  <c r="V1687" i="2" s="1"/>
  <c r="Y1683" i="2"/>
  <c r="T1683" i="2"/>
  <c r="V1683" i="2" s="1"/>
  <c r="Y1679" i="2"/>
  <c r="T1679" i="2"/>
  <c r="V1679" i="2" s="1"/>
  <c r="Y1675" i="2"/>
  <c r="T1675" i="2"/>
  <c r="V1675" i="2" s="1"/>
  <c r="Y1671" i="2"/>
  <c r="T1671" i="2"/>
  <c r="V1671" i="2" s="1"/>
  <c r="Y1667" i="2"/>
  <c r="T1667" i="2"/>
  <c r="V1667" i="2" s="1"/>
  <c r="Y1663" i="2"/>
  <c r="T1663" i="2"/>
  <c r="V1663" i="2" s="1"/>
  <c r="Y1659" i="2"/>
  <c r="T1659" i="2"/>
  <c r="V1659" i="2" s="1"/>
  <c r="Y1655" i="2"/>
  <c r="T1655" i="2"/>
  <c r="V1655" i="2" s="1"/>
  <c r="Y1651" i="2"/>
  <c r="T1651" i="2"/>
  <c r="V1651" i="2" s="1"/>
  <c r="Y1647" i="2"/>
  <c r="T1647" i="2"/>
  <c r="V1647" i="2" s="1"/>
  <c r="Y1600" i="2"/>
  <c r="T1600" i="2"/>
  <c r="V1600" i="2" s="1"/>
  <c r="T1596" i="2"/>
  <c r="V1596" i="2" s="1"/>
  <c r="Y1592" i="2"/>
  <c r="T1592" i="2"/>
  <c r="V1592" i="2" s="1"/>
  <c r="Y1588" i="2"/>
  <c r="T1588" i="2"/>
  <c r="V1588" i="2" s="1"/>
  <c r="Y1584" i="2"/>
  <c r="T1584" i="2"/>
  <c r="V1584" i="2" s="1"/>
  <c r="Y1580" i="2"/>
  <c r="T1580" i="2"/>
  <c r="V1580" i="2" s="1"/>
  <c r="Y1576" i="2"/>
  <c r="T1576" i="2"/>
  <c r="V1576" i="2" s="1"/>
  <c r="Y1572" i="2"/>
  <c r="T1572" i="2"/>
  <c r="V1572" i="2" s="1"/>
  <c r="Y1568" i="2"/>
  <c r="T1568" i="2"/>
  <c r="V1568" i="2" s="1"/>
  <c r="Y1564" i="2"/>
  <c r="T1564" i="2"/>
  <c r="V1564" i="2" s="1"/>
  <c r="Y1560" i="2"/>
  <c r="T1560" i="2"/>
  <c r="V1560" i="2" s="1"/>
  <c r="Y1556" i="2"/>
  <c r="T1556" i="2"/>
  <c r="V1556" i="2" s="1"/>
  <c r="Y1552" i="2"/>
  <c r="T1552" i="2"/>
  <c r="V1552" i="2" s="1"/>
  <c r="Y1548" i="2"/>
  <c r="T1548" i="2"/>
  <c r="V1548" i="2" s="1"/>
  <c r="Y1544" i="2"/>
  <c r="T1544" i="2"/>
  <c r="V1544" i="2" s="1"/>
  <c r="Y1540" i="2"/>
  <c r="T1540" i="2"/>
  <c r="V1540" i="2" s="1"/>
  <c r="T1536" i="2"/>
  <c r="V1536" i="2" s="1"/>
  <c r="T1532" i="2"/>
  <c r="V1532" i="2" s="1"/>
  <c r="T1409" i="2"/>
  <c r="V1409" i="2" s="1"/>
  <c r="Y1516" i="2"/>
  <c r="T1516" i="2"/>
  <c r="V1516" i="2" s="1"/>
  <c r="Y1500" i="2"/>
  <c r="T1500" i="2"/>
  <c r="V1500" i="2" s="1"/>
  <c r="Y1501" i="2"/>
  <c r="T1501" i="2"/>
  <c r="V1501" i="2" s="1"/>
  <c r="Y1514" i="2"/>
  <c r="T1514" i="2"/>
  <c r="V1514" i="2" s="1"/>
  <c r="T1193" i="2"/>
  <c r="V1193" i="2" s="1"/>
  <c r="Y1193" i="2"/>
  <c r="T1189" i="2"/>
  <c r="V1189" i="2" s="1"/>
  <c r="Y1189" i="2"/>
  <c r="T1185" i="2"/>
  <c r="V1185" i="2" s="1"/>
  <c r="Y1185" i="2"/>
  <c r="T1181" i="2"/>
  <c r="V1181" i="2" s="1"/>
  <c r="Y1181" i="2"/>
  <c r="T1177" i="2"/>
  <c r="V1177" i="2" s="1"/>
  <c r="Y1177" i="2"/>
  <c r="T1173" i="2"/>
  <c r="V1173" i="2" s="1"/>
  <c r="Y1173" i="2"/>
  <c r="T1169" i="2"/>
  <c r="V1169" i="2" s="1"/>
  <c r="Y1169" i="2"/>
  <c r="T1165" i="2"/>
  <c r="V1165" i="2" s="1"/>
  <c r="Y1165" i="2"/>
  <c r="T1161" i="2"/>
  <c r="V1161" i="2" s="1"/>
  <c r="Y1161" i="2"/>
  <c r="T1157" i="2"/>
  <c r="V1157" i="2" s="1"/>
  <c r="Y1308" i="2"/>
  <c r="T1308" i="2"/>
  <c r="V1308" i="2" s="1"/>
  <c r="T991" i="2"/>
  <c r="V991" i="2" s="1"/>
  <c r="T987" i="2"/>
  <c r="V987" i="2" s="1"/>
  <c r="T983" i="2"/>
  <c r="V983" i="2" s="1"/>
  <c r="T979" i="2"/>
  <c r="V979" i="2" s="1"/>
  <c r="Y975" i="2"/>
  <c r="T975" i="2"/>
  <c r="V975" i="2" s="1"/>
  <c r="Y971" i="2"/>
  <c r="T971" i="2"/>
  <c r="V971" i="2" s="1"/>
  <c r="Y967" i="2"/>
  <c r="T967" i="2"/>
  <c r="V967" i="2" s="1"/>
  <c r="T963" i="2"/>
  <c r="V963" i="2" s="1"/>
  <c r="T959" i="2"/>
  <c r="V959" i="2" s="1"/>
  <c r="Y955" i="2"/>
  <c r="T955" i="2"/>
  <c r="V955" i="2" s="1"/>
  <c r="Y951" i="2"/>
  <c r="T951" i="2"/>
  <c r="V951" i="2" s="1"/>
  <c r="T947" i="2"/>
  <c r="V947" i="2" s="1"/>
  <c r="T943" i="2"/>
  <c r="V943" i="2" s="1"/>
  <c r="Y939" i="2"/>
  <c r="T939" i="2"/>
  <c r="V939" i="2" s="1"/>
  <c r="T935" i="2"/>
  <c r="V935" i="2" s="1"/>
  <c r="Y931" i="2"/>
  <c r="T931" i="2"/>
  <c r="V931" i="2" s="1"/>
  <c r="Y927" i="2"/>
  <c r="T927" i="2"/>
  <c r="V927" i="2" s="1"/>
  <c r="Y775" i="2"/>
  <c r="T775" i="2"/>
  <c r="V775" i="2" s="1"/>
  <c r="Y759" i="2"/>
  <c r="T759" i="2"/>
  <c r="V759" i="2" s="1"/>
  <c r="Y743" i="2"/>
  <c r="T743" i="2"/>
  <c r="V743" i="2" s="1"/>
  <c r="Y784" i="2"/>
  <c r="T784" i="2"/>
  <c r="V784" i="2" s="1"/>
  <c r="T768" i="2"/>
  <c r="V768" i="2" s="1"/>
  <c r="T764" i="2"/>
  <c r="V764" i="2" s="1"/>
  <c r="Y727" i="2"/>
  <c r="T727" i="2"/>
  <c r="V727" i="2" s="1"/>
  <c r="Y744" i="2"/>
  <c r="T744" i="2"/>
  <c r="V744" i="2" s="1"/>
  <c r="T724" i="2"/>
  <c r="V724" i="2" s="1"/>
  <c r="Y729" i="2"/>
  <c r="T729" i="2"/>
  <c r="V729" i="2" s="1"/>
  <c r="T331" i="2"/>
  <c r="V331" i="2" s="1"/>
  <c r="Y331" i="2"/>
  <c r="N327" i="2"/>
  <c r="Q327" i="2"/>
  <c r="O327" i="2"/>
  <c r="S327" i="2"/>
  <c r="T299" i="2"/>
  <c r="V299" i="2" s="1"/>
  <c r="Y299" i="2"/>
  <c r="N295" i="2"/>
  <c r="Q295" i="2"/>
  <c r="O295" i="2"/>
  <c r="S295" i="2"/>
  <c r="T267" i="2"/>
  <c r="V267" i="2" s="1"/>
  <c r="N263" i="2"/>
  <c r="Q263" i="2"/>
  <c r="O263" i="2"/>
  <c r="S263" i="2"/>
  <c r="Y578" i="2"/>
  <c r="T578" i="2"/>
  <c r="V578" i="2" s="1"/>
  <c r="Y562" i="2"/>
  <c r="T562" i="2"/>
  <c r="V562" i="2" s="1"/>
  <c r="Y575" i="2"/>
  <c r="T575" i="2"/>
  <c r="V575" i="2" s="1"/>
  <c r="T572" i="2"/>
  <c r="V572" i="2" s="1"/>
  <c r="N22" i="2"/>
  <c r="Q22" i="2"/>
  <c r="O22" i="2"/>
  <c r="S22" i="2"/>
  <c r="N38" i="2"/>
  <c r="Q38" i="2"/>
  <c r="O38" i="2"/>
  <c r="S38" i="2"/>
  <c r="N54" i="2"/>
  <c r="Q54" i="2"/>
  <c r="O54" i="2"/>
  <c r="S54" i="2"/>
  <c r="N70" i="2"/>
  <c r="Q70" i="2"/>
  <c r="S70" i="2"/>
  <c r="O70" i="2"/>
  <c r="N86" i="2"/>
  <c r="Q86" i="2"/>
  <c r="S86" i="2"/>
  <c r="O86" i="2"/>
  <c r="N102" i="2"/>
  <c r="Q102" i="2"/>
  <c r="S102" i="2"/>
  <c r="O102" i="2"/>
  <c r="N118" i="2"/>
  <c r="Q118" i="2"/>
  <c r="S118" i="2"/>
  <c r="O118" i="2"/>
  <c r="N134" i="2"/>
  <c r="Q134" i="2"/>
  <c r="S134" i="2"/>
  <c r="O134" i="2"/>
  <c r="N150" i="2"/>
  <c r="Q150" i="2"/>
  <c r="S150" i="2"/>
  <c r="O150" i="2"/>
  <c r="N166" i="2"/>
  <c r="Q166" i="2"/>
  <c r="S166" i="2"/>
  <c r="O166" i="2"/>
  <c r="N182" i="2"/>
  <c r="Q182" i="2"/>
  <c r="S182" i="2"/>
  <c r="O182" i="2"/>
  <c r="N198" i="2"/>
  <c r="Q198" i="2"/>
  <c r="S198" i="2"/>
  <c r="O198" i="2"/>
  <c r="N214" i="2"/>
  <c r="Q214" i="2"/>
  <c r="S214" i="2"/>
  <c r="O214" i="2"/>
  <c r="N230" i="2"/>
  <c r="Q230" i="2"/>
  <c r="S230" i="2"/>
  <c r="O230" i="2"/>
  <c r="Y1674" i="2"/>
  <c r="T1674" i="2"/>
  <c r="V1674" i="2" s="1"/>
  <c r="Y1670" i="2"/>
  <c r="T1670" i="2"/>
  <c r="V1670" i="2" s="1"/>
  <c r="Y1666" i="2"/>
  <c r="T1666" i="2"/>
  <c r="V1666" i="2" s="1"/>
  <c r="Y1662" i="2"/>
  <c r="T1662" i="2"/>
  <c r="V1662" i="2" s="1"/>
  <c r="Y1658" i="2"/>
  <c r="T1658" i="2"/>
  <c r="V1658" i="2" s="1"/>
  <c r="Y1654" i="2"/>
  <c r="T1654" i="2"/>
  <c r="V1654" i="2" s="1"/>
  <c r="Y1650" i="2"/>
  <c r="T1650" i="2"/>
  <c r="V1650" i="2" s="1"/>
  <c r="Y1646" i="2"/>
  <c r="T1646" i="2"/>
  <c r="V1646" i="2" s="1"/>
  <c r="Y1599" i="2"/>
  <c r="T1599" i="2"/>
  <c r="V1599" i="2" s="1"/>
  <c r="T1595" i="2"/>
  <c r="V1595" i="2" s="1"/>
  <c r="Y1591" i="2"/>
  <c r="Y1587" i="2"/>
  <c r="T1587" i="2"/>
  <c r="V1587" i="2" s="1"/>
  <c r="Y1583" i="2"/>
  <c r="T1583" i="2"/>
  <c r="V1583" i="2" s="1"/>
  <c r="Y1579" i="2"/>
  <c r="T1579" i="2"/>
  <c r="V1579" i="2" s="1"/>
  <c r="Y1575" i="2"/>
  <c r="T1575" i="2"/>
  <c r="V1575" i="2" s="1"/>
  <c r="Y1571" i="2"/>
  <c r="T1571" i="2"/>
  <c r="V1571" i="2" s="1"/>
  <c r="Y1567" i="2"/>
  <c r="T1567" i="2"/>
  <c r="V1567" i="2" s="1"/>
  <c r="Y1563" i="2"/>
  <c r="T1563" i="2"/>
  <c r="V1563" i="2" s="1"/>
  <c r="Y1555" i="2"/>
  <c r="T1555" i="2"/>
  <c r="V1555" i="2" s="1"/>
  <c r="Y1551" i="2"/>
  <c r="T1551" i="2"/>
  <c r="V1551" i="2" s="1"/>
  <c r="Y1547" i="2"/>
  <c r="T1547" i="2"/>
  <c r="V1547" i="2" s="1"/>
  <c r="T1539" i="2"/>
  <c r="V1539" i="2" s="1"/>
  <c r="T1535" i="2"/>
  <c r="V1535" i="2" s="1"/>
  <c r="Y1531" i="2"/>
  <c r="T1531" i="2"/>
  <c r="V1531" i="2" s="1"/>
  <c r="T1408" i="2"/>
  <c r="V1408" i="2" s="1"/>
  <c r="T1376" i="2"/>
  <c r="V1376" i="2" s="1"/>
  <c r="T1360" i="2"/>
  <c r="V1360" i="2" s="1"/>
  <c r="T1344" i="2"/>
  <c r="V1344" i="2" s="1"/>
  <c r="Y1344" i="2"/>
  <c r="Y1513" i="2"/>
  <c r="T1513" i="2"/>
  <c r="V1513" i="2" s="1"/>
  <c r="T1148" i="2"/>
  <c r="V1148" i="2" s="1"/>
  <c r="Y1148" i="2"/>
  <c r="T1132" i="2"/>
  <c r="V1132" i="2" s="1"/>
  <c r="Y1303" i="2"/>
  <c r="T1303" i="2"/>
  <c r="V1303" i="2" s="1"/>
  <c r="Y994" i="2"/>
  <c r="T994" i="2"/>
  <c r="V994" i="2" s="1"/>
  <c r="T990" i="2"/>
  <c r="V990" i="2" s="1"/>
  <c r="T986" i="2"/>
  <c r="V986" i="2" s="1"/>
  <c r="T982" i="2"/>
  <c r="V982" i="2" s="1"/>
  <c r="T978" i="2"/>
  <c r="V978" i="2" s="1"/>
  <c r="Y974" i="2"/>
  <c r="T974" i="2"/>
  <c r="V974" i="2" s="1"/>
  <c r="Y970" i="2"/>
  <c r="T970" i="2"/>
  <c r="V970" i="2" s="1"/>
  <c r="T962" i="2"/>
  <c r="V962" i="2" s="1"/>
  <c r="Y954" i="2"/>
  <c r="T954" i="2"/>
  <c r="V954" i="2" s="1"/>
  <c r="Y950" i="2"/>
  <c r="T950" i="2"/>
  <c r="V950" i="2" s="1"/>
  <c r="T946" i="2"/>
  <c r="V946" i="2" s="1"/>
  <c r="T942" i="2"/>
  <c r="V942" i="2" s="1"/>
  <c r="Y938" i="2"/>
  <c r="T938" i="2"/>
  <c r="V938" i="2" s="1"/>
  <c r="Y930" i="2"/>
  <c r="T930" i="2"/>
  <c r="V930" i="2" s="1"/>
  <c r="Y750" i="2"/>
  <c r="T750" i="2"/>
  <c r="V750" i="2" s="1"/>
  <c r="T781" i="2"/>
  <c r="V781" i="2" s="1"/>
  <c r="T765" i="2"/>
  <c r="V765" i="2" s="1"/>
  <c r="Y749" i="2"/>
  <c r="T749" i="2"/>
  <c r="V749" i="2" s="1"/>
  <c r="T529" i="2"/>
  <c r="V529" i="2" s="1"/>
  <c r="Y513" i="2"/>
  <c r="T513" i="2"/>
  <c r="V513" i="2" s="1"/>
  <c r="Y497" i="2"/>
  <c r="T497" i="2"/>
  <c r="V497" i="2" s="1"/>
  <c r="Y481" i="2"/>
  <c r="T481" i="2"/>
  <c r="V481" i="2" s="1"/>
  <c r="T262" i="2"/>
  <c r="V262" i="2" s="1"/>
  <c r="Y262" i="2"/>
  <c r="S258" i="2"/>
  <c r="N258" i="2"/>
  <c r="Q258" i="2"/>
  <c r="O258" i="2"/>
  <c r="Y504" i="2"/>
  <c r="T504" i="2"/>
  <c r="V504" i="2" s="1"/>
  <c r="Y488" i="2"/>
  <c r="T488" i="2"/>
  <c r="V488" i="2" s="1"/>
  <c r="Y512" i="2"/>
  <c r="T512" i="2"/>
  <c r="V512" i="2" s="1"/>
  <c r="N11" i="2"/>
  <c r="Q11" i="2"/>
  <c r="S11" i="2"/>
  <c r="O11" i="2"/>
  <c r="N27" i="2"/>
  <c r="Q27" i="2"/>
  <c r="S27" i="2"/>
  <c r="O27" i="2"/>
  <c r="N43" i="2"/>
  <c r="Q43" i="2"/>
  <c r="O43" i="2"/>
  <c r="S43" i="2"/>
  <c r="N59" i="2"/>
  <c r="Q59" i="2"/>
  <c r="O59" i="2"/>
  <c r="S59" i="2"/>
  <c r="N75" i="2"/>
  <c r="Q75" i="2"/>
  <c r="S75" i="2"/>
  <c r="O75" i="2"/>
  <c r="N91" i="2"/>
  <c r="Q91" i="2"/>
  <c r="S91" i="2"/>
  <c r="O91" i="2"/>
  <c r="N107" i="2"/>
  <c r="Q107" i="2"/>
  <c r="S107" i="2"/>
  <c r="O107" i="2"/>
  <c r="N123" i="2"/>
  <c r="Q123" i="2"/>
  <c r="S123" i="2"/>
  <c r="O123" i="2"/>
  <c r="N139" i="2"/>
  <c r="Q139" i="2"/>
  <c r="S139" i="2"/>
  <c r="O139" i="2"/>
  <c r="N155" i="2"/>
  <c r="Q155" i="2"/>
  <c r="S155" i="2"/>
  <c r="O155" i="2"/>
  <c r="N171" i="2"/>
  <c r="Q171" i="2"/>
  <c r="S171" i="2"/>
  <c r="O171" i="2"/>
  <c r="N187" i="2"/>
  <c r="Q187" i="2"/>
  <c r="S187" i="2"/>
  <c r="O187" i="2"/>
  <c r="N203" i="2"/>
  <c r="Q203" i="2"/>
  <c r="S203" i="2"/>
  <c r="O203" i="2"/>
  <c r="N219" i="2"/>
  <c r="Q219" i="2"/>
  <c r="S219" i="2"/>
  <c r="O219" i="2"/>
  <c r="N235" i="2"/>
  <c r="Q235" i="2"/>
  <c r="S235" i="2"/>
  <c r="O235" i="2"/>
  <c r="Y1806" i="2"/>
  <c r="T1806" i="2"/>
  <c r="V1806" i="2" s="1"/>
  <c r="T1754" i="2"/>
  <c r="V1754" i="2" s="1"/>
  <c r="Y1669" i="2"/>
  <c r="T1669" i="2"/>
  <c r="V1669" i="2" s="1"/>
  <c r="Y1665" i="2"/>
  <c r="T1665" i="2"/>
  <c r="V1665" i="2" s="1"/>
  <c r="Y1661" i="2"/>
  <c r="T1661" i="2"/>
  <c r="V1661" i="2" s="1"/>
  <c r="Y1657" i="2"/>
  <c r="T1657" i="2"/>
  <c r="V1657" i="2" s="1"/>
  <c r="Y1649" i="2"/>
  <c r="T1649" i="2"/>
  <c r="V1649" i="2" s="1"/>
  <c r="Y1602" i="2"/>
  <c r="T1598" i="2"/>
  <c r="V1598" i="2" s="1"/>
  <c r="T1594" i="2"/>
  <c r="V1594" i="2" s="1"/>
  <c r="Y1590" i="2"/>
  <c r="T1590" i="2"/>
  <c r="V1590" i="2" s="1"/>
  <c r="Y1586" i="2"/>
  <c r="T1586" i="2"/>
  <c r="V1586" i="2" s="1"/>
  <c r="Y1582" i="2"/>
  <c r="T1582" i="2"/>
  <c r="V1582" i="2" s="1"/>
  <c r="Y1578" i="2"/>
  <c r="T1578" i="2"/>
  <c r="V1578" i="2" s="1"/>
  <c r="Y1574" i="2"/>
  <c r="T1574" i="2"/>
  <c r="V1574" i="2" s="1"/>
  <c r="Y1570" i="2"/>
  <c r="T1570" i="2"/>
  <c r="V1570" i="2" s="1"/>
  <c r="Y1562" i="2"/>
  <c r="T1562" i="2"/>
  <c r="V1562" i="2" s="1"/>
  <c r="Y1558" i="2"/>
  <c r="T1558" i="2"/>
  <c r="V1558" i="2" s="1"/>
  <c r="T1554" i="2"/>
  <c r="V1554" i="2" s="1"/>
  <c r="Y1550" i="2"/>
  <c r="T1550" i="2"/>
  <c r="V1550" i="2" s="1"/>
  <c r="Y1546" i="2"/>
  <c r="T1546" i="2"/>
  <c r="V1546" i="2" s="1"/>
  <c r="Y1542" i="2"/>
  <c r="T1542" i="2"/>
  <c r="V1542" i="2" s="1"/>
  <c r="T1403" i="2"/>
  <c r="V1403" i="2" s="1"/>
  <c r="T1399" i="2"/>
  <c r="V1399" i="2" s="1"/>
  <c r="Y1399" i="2"/>
  <c r="T1395" i="2"/>
  <c r="V1395" i="2" s="1"/>
  <c r="Y1395" i="2"/>
  <c r="T1391" i="2"/>
  <c r="V1391" i="2" s="1"/>
  <c r="Y1391" i="2"/>
  <c r="T1387" i="2"/>
  <c r="V1387" i="2" s="1"/>
  <c r="T1379" i="2"/>
  <c r="V1379" i="2" s="1"/>
  <c r="Y1379" i="2"/>
  <c r="T1375" i="2"/>
  <c r="V1375" i="2" s="1"/>
  <c r="Y1375" i="2"/>
  <c r="T1371" i="2"/>
  <c r="V1371" i="2" s="1"/>
  <c r="Y1371" i="2"/>
  <c r="T1367" i="2"/>
  <c r="V1367" i="2" s="1"/>
  <c r="T1363" i="2"/>
  <c r="V1363" i="2" s="1"/>
  <c r="T1359" i="2"/>
  <c r="V1359" i="2" s="1"/>
  <c r="T1355" i="2"/>
  <c r="V1355" i="2" s="1"/>
  <c r="Y1355" i="2"/>
  <c r="T1347" i="2"/>
  <c r="V1347" i="2" s="1"/>
  <c r="Y1347" i="2"/>
  <c r="T1343" i="2"/>
  <c r="V1343" i="2" s="1"/>
  <c r="Y1343" i="2"/>
  <c r="T1339" i="2"/>
  <c r="V1339" i="2" s="1"/>
  <c r="Y1339" i="2"/>
  <c r="T1335" i="2"/>
  <c r="V1335" i="2" s="1"/>
  <c r="Y1335" i="2"/>
  <c r="T1331" i="2"/>
  <c r="V1331" i="2" s="1"/>
  <c r="Y1331" i="2"/>
  <c r="Y1524" i="2"/>
  <c r="T1524" i="2"/>
  <c r="V1524" i="2" s="1"/>
  <c r="Y1508" i="2"/>
  <c r="T1508" i="2"/>
  <c r="V1508" i="2" s="1"/>
  <c r="Y1517" i="2"/>
  <c r="T1517" i="2"/>
  <c r="V1517" i="2" s="1"/>
  <c r="Y1530" i="2"/>
  <c r="T1530" i="2"/>
  <c r="V1530" i="2" s="1"/>
  <c r="T1143" i="2"/>
  <c r="V1143" i="2" s="1"/>
  <c r="T1139" i="2"/>
  <c r="V1139" i="2" s="1"/>
  <c r="T1135" i="2"/>
  <c r="V1135" i="2" s="1"/>
  <c r="T1131" i="2"/>
  <c r="V1131" i="2" s="1"/>
  <c r="Y1309" i="2"/>
  <c r="T1309" i="2"/>
  <c r="V1309" i="2" s="1"/>
  <c r="T993" i="2"/>
  <c r="V993" i="2" s="1"/>
  <c r="T985" i="2"/>
  <c r="V985" i="2" s="1"/>
  <c r="T977" i="2"/>
  <c r="V977" i="2" s="1"/>
  <c r="Y973" i="2"/>
  <c r="T973" i="2"/>
  <c r="V973" i="2" s="1"/>
  <c r="Y969" i="2"/>
  <c r="T969" i="2"/>
  <c r="V969" i="2" s="1"/>
  <c r="T965" i="2"/>
  <c r="V965" i="2" s="1"/>
  <c r="T961" i="2"/>
  <c r="V961" i="2" s="1"/>
  <c r="Y957" i="2"/>
  <c r="T957" i="2"/>
  <c r="V957" i="2" s="1"/>
  <c r="Y953" i="2"/>
  <c r="T953" i="2"/>
  <c r="V953" i="2" s="1"/>
  <c r="T949" i="2"/>
  <c r="V949" i="2" s="1"/>
  <c r="T945" i="2"/>
  <c r="V945" i="2" s="1"/>
  <c r="T941" i="2"/>
  <c r="V941" i="2" s="1"/>
  <c r="Y937" i="2"/>
  <c r="T937" i="2"/>
  <c r="V937" i="2" s="1"/>
  <c r="T933" i="2"/>
  <c r="V933" i="2" s="1"/>
  <c r="Y929" i="2"/>
  <c r="T929" i="2"/>
  <c r="V929" i="2" s="1"/>
  <c r="Y925" i="2"/>
  <c r="Y783" i="2"/>
  <c r="T783" i="2"/>
  <c r="V783" i="2" s="1"/>
  <c r="Y751" i="2"/>
  <c r="T751" i="2"/>
  <c r="V751" i="2" s="1"/>
  <c r="Y735" i="2"/>
  <c r="T735" i="2"/>
  <c r="V735" i="2" s="1"/>
  <c r="Y776" i="2"/>
  <c r="Y732" i="2"/>
  <c r="T732" i="2"/>
  <c r="V732" i="2" s="1"/>
  <c r="Y756" i="2"/>
  <c r="T756" i="2"/>
  <c r="V756" i="2" s="1"/>
  <c r="N333" i="2"/>
  <c r="Q333" i="2"/>
  <c r="O333" i="2"/>
  <c r="S333" i="2"/>
  <c r="N317" i="2"/>
  <c r="Q317" i="2"/>
  <c r="O317" i="2"/>
  <c r="S317" i="2"/>
  <c r="N301" i="2"/>
  <c r="Q301" i="2"/>
  <c r="O301" i="2"/>
  <c r="S301" i="2"/>
  <c r="N285" i="2"/>
  <c r="Q285" i="2"/>
  <c r="O285" i="2"/>
  <c r="S285" i="2"/>
  <c r="N269" i="2"/>
  <c r="Q269" i="2"/>
  <c r="O269" i="2"/>
  <c r="S269" i="2"/>
  <c r="Q253" i="2"/>
  <c r="O253" i="2"/>
  <c r="S253" i="2"/>
  <c r="N253" i="2"/>
  <c r="Y522" i="2"/>
  <c r="T522" i="2"/>
  <c r="V522" i="2" s="1"/>
  <c r="Y506" i="2"/>
  <c r="T506" i="2"/>
  <c r="V506" i="2" s="1"/>
  <c r="Y490" i="2"/>
  <c r="Y519" i="2"/>
  <c r="T519" i="2"/>
  <c r="V519" i="2" s="1"/>
  <c r="Y503" i="2"/>
  <c r="T503" i="2"/>
  <c r="V503" i="2" s="1"/>
  <c r="Y487" i="2"/>
  <c r="T487" i="2"/>
  <c r="V487" i="2" s="1"/>
  <c r="T304" i="2"/>
  <c r="V304" i="2" s="1"/>
  <c r="Y304" i="2"/>
  <c r="T288" i="2"/>
  <c r="V288" i="2" s="1"/>
  <c r="T280" i="2"/>
  <c r="V280" i="2" s="1"/>
  <c r="Y280" i="2"/>
  <c r="T268" i="2"/>
  <c r="V268" i="2" s="1"/>
  <c r="Y268" i="2"/>
  <c r="Q248" i="2"/>
  <c r="O248" i="2"/>
  <c r="S248" i="2"/>
  <c r="N248" i="2"/>
  <c r="Y566" i="2"/>
  <c r="T566" i="2"/>
  <c r="V566" i="2" s="1"/>
  <c r="T595" i="2"/>
  <c r="V595" i="2" s="1"/>
  <c r="Y547" i="2"/>
  <c r="T547" i="2"/>
  <c r="V547" i="2" s="1"/>
  <c r="Y592" i="2"/>
  <c r="Y544" i="2"/>
  <c r="T530" i="2"/>
  <c r="V530" i="2" s="1"/>
  <c r="Y591" i="2"/>
  <c r="T591" i="2"/>
  <c r="V591" i="2" s="1"/>
  <c r="Y588" i="2"/>
  <c r="T588" i="2"/>
  <c r="V588" i="2" s="1"/>
  <c r="T1305" i="2" l="1"/>
  <c r="V1305" i="2" s="1"/>
  <c r="T1105" i="2"/>
  <c r="V1105" i="2" s="1"/>
  <c r="Y1526" i="2"/>
  <c r="T507" i="2"/>
  <c r="V507" i="2" s="1"/>
  <c r="T926" i="2"/>
  <c r="V926" i="2" s="1"/>
  <c r="Y318" i="2"/>
  <c r="T1566" i="2"/>
  <c r="V1566" i="2" s="1"/>
  <c r="Y1714" i="2"/>
  <c r="Y1184" i="2"/>
  <c r="T1616" i="2"/>
  <c r="V1616" i="2" s="1"/>
  <c r="T1803" i="2"/>
  <c r="V1803" i="2" s="1"/>
  <c r="Y1673" i="2"/>
  <c r="T521" i="2"/>
  <c r="V521" i="2" s="1"/>
  <c r="Y1310" i="2"/>
  <c r="T703" i="2"/>
  <c r="V703" i="2" s="1"/>
  <c r="Y812" i="2"/>
  <c r="Y1424" i="2"/>
  <c r="Y1460" i="2"/>
  <c r="Y1709" i="2"/>
  <c r="T788" i="2"/>
  <c r="V788" i="2" s="1"/>
  <c r="T841" i="2"/>
  <c r="V841" i="2" s="1"/>
  <c r="Y1633" i="2"/>
  <c r="Y1121" i="2"/>
  <c r="Y1404" i="2"/>
  <c r="Y525" i="2"/>
  <c r="Y761" i="2"/>
  <c r="Y762" i="2" s="1"/>
  <c r="R10" i="2"/>
  <c r="T564" i="2"/>
  <c r="V564" i="2" s="1"/>
  <c r="T1188" i="2"/>
  <c r="V1188" i="2" s="1"/>
  <c r="Y1224" i="2"/>
  <c r="Y453" i="2"/>
  <c r="Y469" i="2"/>
  <c r="Y1608" i="2"/>
  <c r="Y1609" i="2" s="1"/>
  <c r="Y1610" i="2" s="1"/>
  <c r="Y1653" i="2"/>
  <c r="Y1147" i="2"/>
  <c r="T568" i="2"/>
  <c r="V568" i="2" s="1"/>
  <c r="T829" i="2"/>
  <c r="V829" i="2" s="1"/>
  <c r="Y1236" i="2"/>
  <c r="T1428" i="2"/>
  <c r="V1428" i="2" s="1"/>
  <c r="Y1472" i="2"/>
  <c r="Y1488" i="2"/>
  <c r="T424" i="2"/>
  <c r="V424" i="2" s="1"/>
  <c r="T905" i="2"/>
  <c r="V905" i="2" s="1"/>
  <c r="T888" i="2"/>
  <c r="V888" i="2" s="1"/>
  <c r="T1014" i="2"/>
  <c r="V1014" i="2" s="1"/>
  <c r="T1519" i="2"/>
  <c r="V1519" i="2" s="1"/>
  <c r="T1005" i="2"/>
  <c r="V1005" i="2" s="1"/>
  <c r="T1037" i="2"/>
  <c r="V1037" i="2" s="1"/>
  <c r="T1499" i="2"/>
  <c r="V1499" i="2" s="1"/>
  <c r="Y1727" i="2"/>
  <c r="Y763" i="2"/>
  <c r="Y764" i="2" s="1"/>
  <c r="T520" i="2"/>
  <c r="V520" i="2" s="1"/>
  <c r="Y366" i="2"/>
  <c r="Y367" i="2" s="1"/>
  <c r="T837" i="2"/>
  <c r="V837" i="2" s="1"/>
  <c r="T734" i="2"/>
  <c r="V734" i="2" s="1"/>
  <c r="Y427" i="2"/>
  <c r="Y428" i="2" s="1"/>
  <c r="Y429" i="2" s="1"/>
  <c r="V551" i="2"/>
  <c r="Y551" i="2"/>
  <c r="Y1151" i="2"/>
  <c r="Y1351" i="2"/>
  <c r="Y1594" i="2"/>
  <c r="Y1595" i="2" s="1"/>
  <c r="Y1596" i="2" s="1"/>
  <c r="Y782" i="2"/>
  <c r="T1559" i="2"/>
  <c r="V1559" i="2" s="1"/>
  <c r="Y1155" i="2"/>
  <c r="Y1156" i="2" s="1"/>
  <c r="Y1157" i="2" s="1"/>
  <c r="Y1158" i="2" s="1"/>
  <c r="T587" i="2"/>
  <c r="V587" i="2" s="1"/>
  <c r="Y675" i="2"/>
  <c r="Y472" i="2"/>
  <c r="Y1219" i="2"/>
  <c r="Y1423" i="2"/>
  <c r="T1515" i="2"/>
  <c r="V1515" i="2" s="1"/>
  <c r="Y1606" i="2"/>
  <c r="Y1057" i="2"/>
  <c r="Y1058" i="2" s="1"/>
  <c r="Y1059" i="2" s="1"/>
  <c r="Y1060" i="2" s="1"/>
  <c r="Y1061" i="2" s="1"/>
  <c r="Y1062" i="2" s="1"/>
  <c r="Y1063" i="2" s="1"/>
  <c r="Y1064" i="2" s="1"/>
  <c r="Y1065" i="2" s="1"/>
  <c r="Y1066" i="2" s="1"/>
  <c r="Y1067" i="2" s="1"/>
  <c r="Y1068" i="2" s="1"/>
  <c r="Y1069" i="2" s="1"/>
  <c r="Y1070" i="2" s="1"/>
  <c r="Y1738" i="2"/>
  <c r="Y1739" i="2" s="1"/>
  <c r="Y1740" i="2" s="1"/>
  <c r="Y1741" i="2" s="1"/>
  <c r="Y1742" i="2" s="1"/>
  <c r="Y1743" i="2" s="1"/>
  <c r="Y1744" i="2" s="1"/>
  <c r="Y1745" i="2" s="1"/>
  <c r="Y1746" i="2" s="1"/>
  <c r="Y1747" i="2" s="1"/>
  <c r="Y1748" i="2" s="1"/>
  <c r="Y1749" i="2" s="1"/>
  <c r="Y1750" i="2" s="1"/>
  <c r="Y1751" i="2" s="1"/>
  <c r="Y1752" i="2" s="1"/>
  <c r="Y1753" i="2" s="1"/>
  <c r="Y1754" i="2" s="1"/>
  <c r="Y1755" i="2" s="1"/>
  <c r="Y1756" i="2" s="1"/>
  <c r="Y1757" i="2" s="1"/>
  <c r="Y1543" i="2"/>
  <c r="Y1672" i="2"/>
  <c r="Y1358" i="2"/>
  <c r="Y1359" i="2" s="1"/>
  <c r="Y1360" i="2" s="1"/>
  <c r="Y1361" i="2" s="1"/>
  <c r="Y1362" i="2" s="1"/>
  <c r="Y1363" i="2" s="1"/>
  <c r="Y1364" i="2" s="1"/>
  <c r="Y1365" i="2" s="1"/>
  <c r="Y1366" i="2" s="1"/>
  <c r="Y1367" i="2" s="1"/>
  <c r="Y1368" i="2" s="1"/>
  <c r="Y1369" i="2" s="1"/>
  <c r="Y1370" i="2" s="1"/>
  <c r="Y456" i="2"/>
  <c r="Y722" i="2"/>
  <c r="Y723" i="2" s="1"/>
  <c r="T1046" i="2"/>
  <c r="V1046" i="2" s="1"/>
  <c r="Y439" i="2"/>
  <c r="Y440" i="2" s="1"/>
  <c r="Y441" i="2" s="1"/>
  <c r="Y442" i="2" s="1"/>
  <c r="Y443" i="2" s="1"/>
  <c r="Y444" i="2" s="1"/>
  <c r="Y445" i="2" s="1"/>
  <c r="Y446" i="2" s="1"/>
  <c r="Y447" i="2" s="1"/>
  <c r="Y448" i="2" s="1"/>
  <c r="Y449" i="2" s="1"/>
  <c r="Y450" i="2" s="1"/>
  <c r="Y451" i="2" s="1"/>
  <c r="Y452" i="2" s="1"/>
  <c r="Y300" i="2"/>
  <c r="T1352" i="2"/>
  <c r="V1352" i="2" s="1"/>
  <c r="Y291" i="2"/>
  <c r="Y765" i="2"/>
  <c r="Y766" i="2" s="1"/>
  <c r="Y767" i="2" s="1"/>
  <c r="Y768" i="2" s="1"/>
  <c r="Y769" i="2" s="1"/>
  <c r="Y770" i="2" s="1"/>
  <c r="Y771" i="2" s="1"/>
  <c r="Y772" i="2" s="1"/>
  <c r="Y1091" i="2"/>
  <c r="Y1092" i="2" s="1"/>
  <c r="Y1093" i="2" s="1"/>
  <c r="Y801" i="2"/>
  <c r="Y802" i="2" s="1"/>
  <c r="Y803" i="2" s="1"/>
  <c r="Y804" i="2" s="1"/>
  <c r="Y805" i="2" s="1"/>
  <c r="Y806" i="2" s="1"/>
  <c r="Y807" i="2" s="1"/>
  <c r="Y808" i="2" s="1"/>
  <c r="Y316" i="2"/>
  <c r="Y740" i="2"/>
  <c r="T1311" i="2"/>
  <c r="V1311" i="2" s="1"/>
  <c r="Y1593" i="2"/>
  <c r="Y1429" i="2"/>
  <c r="Y1430" i="2" s="1"/>
  <c r="Y1431" i="2" s="1"/>
  <c r="Y500" i="2"/>
  <c r="Y584" i="2"/>
  <c r="Y909" i="2"/>
  <c r="Y910" i="2" s="1"/>
  <c r="Y911" i="2" s="1"/>
  <c r="Y912" i="2" s="1"/>
  <c r="Y913" i="2" s="1"/>
  <c r="Y914" i="2" s="1"/>
  <c r="Y915" i="2" s="1"/>
  <c r="Y1763" i="2"/>
  <c r="Y842" i="2"/>
  <c r="T1126" i="2"/>
  <c r="V1126" i="2" s="1"/>
  <c r="Y1635" i="2"/>
  <c r="Y1636" i="2" s="1"/>
  <c r="Y1637" i="2" s="1"/>
  <c r="Y1638" i="2" s="1"/>
  <c r="Y1639" i="2" s="1"/>
  <c r="Y1640" i="2" s="1"/>
  <c r="T1642" i="2"/>
  <c r="V1642" i="2" s="1"/>
  <c r="Y704" i="2"/>
  <c r="Y705" i="2" s="1"/>
  <c r="Y706" i="2" s="1"/>
  <c r="Y707" i="2" s="1"/>
  <c r="Y708" i="2" s="1"/>
  <c r="Y709" i="2" s="1"/>
  <c r="Y1116" i="2"/>
  <c r="Y1117" i="2" s="1"/>
  <c r="Y1118" i="2" s="1"/>
  <c r="T1073" i="2"/>
  <c r="V1073" i="2" s="1"/>
  <c r="T1089" i="2"/>
  <c r="V1089" i="2" s="1"/>
  <c r="T523" i="2"/>
  <c r="V523" i="2" s="1"/>
  <c r="Y368" i="2"/>
  <c r="Y369" i="2" s="1"/>
  <c r="Y370" i="2" s="1"/>
  <c r="Y371" i="2" s="1"/>
  <c r="Y724" i="2"/>
  <c r="Y725" i="2" s="1"/>
  <c r="Y933" i="2"/>
  <c r="Y934" i="2" s="1"/>
  <c r="Y935" i="2" s="1"/>
  <c r="Y936" i="2" s="1"/>
  <c r="Y381" i="2"/>
  <c r="Y382" i="2" s="1"/>
  <c r="Y383" i="2" s="1"/>
  <c r="Y384" i="2" s="1"/>
  <c r="Y385" i="2" s="1"/>
  <c r="Y386" i="2" s="1"/>
  <c r="Y387" i="2" s="1"/>
  <c r="Y388" i="2" s="1"/>
  <c r="Y389" i="2" s="1"/>
  <c r="Y390" i="2" s="1"/>
  <c r="Y391" i="2" s="1"/>
  <c r="Y392" i="2" s="1"/>
  <c r="Y393" i="2" s="1"/>
  <c r="Y336" i="2"/>
  <c r="Y626" i="2"/>
  <c r="Y898" i="2"/>
  <c r="Y899" i="2" s="1"/>
  <c r="Y900" i="2" s="1"/>
  <c r="Y901" i="2" s="1"/>
  <c r="Y902" i="2" s="1"/>
  <c r="Y903" i="2" s="1"/>
  <c r="Y1405" i="2"/>
  <c r="Y1406" i="2" s="1"/>
  <c r="Y1407" i="2" s="1"/>
  <c r="Y1408" i="2" s="1"/>
  <c r="Y1409" i="2" s="1"/>
  <c r="Y1410" i="2" s="1"/>
  <c r="Y1411" i="2" s="1"/>
  <c r="Y1412" i="2" s="1"/>
  <c r="Y1413" i="2" s="1"/>
  <c r="Y1414" i="2" s="1"/>
  <c r="Y1415" i="2" s="1"/>
  <c r="Y229" i="2"/>
  <c r="T229" i="2"/>
  <c r="V229" i="2" s="1"/>
  <c r="Y213" i="2"/>
  <c r="T213" i="2"/>
  <c r="V213" i="2" s="1"/>
  <c r="T197" i="2"/>
  <c r="V197" i="2" s="1"/>
  <c r="T181" i="2"/>
  <c r="V181" i="2" s="1"/>
  <c r="Y165" i="2"/>
  <c r="T165" i="2"/>
  <c r="V165" i="2" s="1"/>
  <c r="Y149" i="2"/>
  <c r="T149" i="2"/>
  <c r="V149" i="2" s="1"/>
  <c r="Y133" i="2"/>
  <c r="T133" i="2"/>
  <c r="V133" i="2" s="1"/>
  <c r="Y117" i="2"/>
  <c r="T117" i="2"/>
  <c r="V117" i="2" s="1"/>
  <c r="T101" i="2"/>
  <c r="V101" i="2" s="1"/>
  <c r="Y85" i="2"/>
  <c r="T85" i="2"/>
  <c r="V85" i="2" s="1"/>
  <c r="Y21" i="2"/>
  <c r="T21" i="2"/>
  <c r="V21" i="2" s="1"/>
  <c r="Y220" i="2"/>
  <c r="T220" i="2"/>
  <c r="V220" i="2" s="1"/>
  <c r="Y172" i="2"/>
  <c r="T172" i="2"/>
  <c r="V172" i="2" s="1"/>
  <c r="Y124" i="2"/>
  <c r="T124" i="2"/>
  <c r="V124" i="2" s="1"/>
  <c r="Y76" i="2"/>
  <c r="T76" i="2"/>
  <c r="V76" i="2" s="1"/>
  <c r="Y28" i="2"/>
  <c r="T28" i="2"/>
  <c r="V28" i="2" s="1"/>
  <c r="Y232" i="2"/>
  <c r="T232" i="2"/>
  <c r="V232" i="2" s="1"/>
  <c r="T200" i="2"/>
  <c r="V200" i="2" s="1"/>
  <c r="Y168" i="2"/>
  <c r="T168" i="2"/>
  <c r="V168" i="2" s="1"/>
  <c r="Y152" i="2"/>
  <c r="T152" i="2"/>
  <c r="V152" i="2" s="1"/>
  <c r="Y120" i="2"/>
  <c r="T120" i="2"/>
  <c r="V120" i="2" s="1"/>
  <c r="T88" i="2"/>
  <c r="V88" i="2" s="1"/>
  <c r="Y40" i="2"/>
  <c r="T40" i="2"/>
  <c r="V40" i="2" s="1"/>
  <c r="T261" i="2"/>
  <c r="V261" i="2" s="1"/>
  <c r="Y261" i="2"/>
  <c r="T243" i="2"/>
  <c r="V243" i="2" s="1"/>
  <c r="Y227" i="2"/>
  <c r="T227" i="2"/>
  <c r="V227" i="2" s="1"/>
  <c r="Y211" i="2"/>
  <c r="T211" i="2"/>
  <c r="V211" i="2" s="1"/>
  <c r="T195" i="2"/>
  <c r="V195" i="2" s="1"/>
  <c r="T179" i="2"/>
  <c r="V179" i="2" s="1"/>
  <c r="T163" i="2"/>
  <c r="V163" i="2" s="1"/>
  <c r="Y147" i="2"/>
  <c r="T147" i="2"/>
  <c r="V147" i="2" s="1"/>
  <c r="Y131" i="2"/>
  <c r="T131" i="2"/>
  <c r="V131" i="2" s="1"/>
  <c r="Y115" i="2"/>
  <c r="T115" i="2"/>
  <c r="V115" i="2" s="1"/>
  <c r="T99" i="2"/>
  <c r="V99" i="2" s="1"/>
  <c r="Y83" i="2"/>
  <c r="T83" i="2"/>
  <c r="V83" i="2" s="1"/>
  <c r="Y67" i="2"/>
  <c r="T67" i="2"/>
  <c r="V67" i="2" s="1"/>
  <c r="Y35" i="2"/>
  <c r="T35" i="2"/>
  <c r="V35" i="2" s="1"/>
  <c r="Y19" i="2"/>
  <c r="T19" i="2"/>
  <c r="V19" i="2" s="1"/>
  <c r="T45" i="2"/>
  <c r="V45" i="2" s="1"/>
  <c r="T249" i="2"/>
  <c r="V249" i="2" s="1"/>
  <c r="Y234" i="2"/>
  <c r="T234" i="2"/>
  <c r="V234" i="2" s="1"/>
  <c r="Y218" i="2"/>
  <c r="T218" i="2"/>
  <c r="V218" i="2" s="1"/>
  <c r="Y202" i="2"/>
  <c r="T202" i="2"/>
  <c r="V202" i="2" s="1"/>
  <c r="Y186" i="2"/>
  <c r="T186" i="2"/>
  <c r="V186" i="2" s="1"/>
  <c r="Y170" i="2"/>
  <c r="T170" i="2"/>
  <c r="V170" i="2" s="1"/>
  <c r="Y154" i="2"/>
  <c r="T154" i="2"/>
  <c r="V154" i="2" s="1"/>
  <c r="Y138" i="2"/>
  <c r="T138" i="2"/>
  <c r="V138" i="2" s="1"/>
  <c r="Y122" i="2"/>
  <c r="T122" i="2"/>
  <c r="V122" i="2" s="1"/>
  <c r="T106" i="2"/>
  <c r="V106" i="2" s="1"/>
  <c r="T90" i="2"/>
  <c r="V90" i="2" s="1"/>
  <c r="Y42" i="2"/>
  <c r="T42" i="2"/>
  <c r="V42" i="2" s="1"/>
  <c r="Y10" i="2"/>
  <c r="T10" i="2"/>
  <c r="V10" i="2" s="1"/>
  <c r="T269" i="2"/>
  <c r="V269" i="2" s="1"/>
  <c r="Y269" i="2"/>
  <c r="T301" i="2"/>
  <c r="V301" i="2" s="1"/>
  <c r="T333" i="2"/>
  <c r="V333" i="2" s="1"/>
  <c r="Y333" i="2"/>
  <c r="T258" i="2"/>
  <c r="V258" i="2" s="1"/>
  <c r="Y77" i="2"/>
  <c r="T77" i="2"/>
  <c r="V77" i="2" s="1"/>
  <c r="Y215" i="2"/>
  <c r="T215" i="2"/>
  <c r="V215" i="2" s="1"/>
  <c r="T183" i="2"/>
  <c r="V183" i="2" s="1"/>
  <c r="Y151" i="2"/>
  <c r="T151" i="2"/>
  <c r="V151" i="2" s="1"/>
  <c r="Y119" i="2"/>
  <c r="T119" i="2"/>
  <c r="V119" i="2" s="1"/>
  <c r="Y87" i="2"/>
  <c r="T87" i="2"/>
  <c r="V87" i="2" s="1"/>
  <c r="Y23" i="2"/>
  <c r="T23" i="2"/>
  <c r="V23" i="2" s="1"/>
  <c r="T242" i="2"/>
  <c r="V242" i="2" s="1"/>
  <c r="Y210" i="2"/>
  <c r="T210" i="2"/>
  <c r="V210" i="2" s="1"/>
  <c r="Y178" i="2"/>
  <c r="T178" i="2"/>
  <c r="V178" i="2" s="1"/>
  <c r="Y130" i="2"/>
  <c r="T130" i="2"/>
  <c r="V130" i="2" s="1"/>
  <c r="T98" i="2"/>
  <c r="V98" i="2" s="1"/>
  <c r="Y34" i="2"/>
  <c r="T34" i="2"/>
  <c r="V34" i="2" s="1"/>
  <c r="T248" i="2"/>
  <c r="V248" i="2" s="1"/>
  <c r="Y977" i="2"/>
  <c r="Y978" i="2" s="1"/>
  <c r="Y979" i="2" s="1"/>
  <c r="Y980" i="2" s="1"/>
  <c r="Y981" i="2" s="1"/>
  <c r="Y982" i="2" s="1"/>
  <c r="Y983" i="2" s="1"/>
  <c r="Y984" i="2" s="1"/>
  <c r="Y985" i="2" s="1"/>
  <c r="Y986" i="2" s="1"/>
  <c r="Y987" i="2" s="1"/>
  <c r="Y988" i="2" s="1"/>
  <c r="Y989" i="2" s="1"/>
  <c r="Y990" i="2" s="1"/>
  <c r="Y991" i="2" s="1"/>
  <c r="Y992" i="2" s="1"/>
  <c r="Y993" i="2" s="1"/>
  <c r="Y43" i="2"/>
  <c r="T43" i="2"/>
  <c r="V43" i="2" s="1"/>
  <c r="Y958" i="2"/>
  <c r="Y959" i="2" s="1"/>
  <c r="Y960" i="2" s="1"/>
  <c r="Y961" i="2" s="1"/>
  <c r="Y962" i="2" s="1"/>
  <c r="Y963" i="2" s="1"/>
  <c r="Y964" i="2" s="1"/>
  <c r="Y965" i="2" s="1"/>
  <c r="Y966" i="2" s="1"/>
  <c r="Y73" i="2"/>
  <c r="T73" i="2"/>
  <c r="V73" i="2" s="1"/>
  <c r="P11" i="2"/>
  <c r="P12" i="2" s="1"/>
  <c r="P13" i="2" s="1"/>
  <c r="P14" i="2" s="1"/>
  <c r="P16" i="2" s="1"/>
  <c r="P17" i="2" s="1"/>
  <c r="P18" i="2" s="1"/>
  <c r="P19" i="2" s="1"/>
  <c r="P20" i="2" s="1"/>
  <c r="P21" i="2" s="1"/>
  <c r="P22" i="2" s="1"/>
  <c r="P23" i="2" s="1"/>
  <c r="P24" i="2" s="1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P35" i="2" s="1"/>
  <c r="P36" i="2" s="1"/>
  <c r="P37" i="2" s="1"/>
  <c r="P38" i="2" s="1"/>
  <c r="P39" i="2" s="1"/>
  <c r="P40" i="2" s="1"/>
  <c r="P41" i="2" s="1"/>
  <c r="P42" i="2" s="1"/>
  <c r="P43" i="2" s="1"/>
  <c r="P44" i="2" s="1"/>
  <c r="P45" i="2" s="1"/>
  <c r="P46" i="2" s="1"/>
  <c r="P47" i="2" s="1"/>
  <c r="P48" i="2" s="1"/>
  <c r="P49" i="2" s="1"/>
  <c r="P50" i="2" s="1"/>
  <c r="P51" i="2" s="1"/>
  <c r="P52" i="2" s="1"/>
  <c r="P53" i="2" s="1"/>
  <c r="P54" i="2" s="1"/>
  <c r="P55" i="2" s="1"/>
  <c r="P56" i="2" s="1"/>
  <c r="P57" i="2" s="1"/>
  <c r="P58" i="2" s="1"/>
  <c r="P59" i="2" s="1"/>
  <c r="P60" i="2" s="1"/>
  <c r="P61" i="2" s="1"/>
  <c r="P62" i="2" s="1"/>
  <c r="P63" i="2" s="1"/>
  <c r="P64" i="2" s="1"/>
  <c r="P65" i="2" s="1"/>
  <c r="P66" i="2" s="1"/>
  <c r="P67" i="2" s="1"/>
  <c r="P68" i="2" s="1"/>
  <c r="P69" i="2" s="1"/>
  <c r="P70" i="2" s="1"/>
  <c r="P71" i="2" s="1"/>
  <c r="P72" i="2" s="1"/>
  <c r="P73" i="2" s="1"/>
  <c r="P74" i="2" s="1"/>
  <c r="P75" i="2" s="1"/>
  <c r="P76" i="2" s="1"/>
  <c r="P77" i="2" s="1"/>
  <c r="P78" i="2" s="1"/>
  <c r="P79" i="2" s="1"/>
  <c r="P80" i="2" s="1"/>
  <c r="P81" i="2" s="1"/>
  <c r="P82" i="2" s="1"/>
  <c r="P83" i="2" s="1"/>
  <c r="P84" i="2" s="1"/>
  <c r="P85" i="2" s="1"/>
  <c r="P86" i="2" s="1"/>
  <c r="P87" i="2" s="1"/>
  <c r="P88" i="2" s="1"/>
  <c r="P89" i="2" s="1"/>
  <c r="P90" i="2" s="1"/>
  <c r="P91" i="2" s="1"/>
  <c r="P92" i="2" s="1"/>
  <c r="P93" i="2" s="1"/>
  <c r="P94" i="2" s="1"/>
  <c r="P95" i="2" s="1"/>
  <c r="P96" i="2" s="1"/>
  <c r="P97" i="2" s="1"/>
  <c r="P98" i="2" s="1"/>
  <c r="P99" i="2" s="1"/>
  <c r="P100" i="2" s="1"/>
  <c r="P101" i="2" s="1"/>
  <c r="P102" i="2" s="1"/>
  <c r="P103" i="2" s="1"/>
  <c r="P104" i="2" s="1"/>
  <c r="P105" i="2" s="1"/>
  <c r="P106" i="2" s="1"/>
  <c r="P107" i="2" s="1"/>
  <c r="P108" i="2" s="1"/>
  <c r="P109" i="2" s="1"/>
  <c r="P110" i="2" s="1"/>
  <c r="P111" i="2" s="1"/>
  <c r="P112" i="2" s="1"/>
  <c r="P113" i="2" s="1"/>
  <c r="P114" i="2" s="1"/>
  <c r="P115" i="2" s="1"/>
  <c r="P116" i="2" s="1"/>
  <c r="P117" i="2" s="1"/>
  <c r="P118" i="2" s="1"/>
  <c r="P119" i="2" s="1"/>
  <c r="P120" i="2" s="1"/>
  <c r="P121" i="2" s="1"/>
  <c r="P122" i="2" s="1"/>
  <c r="P123" i="2" s="1"/>
  <c r="P124" i="2" s="1"/>
  <c r="P125" i="2" s="1"/>
  <c r="P126" i="2" s="1"/>
  <c r="P127" i="2" s="1"/>
  <c r="P128" i="2" s="1"/>
  <c r="P129" i="2" s="1"/>
  <c r="P130" i="2" s="1"/>
  <c r="P131" i="2" s="1"/>
  <c r="P132" i="2" s="1"/>
  <c r="P133" i="2" s="1"/>
  <c r="P134" i="2" s="1"/>
  <c r="P135" i="2" s="1"/>
  <c r="P136" i="2" s="1"/>
  <c r="P137" i="2" s="1"/>
  <c r="P138" i="2" s="1"/>
  <c r="P139" i="2" s="1"/>
  <c r="P140" i="2" s="1"/>
  <c r="P141" i="2" s="1"/>
  <c r="P142" i="2" s="1"/>
  <c r="P143" i="2" s="1"/>
  <c r="P144" i="2" s="1"/>
  <c r="P145" i="2" s="1"/>
  <c r="P146" i="2" s="1"/>
  <c r="P147" i="2" s="1"/>
  <c r="P148" i="2" s="1"/>
  <c r="P149" i="2" s="1"/>
  <c r="P150" i="2" s="1"/>
  <c r="P151" i="2" s="1"/>
  <c r="P152" i="2" s="1"/>
  <c r="P153" i="2" s="1"/>
  <c r="P154" i="2" s="1"/>
  <c r="P155" i="2" s="1"/>
  <c r="P156" i="2" s="1"/>
  <c r="P157" i="2" s="1"/>
  <c r="P158" i="2" s="1"/>
  <c r="P159" i="2" s="1"/>
  <c r="P160" i="2" s="1"/>
  <c r="P161" i="2" s="1"/>
  <c r="P162" i="2" s="1"/>
  <c r="P163" i="2" s="1"/>
  <c r="P164" i="2" s="1"/>
  <c r="P165" i="2" s="1"/>
  <c r="P166" i="2" s="1"/>
  <c r="P167" i="2" s="1"/>
  <c r="P168" i="2" s="1"/>
  <c r="P169" i="2" s="1"/>
  <c r="P170" i="2" s="1"/>
  <c r="P171" i="2" s="1"/>
  <c r="P172" i="2" s="1"/>
  <c r="P173" i="2" s="1"/>
  <c r="P174" i="2" s="1"/>
  <c r="P175" i="2" s="1"/>
  <c r="P176" i="2" s="1"/>
  <c r="P177" i="2" s="1"/>
  <c r="P178" i="2" s="1"/>
  <c r="P179" i="2" s="1"/>
  <c r="P180" i="2" s="1"/>
  <c r="P181" i="2" s="1"/>
  <c r="P182" i="2" s="1"/>
  <c r="P183" i="2" s="1"/>
  <c r="P184" i="2" s="1"/>
  <c r="P185" i="2" s="1"/>
  <c r="P186" i="2" s="1"/>
  <c r="P187" i="2" s="1"/>
  <c r="P188" i="2" s="1"/>
  <c r="P189" i="2" s="1"/>
  <c r="P190" i="2" s="1"/>
  <c r="P191" i="2" s="1"/>
  <c r="P192" i="2" s="1"/>
  <c r="P193" i="2" s="1"/>
  <c r="P194" i="2" s="1"/>
  <c r="P195" i="2" s="1"/>
  <c r="P196" i="2" s="1"/>
  <c r="P197" i="2" s="1"/>
  <c r="P198" i="2" s="1"/>
  <c r="P199" i="2" s="1"/>
  <c r="P200" i="2" s="1"/>
  <c r="P201" i="2" s="1"/>
  <c r="P202" i="2" s="1"/>
  <c r="P203" i="2" s="1"/>
  <c r="P204" i="2" s="1"/>
  <c r="P205" i="2" s="1"/>
  <c r="P206" i="2" s="1"/>
  <c r="P207" i="2" s="1"/>
  <c r="P208" i="2" s="1"/>
  <c r="P209" i="2" s="1"/>
  <c r="P210" i="2" s="1"/>
  <c r="P211" i="2" s="1"/>
  <c r="P212" i="2" s="1"/>
  <c r="P213" i="2" s="1"/>
  <c r="P214" i="2" s="1"/>
  <c r="P215" i="2" s="1"/>
  <c r="P216" i="2" s="1"/>
  <c r="P217" i="2" s="1"/>
  <c r="P218" i="2" s="1"/>
  <c r="P219" i="2" s="1"/>
  <c r="P220" i="2" s="1"/>
  <c r="P221" i="2" s="1"/>
  <c r="P222" i="2" s="1"/>
  <c r="P223" i="2" s="1"/>
  <c r="P224" i="2" s="1"/>
  <c r="P225" i="2" s="1"/>
  <c r="P226" i="2" s="1"/>
  <c r="P227" i="2" s="1"/>
  <c r="P228" i="2" s="1"/>
  <c r="P229" i="2" s="1"/>
  <c r="P230" i="2" s="1"/>
  <c r="P231" i="2" s="1"/>
  <c r="P232" i="2" s="1"/>
  <c r="P233" i="2" s="1"/>
  <c r="P234" i="2" s="1"/>
  <c r="P235" i="2" s="1"/>
  <c r="P236" i="2" s="1"/>
  <c r="P237" i="2" s="1"/>
  <c r="P238" i="2" s="1"/>
  <c r="P239" i="2" s="1"/>
  <c r="P240" i="2" s="1"/>
  <c r="P241" i="2" s="1"/>
  <c r="P242" i="2" s="1"/>
  <c r="P243" i="2" s="1"/>
  <c r="P244" i="2" s="1"/>
  <c r="P245" i="2" s="1"/>
  <c r="P246" i="2" s="1"/>
  <c r="P247" i="2" s="1"/>
  <c r="P248" i="2" s="1"/>
  <c r="P249" i="2" s="1"/>
  <c r="P250" i="2" s="1"/>
  <c r="P251" i="2" s="1"/>
  <c r="P252" i="2" s="1"/>
  <c r="P253" i="2" s="1"/>
  <c r="P254" i="2" s="1"/>
  <c r="P255" i="2" s="1"/>
  <c r="P256" i="2" s="1"/>
  <c r="P257" i="2" s="1"/>
  <c r="P258" i="2" s="1"/>
  <c r="P259" i="2" s="1"/>
  <c r="P260" i="2" s="1"/>
  <c r="P261" i="2" s="1"/>
  <c r="P262" i="2" s="1"/>
  <c r="P263" i="2" s="1"/>
  <c r="P264" i="2" s="1"/>
  <c r="P265" i="2" s="1"/>
  <c r="P266" i="2" s="1"/>
  <c r="P267" i="2" s="1"/>
  <c r="P268" i="2" s="1"/>
  <c r="P269" i="2" s="1"/>
  <c r="P270" i="2" s="1"/>
  <c r="P271" i="2" s="1"/>
  <c r="P272" i="2" s="1"/>
  <c r="P273" i="2" s="1"/>
  <c r="P274" i="2" s="1"/>
  <c r="P275" i="2" s="1"/>
  <c r="P276" i="2" s="1"/>
  <c r="P277" i="2" s="1"/>
  <c r="P278" i="2" s="1"/>
  <c r="P279" i="2" s="1"/>
  <c r="P280" i="2" s="1"/>
  <c r="P281" i="2" s="1"/>
  <c r="P282" i="2" s="1"/>
  <c r="P283" i="2" s="1"/>
  <c r="P284" i="2" s="1"/>
  <c r="P285" i="2" s="1"/>
  <c r="P286" i="2" s="1"/>
  <c r="P287" i="2" s="1"/>
  <c r="P288" i="2" s="1"/>
  <c r="P289" i="2" s="1"/>
  <c r="P290" i="2" s="1"/>
  <c r="P291" i="2" s="1"/>
  <c r="P292" i="2" s="1"/>
  <c r="P293" i="2" s="1"/>
  <c r="P294" i="2" s="1"/>
  <c r="P295" i="2" s="1"/>
  <c r="P296" i="2" s="1"/>
  <c r="P297" i="2" s="1"/>
  <c r="P298" i="2" s="1"/>
  <c r="P299" i="2" s="1"/>
  <c r="P300" i="2" s="1"/>
  <c r="P301" i="2" s="1"/>
  <c r="P302" i="2" s="1"/>
  <c r="P303" i="2" s="1"/>
  <c r="P304" i="2" s="1"/>
  <c r="P305" i="2" s="1"/>
  <c r="P306" i="2" s="1"/>
  <c r="P307" i="2" s="1"/>
  <c r="P308" i="2" s="1"/>
  <c r="P309" i="2" s="1"/>
  <c r="P310" i="2" s="1"/>
  <c r="P311" i="2" s="1"/>
  <c r="P312" i="2" s="1"/>
  <c r="P313" i="2" s="1"/>
  <c r="P314" i="2" s="1"/>
  <c r="P315" i="2" s="1"/>
  <c r="P316" i="2" s="1"/>
  <c r="P317" i="2" s="1"/>
  <c r="P318" i="2" s="1"/>
  <c r="P319" i="2" s="1"/>
  <c r="P320" i="2" s="1"/>
  <c r="P321" i="2" s="1"/>
  <c r="P322" i="2" s="1"/>
  <c r="P323" i="2" s="1"/>
  <c r="P324" i="2" s="1"/>
  <c r="P325" i="2" s="1"/>
  <c r="P326" i="2" s="1"/>
  <c r="P327" i="2" s="1"/>
  <c r="P328" i="2" s="1"/>
  <c r="P329" i="2" s="1"/>
  <c r="P330" i="2" s="1"/>
  <c r="P331" i="2" s="1"/>
  <c r="P332" i="2" s="1"/>
  <c r="P333" i="2" s="1"/>
  <c r="P334" i="2" s="1"/>
  <c r="P335" i="2" s="1"/>
  <c r="P336" i="2" s="1"/>
  <c r="P337" i="2" s="1"/>
  <c r="P338" i="2" s="1"/>
  <c r="P339" i="2" s="1"/>
  <c r="P340" i="2" s="1"/>
  <c r="P341" i="2" s="1"/>
  <c r="P342" i="2" s="1"/>
  <c r="P343" i="2" s="1"/>
  <c r="P344" i="2" s="1"/>
  <c r="P345" i="2" s="1"/>
  <c r="P346" i="2" s="1"/>
  <c r="P347" i="2" s="1"/>
  <c r="P348" i="2" s="1"/>
  <c r="P349" i="2" s="1"/>
  <c r="P350" i="2" s="1"/>
  <c r="P351" i="2" s="1"/>
  <c r="P352" i="2" s="1"/>
  <c r="P353" i="2" s="1"/>
  <c r="P354" i="2" s="1"/>
  <c r="P355" i="2" s="1"/>
  <c r="P356" i="2" s="1"/>
  <c r="P357" i="2" s="1"/>
  <c r="P358" i="2" s="1"/>
  <c r="P359" i="2" s="1"/>
  <c r="P360" i="2" s="1"/>
  <c r="P361" i="2" s="1"/>
  <c r="P362" i="2" s="1"/>
  <c r="P363" i="2" s="1"/>
  <c r="P364" i="2" s="1"/>
  <c r="P365" i="2" s="1"/>
  <c r="P366" i="2" s="1"/>
  <c r="P367" i="2" s="1"/>
  <c r="P368" i="2" s="1"/>
  <c r="P369" i="2" s="1"/>
  <c r="P370" i="2" s="1"/>
  <c r="P371" i="2" s="1"/>
  <c r="P372" i="2" s="1"/>
  <c r="P373" i="2" s="1"/>
  <c r="P374" i="2" s="1"/>
  <c r="P375" i="2" s="1"/>
  <c r="P376" i="2" s="1"/>
  <c r="P377" i="2" s="1"/>
  <c r="P378" i="2" s="1"/>
  <c r="P379" i="2" s="1"/>
  <c r="P380" i="2" s="1"/>
  <c r="P381" i="2" s="1"/>
  <c r="P382" i="2" s="1"/>
  <c r="P383" i="2" s="1"/>
  <c r="P384" i="2" s="1"/>
  <c r="P385" i="2" s="1"/>
  <c r="P386" i="2" s="1"/>
  <c r="P387" i="2" s="1"/>
  <c r="P388" i="2" s="1"/>
  <c r="P389" i="2" s="1"/>
  <c r="P390" i="2" s="1"/>
  <c r="P391" i="2" s="1"/>
  <c r="P392" i="2" s="1"/>
  <c r="P393" i="2" s="1"/>
  <c r="P394" i="2" s="1"/>
  <c r="P395" i="2" s="1"/>
  <c r="P396" i="2" s="1"/>
  <c r="P397" i="2" s="1"/>
  <c r="P398" i="2" s="1"/>
  <c r="P399" i="2" s="1"/>
  <c r="P400" i="2" s="1"/>
  <c r="P401" i="2" s="1"/>
  <c r="P402" i="2" s="1"/>
  <c r="P403" i="2" s="1"/>
  <c r="P404" i="2" s="1"/>
  <c r="P405" i="2" s="1"/>
  <c r="P406" i="2" s="1"/>
  <c r="P407" i="2" s="1"/>
  <c r="P408" i="2" s="1"/>
  <c r="P409" i="2" s="1"/>
  <c r="P410" i="2" s="1"/>
  <c r="P411" i="2" s="1"/>
  <c r="P412" i="2" s="1"/>
  <c r="P413" i="2" s="1"/>
  <c r="P414" i="2" s="1"/>
  <c r="P415" i="2" s="1"/>
  <c r="P416" i="2" s="1"/>
  <c r="P417" i="2" s="1"/>
  <c r="P418" i="2" s="1"/>
  <c r="P419" i="2" s="1"/>
  <c r="P420" i="2" s="1"/>
  <c r="P421" i="2" s="1"/>
  <c r="P422" i="2" s="1"/>
  <c r="P423" i="2" s="1"/>
  <c r="P424" i="2" s="1"/>
  <c r="P425" i="2" s="1"/>
  <c r="P426" i="2" s="1"/>
  <c r="P427" i="2" s="1"/>
  <c r="P428" i="2" s="1"/>
  <c r="P429" i="2" s="1"/>
  <c r="P430" i="2" s="1"/>
  <c r="P431" i="2" s="1"/>
  <c r="P432" i="2" s="1"/>
  <c r="P433" i="2" s="1"/>
  <c r="P434" i="2" s="1"/>
  <c r="P435" i="2" s="1"/>
  <c r="P436" i="2" s="1"/>
  <c r="P437" i="2" s="1"/>
  <c r="P438" i="2" s="1"/>
  <c r="P439" i="2" s="1"/>
  <c r="P440" i="2" s="1"/>
  <c r="P441" i="2" s="1"/>
  <c r="P442" i="2" s="1"/>
  <c r="P443" i="2" s="1"/>
  <c r="P444" i="2" s="1"/>
  <c r="P445" i="2" s="1"/>
  <c r="P446" i="2" s="1"/>
  <c r="P447" i="2" s="1"/>
  <c r="P448" i="2" s="1"/>
  <c r="P449" i="2" s="1"/>
  <c r="P450" i="2" s="1"/>
  <c r="P451" i="2" s="1"/>
  <c r="P452" i="2" s="1"/>
  <c r="P453" i="2" s="1"/>
  <c r="P454" i="2" s="1"/>
  <c r="P455" i="2" s="1"/>
  <c r="P456" i="2" s="1"/>
  <c r="P457" i="2" s="1"/>
  <c r="P458" i="2" s="1"/>
  <c r="P459" i="2" s="1"/>
  <c r="P460" i="2" s="1"/>
  <c r="P461" i="2" s="1"/>
  <c r="P462" i="2" s="1"/>
  <c r="P463" i="2" s="1"/>
  <c r="P464" i="2" s="1"/>
  <c r="P465" i="2" s="1"/>
  <c r="P466" i="2" s="1"/>
  <c r="P467" i="2" s="1"/>
  <c r="P468" i="2" s="1"/>
  <c r="P469" i="2" s="1"/>
  <c r="P470" i="2" s="1"/>
  <c r="P471" i="2" s="1"/>
  <c r="P472" i="2" s="1"/>
  <c r="P473" i="2" s="1"/>
  <c r="P474" i="2" s="1"/>
  <c r="P475" i="2" s="1"/>
  <c r="P476" i="2" s="1"/>
  <c r="P477" i="2" s="1"/>
  <c r="P478" i="2" s="1"/>
  <c r="P479" i="2" s="1"/>
  <c r="P480" i="2" s="1"/>
  <c r="P481" i="2" s="1"/>
  <c r="P482" i="2" s="1"/>
  <c r="P483" i="2" s="1"/>
  <c r="P484" i="2" s="1"/>
  <c r="P485" i="2" s="1"/>
  <c r="P486" i="2" s="1"/>
  <c r="P487" i="2" s="1"/>
  <c r="P488" i="2" s="1"/>
  <c r="P489" i="2" s="1"/>
  <c r="P490" i="2" s="1"/>
  <c r="P491" i="2" s="1"/>
  <c r="P492" i="2" s="1"/>
  <c r="P493" i="2" s="1"/>
  <c r="P494" i="2" s="1"/>
  <c r="P495" i="2" s="1"/>
  <c r="P496" i="2" s="1"/>
  <c r="P497" i="2" s="1"/>
  <c r="P498" i="2" s="1"/>
  <c r="P499" i="2" s="1"/>
  <c r="P500" i="2" s="1"/>
  <c r="P501" i="2" s="1"/>
  <c r="P502" i="2" s="1"/>
  <c r="P503" i="2" s="1"/>
  <c r="P504" i="2" s="1"/>
  <c r="P505" i="2" s="1"/>
  <c r="P506" i="2" s="1"/>
  <c r="P507" i="2" s="1"/>
  <c r="P508" i="2" s="1"/>
  <c r="P509" i="2" s="1"/>
  <c r="P510" i="2" s="1"/>
  <c r="P511" i="2" s="1"/>
  <c r="P512" i="2" s="1"/>
  <c r="P513" i="2" s="1"/>
  <c r="P514" i="2" s="1"/>
  <c r="P515" i="2" s="1"/>
  <c r="P516" i="2" s="1"/>
  <c r="P517" i="2" s="1"/>
  <c r="P518" i="2" s="1"/>
  <c r="P519" i="2" s="1"/>
  <c r="P520" i="2" s="1"/>
  <c r="P521" i="2" s="1"/>
  <c r="P522" i="2" s="1"/>
  <c r="P523" i="2" s="1"/>
  <c r="P524" i="2" s="1"/>
  <c r="P525" i="2" s="1"/>
  <c r="P526" i="2" s="1"/>
  <c r="P527" i="2" s="1"/>
  <c r="P528" i="2" s="1"/>
  <c r="P529" i="2" s="1"/>
  <c r="P530" i="2" s="1"/>
  <c r="P531" i="2" s="1"/>
  <c r="P532" i="2" s="1"/>
  <c r="P533" i="2" s="1"/>
  <c r="P534" i="2" s="1"/>
  <c r="P535" i="2" s="1"/>
  <c r="P536" i="2" s="1"/>
  <c r="P537" i="2" s="1"/>
  <c r="P538" i="2" s="1"/>
  <c r="P539" i="2" s="1"/>
  <c r="P540" i="2" s="1"/>
  <c r="P541" i="2" s="1"/>
  <c r="P542" i="2" s="1"/>
  <c r="P543" i="2" s="1"/>
  <c r="P544" i="2" s="1"/>
  <c r="P545" i="2" s="1"/>
  <c r="P546" i="2" s="1"/>
  <c r="P547" i="2" s="1"/>
  <c r="P548" i="2" s="1"/>
  <c r="P549" i="2" s="1"/>
  <c r="P550" i="2" s="1"/>
  <c r="P551" i="2" s="1"/>
  <c r="P552" i="2" s="1"/>
  <c r="P553" i="2" s="1"/>
  <c r="P554" i="2" s="1"/>
  <c r="P555" i="2" s="1"/>
  <c r="P556" i="2" s="1"/>
  <c r="P557" i="2" s="1"/>
  <c r="P558" i="2" s="1"/>
  <c r="P559" i="2" s="1"/>
  <c r="P560" i="2" s="1"/>
  <c r="P561" i="2" s="1"/>
  <c r="P562" i="2" s="1"/>
  <c r="P563" i="2" s="1"/>
  <c r="P564" i="2" s="1"/>
  <c r="P565" i="2" s="1"/>
  <c r="P566" i="2" s="1"/>
  <c r="P567" i="2" s="1"/>
  <c r="P568" i="2" s="1"/>
  <c r="P569" i="2" s="1"/>
  <c r="P570" i="2" s="1"/>
  <c r="P571" i="2" s="1"/>
  <c r="P572" i="2" s="1"/>
  <c r="P573" i="2" s="1"/>
  <c r="P574" i="2" s="1"/>
  <c r="P575" i="2" s="1"/>
  <c r="P576" i="2" s="1"/>
  <c r="P577" i="2" s="1"/>
  <c r="P578" i="2" s="1"/>
  <c r="P579" i="2" s="1"/>
  <c r="P580" i="2" s="1"/>
  <c r="P581" i="2" s="1"/>
  <c r="P582" i="2" s="1"/>
  <c r="P583" i="2" s="1"/>
  <c r="P584" i="2" s="1"/>
  <c r="P585" i="2" s="1"/>
  <c r="P586" i="2" s="1"/>
  <c r="P587" i="2" s="1"/>
  <c r="P588" i="2" s="1"/>
  <c r="P589" i="2" s="1"/>
  <c r="P590" i="2" s="1"/>
  <c r="P591" i="2" s="1"/>
  <c r="P592" i="2" s="1"/>
  <c r="P593" i="2" s="1"/>
  <c r="P594" i="2" s="1"/>
  <c r="P595" i="2" s="1"/>
  <c r="P596" i="2" s="1"/>
  <c r="P597" i="2" s="1"/>
  <c r="P598" i="2" s="1"/>
  <c r="P599" i="2" s="1"/>
  <c r="P600" i="2" s="1"/>
  <c r="P601" i="2" s="1"/>
  <c r="P602" i="2" s="1"/>
  <c r="P603" i="2" s="1"/>
  <c r="P604" i="2" s="1"/>
  <c r="P605" i="2" s="1"/>
  <c r="P606" i="2" s="1"/>
  <c r="P607" i="2" s="1"/>
  <c r="P608" i="2" s="1"/>
  <c r="P609" i="2" s="1"/>
  <c r="P610" i="2" s="1"/>
  <c r="P611" i="2" s="1"/>
  <c r="P612" i="2" s="1"/>
  <c r="P613" i="2" s="1"/>
  <c r="P614" i="2" s="1"/>
  <c r="P615" i="2" s="1"/>
  <c r="P616" i="2" s="1"/>
  <c r="P617" i="2" s="1"/>
  <c r="P618" i="2" s="1"/>
  <c r="P619" i="2" s="1"/>
  <c r="P620" i="2" s="1"/>
  <c r="P621" i="2" s="1"/>
  <c r="P622" i="2" s="1"/>
  <c r="P623" i="2" s="1"/>
  <c r="P624" i="2" s="1"/>
  <c r="P625" i="2" s="1"/>
  <c r="P626" i="2" s="1"/>
  <c r="P627" i="2" s="1"/>
  <c r="P628" i="2" s="1"/>
  <c r="P629" i="2" s="1"/>
  <c r="P630" i="2" s="1"/>
  <c r="P631" i="2" s="1"/>
  <c r="P632" i="2" s="1"/>
  <c r="P633" i="2" s="1"/>
  <c r="P634" i="2" s="1"/>
  <c r="P635" i="2" s="1"/>
  <c r="P636" i="2" s="1"/>
  <c r="P637" i="2" s="1"/>
  <c r="P638" i="2" s="1"/>
  <c r="P639" i="2" s="1"/>
  <c r="P640" i="2" s="1"/>
  <c r="P641" i="2" s="1"/>
  <c r="P642" i="2" s="1"/>
  <c r="P643" i="2" s="1"/>
  <c r="P644" i="2" s="1"/>
  <c r="P645" i="2" s="1"/>
  <c r="P646" i="2" s="1"/>
  <c r="P647" i="2" s="1"/>
  <c r="P648" i="2" s="1"/>
  <c r="P649" i="2" s="1"/>
  <c r="P650" i="2" s="1"/>
  <c r="P651" i="2" s="1"/>
  <c r="P652" i="2" s="1"/>
  <c r="P653" i="2" s="1"/>
  <c r="P654" i="2" s="1"/>
  <c r="P655" i="2" s="1"/>
  <c r="P656" i="2" s="1"/>
  <c r="P657" i="2" s="1"/>
  <c r="P658" i="2" s="1"/>
  <c r="P659" i="2" s="1"/>
  <c r="P660" i="2" s="1"/>
  <c r="P661" i="2" s="1"/>
  <c r="P662" i="2" s="1"/>
  <c r="P663" i="2" s="1"/>
  <c r="P664" i="2" s="1"/>
  <c r="P665" i="2" s="1"/>
  <c r="P666" i="2" s="1"/>
  <c r="P667" i="2" s="1"/>
  <c r="P668" i="2" s="1"/>
  <c r="P669" i="2" s="1"/>
  <c r="P670" i="2" s="1"/>
  <c r="P671" i="2" s="1"/>
  <c r="P672" i="2" s="1"/>
  <c r="P673" i="2" s="1"/>
  <c r="P674" i="2" s="1"/>
  <c r="P675" i="2" s="1"/>
  <c r="P676" i="2" s="1"/>
  <c r="P677" i="2" s="1"/>
  <c r="P678" i="2" s="1"/>
  <c r="P679" i="2" s="1"/>
  <c r="P680" i="2" s="1"/>
  <c r="P681" i="2" s="1"/>
  <c r="P682" i="2" s="1"/>
  <c r="P683" i="2" s="1"/>
  <c r="P684" i="2" s="1"/>
  <c r="P685" i="2" s="1"/>
  <c r="P686" i="2" s="1"/>
  <c r="P687" i="2" s="1"/>
  <c r="P688" i="2" s="1"/>
  <c r="P689" i="2" s="1"/>
  <c r="P690" i="2" s="1"/>
  <c r="P691" i="2" s="1"/>
  <c r="P692" i="2" s="1"/>
  <c r="P693" i="2" s="1"/>
  <c r="P694" i="2" s="1"/>
  <c r="P695" i="2" s="1"/>
  <c r="P696" i="2" s="1"/>
  <c r="P697" i="2" s="1"/>
  <c r="P698" i="2" s="1"/>
  <c r="P699" i="2" s="1"/>
  <c r="P700" i="2" s="1"/>
  <c r="P701" i="2" s="1"/>
  <c r="P702" i="2" s="1"/>
  <c r="P703" i="2" s="1"/>
  <c r="P704" i="2" s="1"/>
  <c r="P705" i="2" s="1"/>
  <c r="P706" i="2" s="1"/>
  <c r="P707" i="2" s="1"/>
  <c r="P708" i="2" s="1"/>
  <c r="P709" i="2" s="1"/>
  <c r="P710" i="2" s="1"/>
  <c r="P711" i="2" s="1"/>
  <c r="P712" i="2" s="1"/>
  <c r="P713" i="2" s="1"/>
  <c r="P714" i="2" s="1"/>
  <c r="P715" i="2" s="1"/>
  <c r="P716" i="2" s="1"/>
  <c r="P717" i="2" s="1"/>
  <c r="P718" i="2" s="1"/>
  <c r="P719" i="2" s="1"/>
  <c r="P720" i="2" s="1"/>
  <c r="P721" i="2" s="1"/>
  <c r="P722" i="2" s="1"/>
  <c r="P723" i="2" s="1"/>
  <c r="P724" i="2" s="1"/>
  <c r="P725" i="2" s="1"/>
  <c r="P726" i="2" s="1"/>
  <c r="P727" i="2" s="1"/>
  <c r="P728" i="2" s="1"/>
  <c r="P729" i="2" s="1"/>
  <c r="P730" i="2" s="1"/>
  <c r="P731" i="2" s="1"/>
  <c r="P732" i="2" s="1"/>
  <c r="P733" i="2" s="1"/>
  <c r="P734" i="2" s="1"/>
  <c r="P735" i="2" s="1"/>
  <c r="P736" i="2" s="1"/>
  <c r="P737" i="2" s="1"/>
  <c r="P738" i="2" s="1"/>
  <c r="P739" i="2" s="1"/>
  <c r="P740" i="2" s="1"/>
  <c r="P741" i="2" s="1"/>
  <c r="P742" i="2" s="1"/>
  <c r="P743" i="2" s="1"/>
  <c r="P744" i="2" s="1"/>
  <c r="P745" i="2" s="1"/>
  <c r="P746" i="2" s="1"/>
  <c r="P747" i="2" s="1"/>
  <c r="P748" i="2" s="1"/>
  <c r="P749" i="2" s="1"/>
  <c r="P750" i="2" s="1"/>
  <c r="P751" i="2" s="1"/>
  <c r="P752" i="2" s="1"/>
  <c r="P753" i="2" s="1"/>
  <c r="P754" i="2" s="1"/>
  <c r="P755" i="2" s="1"/>
  <c r="P756" i="2" s="1"/>
  <c r="P757" i="2" s="1"/>
  <c r="P758" i="2" s="1"/>
  <c r="P759" i="2" s="1"/>
  <c r="P760" i="2" s="1"/>
  <c r="P761" i="2" s="1"/>
  <c r="P762" i="2" s="1"/>
  <c r="P763" i="2" s="1"/>
  <c r="P764" i="2" s="1"/>
  <c r="P765" i="2" s="1"/>
  <c r="P766" i="2" s="1"/>
  <c r="P767" i="2" s="1"/>
  <c r="P768" i="2" s="1"/>
  <c r="P769" i="2" s="1"/>
  <c r="P770" i="2" s="1"/>
  <c r="P771" i="2" s="1"/>
  <c r="P772" i="2" s="1"/>
  <c r="P773" i="2" s="1"/>
  <c r="P774" i="2" s="1"/>
  <c r="P775" i="2" s="1"/>
  <c r="P776" i="2" s="1"/>
  <c r="P777" i="2" s="1"/>
  <c r="P778" i="2" s="1"/>
  <c r="P779" i="2" s="1"/>
  <c r="P780" i="2" s="1"/>
  <c r="P781" i="2" s="1"/>
  <c r="P782" i="2" s="1"/>
  <c r="P783" i="2" s="1"/>
  <c r="P784" i="2" s="1"/>
  <c r="P785" i="2" s="1"/>
  <c r="P786" i="2" s="1"/>
  <c r="P787" i="2" s="1"/>
  <c r="P788" i="2" s="1"/>
  <c r="P789" i="2" s="1"/>
  <c r="P790" i="2" s="1"/>
  <c r="P791" i="2" s="1"/>
  <c r="P792" i="2" s="1"/>
  <c r="P793" i="2" s="1"/>
  <c r="P794" i="2" s="1"/>
  <c r="P795" i="2" s="1"/>
  <c r="P796" i="2" s="1"/>
  <c r="P797" i="2" s="1"/>
  <c r="P798" i="2" s="1"/>
  <c r="P799" i="2" s="1"/>
  <c r="P800" i="2" s="1"/>
  <c r="P801" i="2" s="1"/>
  <c r="P802" i="2" s="1"/>
  <c r="P803" i="2" s="1"/>
  <c r="P804" i="2" s="1"/>
  <c r="P805" i="2" s="1"/>
  <c r="P806" i="2" s="1"/>
  <c r="P807" i="2" s="1"/>
  <c r="P808" i="2" s="1"/>
  <c r="P809" i="2" s="1"/>
  <c r="P810" i="2" s="1"/>
  <c r="P811" i="2" s="1"/>
  <c r="P812" i="2" s="1"/>
  <c r="P813" i="2" s="1"/>
  <c r="P814" i="2" s="1"/>
  <c r="P815" i="2" s="1"/>
  <c r="P816" i="2" s="1"/>
  <c r="P817" i="2" s="1"/>
  <c r="P818" i="2" s="1"/>
  <c r="P819" i="2" s="1"/>
  <c r="P820" i="2" s="1"/>
  <c r="P821" i="2" s="1"/>
  <c r="P822" i="2" s="1"/>
  <c r="P823" i="2" s="1"/>
  <c r="P824" i="2" s="1"/>
  <c r="P825" i="2" s="1"/>
  <c r="P826" i="2" s="1"/>
  <c r="P827" i="2" s="1"/>
  <c r="P828" i="2" s="1"/>
  <c r="P829" i="2" s="1"/>
  <c r="P830" i="2" s="1"/>
  <c r="P831" i="2" s="1"/>
  <c r="P832" i="2" s="1"/>
  <c r="P833" i="2" s="1"/>
  <c r="P834" i="2" s="1"/>
  <c r="P835" i="2" s="1"/>
  <c r="P836" i="2" s="1"/>
  <c r="P837" i="2" s="1"/>
  <c r="P838" i="2" s="1"/>
  <c r="P839" i="2" s="1"/>
  <c r="P840" i="2" s="1"/>
  <c r="P841" i="2" s="1"/>
  <c r="P842" i="2" s="1"/>
  <c r="P843" i="2" s="1"/>
  <c r="P844" i="2" s="1"/>
  <c r="P845" i="2" s="1"/>
  <c r="P846" i="2" s="1"/>
  <c r="P847" i="2" s="1"/>
  <c r="P848" i="2" s="1"/>
  <c r="P849" i="2" s="1"/>
  <c r="P850" i="2" s="1"/>
  <c r="P851" i="2" s="1"/>
  <c r="P852" i="2" s="1"/>
  <c r="P853" i="2" s="1"/>
  <c r="P854" i="2" s="1"/>
  <c r="P855" i="2" s="1"/>
  <c r="P856" i="2" s="1"/>
  <c r="P857" i="2" s="1"/>
  <c r="P858" i="2" s="1"/>
  <c r="P859" i="2" s="1"/>
  <c r="P860" i="2" s="1"/>
  <c r="P861" i="2" s="1"/>
  <c r="P862" i="2" s="1"/>
  <c r="P863" i="2" s="1"/>
  <c r="P864" i="2" s="1"/>
  <c r="P865" i="2" s="1"/>
  <c r="P866" i="2" s="1"/>
  <c r="P867" i="2" s="1"/>
  <c r="P868" i="2" s="1"/>
  <c r="P869" i="2" s="1"/>
  <c r="P870" i="2" s="1"/>
  <c r="P871" i="2" s="1"/>
  <c r="P872" i="2" s="1"/>
  <c r="P873" i="2" s="1"/>
  <c r="P874" i="2" s="1"/>
  <c r="P875" i="2" s="1"/>
  <c r="P876" i="2" s="1"/>
  <c r="P877" i="2" s="1"/>
  <c r="P878" i="2" s="1"/>
  <c r="P879" i="2" s="1"/>
  <c r="P880" i="2" s="1"/>
  <c r="P881" i="2" s="1"/>
  <c r="P882" i="2" s="1"/>
  <c r="P883" i="2" s="1"/>
  <c r="P884" i="2" s="1"/>
  <c r="P885" i="2" s="1"/>
  <c r="P886" i="2" s="1"/>
  <c r="P887" i="2" s="1"/>
  <c r="P888" i="2" s="1"/>
  <c r="P889" i="2" s="1"/>
  <c r="P890" i="2" s="1"/>
  <c r="P891" i="2" s="1"/>
  <c r="P892" i="2" s="1"/>
  <c r="P893" i="2" s="1"/>
  <c r="P894" i="2" s="1"/>
  <c r="P895" i="2" s="1"/>
  <c r="P896" i="2" s="1"/>
  <c r="P897" i="2" s="1"/>
  <c r="P898" i="2" s="1"/>
  <c r="P899" i="2" s="1"/>
  <c r="P900" i="2" s="1"/>
  <c r="P901" i="2" s="1"/>
  <c r="P902" i="2" s="1"/>
  <c r="P903" i="2" s="1"/>
  <c r="P904" i="2" s="1"/>
  <c r="P905" i="2" s="1"/>
  <c r="P906" i="2" s="1"/>
  <c r="P907" i="2" s="1"/>
  <c r="P908" i="2" s="1"/>
  <c r="P909" i="2" s="1"/>
  <c r="P910" i="2" s="1"/>
  <c r="P911" i="2" s="1"/>
  <c r="P912" i="2" s="1"/>
  <c r="P913" i="2" s="1"/>
  <c r="P914" i="2" s="1"/>
  <c r="P915" i="2" s="1"/>
  <c r="P916" i="2" s="1"/>
  <c r="P917" i="2" s="1"/>
  <c r="P918" i="2" s="1"/>
  <c r="P919" i="2" s="1"/>
  <c r="P920" i="2" s="1"/>
  <c r="P921" i="2" s="1"/>
  <c r="P922" i="2" s="1"/>
  <c r="P923" i="2" s="1"/>
  <c r="P924" i="2" s="1"/>
  <c r="P925" i="2" s="1"/>
  <c r="P926" i="2" s="1"/>
  <c r="P927" i="2" s="1"/>
  <c r="P928" i="2" s="1"/>
  <c r="P929" i="2" s="1"/>
  <c r="P930" i="2" s="1"/>
  <c r="P931" i="2" s="1"/>
  <c r="P932" i="2" s="1"/>
  <c r="P933" i="2" s="1"/>
  <c r="P934" i="2" s="1"/>
  <c r="P935" i="2" s="1"/>
  <c r="P936" i="2" s="1"/>
  <c r="P937" i="2" s="1"/>
  <c r="P938" i="2" s="1"/>
  <c r="P939" i="2" s="1"/>
  <c r="P940" i="2" s="1"/>
  <c r="P941" i="2" s="1"/>
  <c r="P942" i="2" s="1"/>
  <c r="P943" i="2" s="1"/>
  <c r="P944" i="2" s="1"/>
  <c r="P945" i="2" s="1"/>
  <c r="P946" i="2" s="1"/>
  <c r="P947" i="2" s="1"/>
  <c r="P948" i="2" s="1"/>
  <c r="P949" i="2" s="1"/>
  <c r="P950" i="2" s="1"/>
  <c r="P951" i="2" s="1"/>
  <c r="P952" i="2" s="1"/>
  <c r="P953" i="2" s="1"/>
  <c r="P954" i="2" s="1"/>
  <c r="P955" i="2" s="1"/>
  <c r="P956" i="2" s="1"/>
  <c r="P957" i="2" s="1"/>
  <c r="P958" i="2" s="1"/>
  <c r="P959" i="2" s="1"/>
  <c r="P960" i="2" s="1"/>
  <c r="P961" i="2" s="1"/>
  <c r="P962" i="2" s="1"/>
  <c r="P963" i="2" s="1"/>
  <c r="P964" i="2" s="1"/>
  <c r="P965" i="2" s="1"/>
  <c r="P966" i="2" s="1"/>
  <c r="P967" i="2" s="1"/>
  <c r="P968" i="2" s="1"/>
  <c r="P969" i="2" s="1"/>
  <c r="P970" i="2" s="1"/>
  <c r="P971" i="2" s="1"/>
  <c r="P972" i="2" s="1"/>
  <c r="P973" i="2" s="1"/>
  <c r="P974" i="2" s="1"/>
  <c r="P975" i="2" s="1"/>
  <c r="P976" i="2" s="1"/>
  <c r="P977" i="2" s="1"/>
  <c r="P978" i="2" s="1"/>
  <c r="P979" i="2" s="1"/>
  <c r="P980" i="2" s="1"/>
  <c r="P981" i="2" s="1"/>
  <c r="P982" i="2" s="1"/>
  <c r="P983" i="2" s="1"/>
  <c r="P984" i="2" s="1"/>
  <c r="P985" i="2" s="1"/>
  <c r="P986" i="2" s="1"/>
  <c r="P987" i="2" s="1"/>
  <c r="P988" i="2" s="1"/>
  <c r="P989" i="2" s="1"/>
  <c r="P990" i="2" s="1"/>
  <c r="P991" i="2" s="1"/>
  <c r="P992" i="2" s="1"/>
  <c r="P993" i="2" s="1"/>
  <c r="P994" i="2" s="1"/>
  <c r="P995" i="2" s="1"/>
  <c r="P996" i="2" s="1"/>
  <c r="P997" i="2" s="1"/>
  <c r="P998" i="2" s="1"/>
  <c r="P999" i="2" s="1"/>
  <c r="P1000" i="2" s="1"/>
  <c r="P1001" i="2" s="1"/>
  <c r="P1002" i="2" s="1"/>
  <c r="P1003" i="2" s="1"/>
  <c r="P1004" i="2" s="1"/>
  <c r="P1005" i="2" s="1"/>
  <c r="P1006" i="2" s="1"/>
  <c r="P1007" i="2" s="1"/>
  <c r="P1008" i="2" s="1"/>
  <c r="P1009" i="2" s="1"/>
  <c r="P1010" i="2" s="1"/>
  <c r="P1011" i="2" s="1"/>
  <c r="P1012" i="2" s="1"/>
  <c r="P1013" i="2" s="1"/>
  <c r="P1014" i="2" s="1"/>
  <c r="P1015" i="2" s="1"/>
  <c r="P1016" i="2" s="1"/>
  <c r="P1017" i="2" s="1"/>
  <c r="P1018" i="2" s="1"/>
  <c r="P1019" i="2" s="1"/>
  <c r="P1020" i="2" s="1"/>
  <c r="P1021" i="2" s="1"/>
  <c r="P1022" i="2" s="1"/>
  <c r="P1023" i="2" s="1"/>
  <c r="P1024" i="2" s="1"/>
  <c r="P1025" i="2" s="1"/>
  <c r="P1026" i="2" s="1"/>
  <c r="P1027" i="2" s="1"/>
  <c r="P1028" i="2" s="1"/>
  <c r="P1029" i="2" s="1"/>
  <c r="P1030" i="2" s="1"/>
  <c r="P1031" i="2" s="1"/>
  <c r="P1032" i="2" s="1"/>
  <c r="P1033" i="2" s="1"/>
  <c r="P1034" i="2" s="1"/>
  <c r="P1035" i="2" s="1"/>
  <c r="P1036" i="2" s="1"/>
  <c r="P1037" i="2" s="1"/>
  <c r="P1038" i="2" s="1"/>
  <c r="P1039" i="2" s="1"/>
  <c r="P1040" i="2" s="1"/>
  <c r="P1041" i="2" s="1"/>
  <c r="P1042" i="2" s="1"/>
  <c r="P1043" i="2" s="1"/>
  <c r="P1044" i="2" s="1"/>
  <c r="P1045" i="2" s="1"/>
  <c r="P1046" i="2" s="1"/>
  <c r="P1047" i="2" s="1"/>
  <c r="P1048" i="2" s="1"/>
  <c r="P1049" i="2" s="1"/>
  <c r="P1050" i="2" s="1"/>
  <c r="P1051" i="2" s="1"/>
  <c r="P1052" i="2" s="1"/>
  <c r="P1053" i="2" s="1"/>
  <c r="P1054" i="2" s="1"/>
  <c r="P1055" i="2" s="1"/>
  <c r="P1056" i="2" s="1"/>
  <c r="P1057" i="2" s="1"/>
  <c r="P1058" i="2" s="1"/>
  <c r="P1059" i="2" s="1"/>
  <c r="P1060" i="2" s="1"/>
  <c r="P1061" i="2" s="1"/>
  <c r="P1062" i="2" s="1"/>
  <c r="P1063" i="2" s="1"/>
  <c r="P1064" i="2" s="1"/>
  <c r="P1065" i="2" s="1"/>
  <c r="P1066" i="2" s="1"/>
  <c r="P1067" i="2" s="1"/>
  <c r="P1068" i="2" s="1"/>
  <c r="P1069" i="2" s="1"/>
  <c r="P1070" i="2" s="1"/>
  <c r="P1071" i="2" s="1"/>
  <c r="P1072" i="2" s="1"/>
  <c r="P1073" i="2" s="1"/>
  <c r="P1074" i="2" s="1"/>
  <c r="P1075" i="2" s="1"/>
  <c r="P1076" i="2" s="1"/>
  <c r="P1077" i="2" s="1"/>
  <c r="P1078" i="2" s="1"/>
  <c r="P1079" i="2" s="1"/>
  <c r="P1080" i="2" s="1"/>
  <c r="P1081" i="2" s="1"/>
  <c r="P1082" i="2" s="1"/>
  <c r="P1083" i="2" s="1"/>
  <c r="P1084" i="2" s="1"/>
  <c r="P1085" i="2" s="1"/>
  <c r="P1086" i="2" s="1"/>
  <c r="P1087" i="2" s="1"/>
  <c r="P1088" i="2" s="1"/>
  <c r="P1089" i="2" s="1"/>
  <c r="P1090" i="2" s="1"/>
  <c r="P1091" i="2" s="1"/>
  <c r="P1092" i="2" s="1"/>
  <c r="P1093" i="2" s="1"/>
  <c r="P1094" i="2" s="1"/>
  <c r="P1095" i="2" s="1"/>
  <c r="P1096" i="2" s="1"/>
  <c r="P1097" i="2" s="1"/>
  <c r="P1098" i="2" s="1"/>
  <c r="P1099" i="2" s="1"/>
  <c r="P1100" i="2" s="1"/>
  <c r="P1101" i="2" s="1"/>
  <c r="P1102" i="2" s="1"/>
  <c r="P1103" i="2" s="1"/>
  <c r="P1104" i="2" s="1"/>
  <c r="P1105" i="2" s="1"/>
  <c r="P1106" i="2" s="1"/>
  <c r="P1107" i="2" s="1"/>
  <c r="P1108" i="2" s="1"/>
  <c r="P1109" i="2" s="1"/>
  <c r="P1110" i="2" s="1"/>
  <c r="P1111" i="2" s="1"/>
  <c r="P1112" i="2" s="1"/>
  <c r="P1113" i="2" s="1"/>
  <c r="P1114" i="2" s="1"/>
  <c r="P1115" i="2" s="1"/>
  <c r="P1116" i="2" s="1"/>
  <c r="P1117" i="2" s="1"/>
  <c r="P1118" i="2" s="1"/>
  <c r="P1119" i="2" s="1"/>
  <c r="P1120" i="2" s="1"/>
  <c r="P1121" i="2" s="1"/>
  <c r="P1122" i="2" s="1"/>
  <c r="P1123" i="2" s="1"/>
  <c r="P1124" i="2" s="1"/>
  <c r="P1125" i="2" s="1"/>
  <c r="P1126" i="2" s="1"/>
  <c r="P1127" i="2" s="1"/>
  <c r="P1128" i="2" s="1"/>
  <c r="P1129" i="2" s="1"/>
  <c r="P1130" i="2" s="1"/>
  <c r="P1131" i="2" s="1"/>
  <c r="P1132" i="2" s="1"/>
  <c r="P1133" i="2" s="1"/>
  <c r="P1134" i="2" s="1"/>
  <c r="P1135" i="2" s="1"/>
  <c r="P1136" i="2" s="1"/>
  <c r="P1137" i="2" s="1"/>
  <c r="P1138" i="2" s="1"/>
  <c r="P1139" i="2" s="1"/>
  <c r="P1140" i="2" s="1"/>
  <c r="P1141" i="2" s="1"/>
  <c r="P1142" i="2" s="1"/>
  <c r="P1143" i="2" s="1"/>
  <c r="P1144" i="2" s="1"/>
  <c r="P1145" i="2" s="1"/>
  <c r="P1146" i="2" s="1"/>
  <c r="P1147" i="2" s="1"/>
  <c r="P1148" i="2" s="1"/>
  <c r="P1149" i="2" s="1"/>
  <c r="P1150" i="2" s="1"/>
  <c r="P1151" i="2" s="1"/>
  <c r="P1152" i="2" s="1"/>
  <c r="P1153" i="2" s="1"/>
  <c r="P1154" i="2" s="1"/>
  <c r="P1155" i="2" s="1"/>
  <c r="P1156" i="2" s="1"/>
  <c r="P1157" i="2" s="1"/>
  <c r="P1158" i="2" s="1"/>
  <c r="P1159" i="2" s="1"/>
  <c r="P1160" i="2" s="1"/>
  <c r="P1161" i="2" s="1"/>
  <c r="P1162" i="2" s="1"/>
  <c r="P1163" i="2" s="1"/>
  <c r="P1164" i="2" s="1"/>
  <c r="P1165" i="2" s="1"/>
  <c r="P1166" i="2" s="1"/>
  <c r="P1167" i="2" s="1"/>
  <c r="P1168" i="2" s="1"/>
  <c r="P1169" i="2" s="1"/>
  <c r="P1170" i="2" s="1"/>
  <c r="P1171" i="2" s="1"/>
  <c r="P1172" i="2" s="1"/>
  <c r="P1173" i="2" s="1"/>
  <c r="P1174" i="2" s="1"/>
  <c r="P1175" i="2" s="1"/>
  <c r="P1176" i="2" s="1"/>
  <c r="P1177" i="2" s="1"/>
  <c r="P1178" i="2" s="1"/>
  <c r="P1179" i="2" s="1"/>
  <c r="P1180" i="2" s="1"/>
  <c r="P1181" i="2" s="1"/>
  <c r="P1182" i="2" s="1"/>
  <c r="P1183" i="2" s="1"/>
  <c r="P1184" i="2" s="1"/>
  <c r="P1185" i="2" s="1"/>
  <c r="P1186" i="2" s="1"/>
  <c r="P1187" i="2" s="1"/>
  <c r="P1188" i="2" s="1"/>
  <c r="P1189" i="2" s="1"/>
  <c r="P1190" i="2" s="1"/>
  <c r="P1191" i="2" s="1"/>
  <c r="P1192" i="2" s="1"/>
  <c r="P1193" i="2" s="1"/>
  <c r="P1194" i="2" s="1"/>
  <c r="P1195" i="2" s="1"/>
  <c r="P1196" i="2" s="1"/>
  <c r="P1197" i="2" s="1"/>
  <c r="P1198" i="2" s="1"/>
  <c r="P1199" i="2" s="1"/>
  <c r="P1200" i="2" s="1"/>
  <c r="P1201" i="2" s="1"/>
  <c r="P1202" i="2" s="1"/>
  <c r="P1203" i="2" s="1"/>
  <c r="P1204" i="2" s="1"/>
  <c r="P1205" i="2" s="1"/>
  <c r="P1206" i="2" s="1"/>
  <c r="P1207" i="2" s="1"/>
  <c r="P1208" i="2" s="1"/>
  <c r="P1209" i="2" s="1"/>
  <c r="P1210" i="2" s="1"/>
  <c r="P1211" i="2" s="1"/>
  <c r="P1212" i="2" s="1"/>
  <c r="P1213" i="2" s="1"/>
  <c r="P1214" i="2" s="1"/>
  <c r="P1215" i="2" s="1"/>
  <c r="P1216" i="2" s="1"/>
  <c r="P1217" i="2" s="1"/>
  <c r="P1218" i="2" s="1"/>
  <c r="P1219" i="2" s="1"/>
  <c r="P1220" i="2" s="1"/>
  <c r="P1221" i="2" s="1"/>
  <c r="P1222" i="2" s="1"/>
  <c r="P1223" i="2" s="1"/>
  <c r="P1224" i="2" s="1"/>
  <c r="P1225" i="2" s="1"/>
  <c r="P1226" i="2" s="1"/>
  <c r="P1227" i="2" s="1"/>
  <c r="P1228" i="2" s="1"/>
  <c r="P1229" i="2" s="1"/>
  <c r="P1230" i="2" s="1"/>
  <c r="P1231" i="2" s="1"/>
  <c r="P1232" i="2" s="1"/>
  <c r="P1233" i="2" s="1"/>
  <c r="P1234" i="2" s="1"/>
  <c r="P1235" i="2" s="1"/>
  <c r="P1236" i="2" s="1"/>
  <c r="P1237" i="2" s="1"/>
  <c r="P1238" i="2" s="1"/>
  <c r="P1239" i="2" s="1"/>
  <c r="P1240" i="2" s="1"/>
  <c r="P1241" i="2" s="1"/>
  <c r="P1242" i="2" s="1"/>
  <c r="P1243" i="2" s="1"/>
  <c r="P1244" i="2" s="1"/>
  <c r="P1245" i="2" s="1"/>
  <c r="P1246" i="2" s="1"/>
  <c r="P1247" i="2" s="1"/>
  <c r="P1248" i="2" s="1"/>
  <c r="P1249" i="2" s="1"/>
  <c r="P1250" i="2" s="1"/>
  <c r="P1251" i="2" s="1"/>
  <c r="P1252" i="2" s="1"/>
  <c r="P1253" i="2" s="1"/>
  <c r="P1254" i="2" s="1"/>
  <c r="P1255" i="2" s="1"/>
  <c r="P1256" i="2" s="1"/>
  <c r="P1257" i="2" s="1"/>
  <c r="P1258" i="2" s="1"/>
  <c r="P1259" i="2" s="1"/>
  <c r="P1260" i="2" s="1"/>
  <c r="P1261" i="2" s="1"/>
  <c r="P1262" i="2" s="1"/>
  <c r="P1263" i="2" s="1"/>
  <c r="P1264" i="2" s="1"/>
  <c r="P1265" i="2" s="1"/>
  <c r="P1266" i="2" s="1"/>
  <c r="P1267" i="2" s="1"/>
  <c r="P1268" i="2" s="1"/>
  <c r="P1269" i="2" s="1"/>
  <c r="P1270" i="2" s="1"/>
  <c r="P1271" i="2" s="1"/>
  <c r="P1272" i="2" s="1"/>
  <c r="P1273" i="2" s="1"/>
  <c r="P1274" i="2" s="1"/>
  <c r="P1275" i="2" s="1"/>
  <c r="P1276" i="2" s="1"/>
  <c r="P1277" i="2" s="1"/>
  <c r="P1278" i="2" s="1"/>
  <c r="P1279" i="2" s="1"/>
  <c r="P1280" i="2" s="1"/>
  <c r="P1281" i="2" s="1"/>
  <c r="P1282" i="2" s="1"/>
  <c r="P1283" i="2" s="1"/>
  <c r="P1284" i="2" s="1"/>
  <c r="P1285" i="2" s="1"/>
  <c r="P1286" i="2" s="1"/>
  <c r="P1287" i="2" s="1"/>
  <c r="P1288" i="2" s="1"/>
  <c r="P1289" i="2" s="1"/>
  <c r="P1290" i="2" s="1"/>
  <c r="P1291" i="2" s="1"/>
  <c r="P1292" i="2" s="1"/>
  <c r="P1293" i="2" s="1"/>
  <c r="P1294" i="2" s="1"/>
  <c r="P1295" i="2" s="1"/>
  <c r="P1296" i="2" s="1"/>
  <c r="P1297" i="2" s="1"/>
  <c r="P1298" i="2" s="1"/>
  <c r="P1299" i="2" s="1"/>
  <c r="P1300" i="2" s="1"/>
  <c r="P1301" i="2" s="1"/>
  <c r="P1302" i="2" s="1"/>
  <c r="P1303" i="2" s="1"/>
  <c r="P1304" i="2" s="1"/>
  <c r="P1305" i="2" s="1"/>
  <c r="P1306" i="2" s="1"/>
  <c r="P1307" i="2" s="1"/>
  <c r="P1308" i="2" s="1"/>
  <c r="P1309" i="2" s="1"/>
  <c r="P1310" i="2" s="1"/>
  <c r="P1311" i="2" s="1"/>
  <c r="P1312" i="2" s="1"/>
  <c r="P1313" i="2" s="1"/>
  <c r="P1314" i="2" s="1"/>
  <c r="P1315" i="2" s="1"/>
  <c r="P1316" i="2" s="1"/>
  <c r="P1317" i="2" s="1"/>
  <c r="P1318" i="2" s="1"/>
  <c r="P1319" i="2" s="1"/>
  <c r="P1320" i="2" s="1"/>
  <c r="P1321" i="2" s="1"/>
  <c r="P1322" i="2" s="1"/>
  <c r="P1323" i="2" s="1"/>
  <c r="P1324" i="2" s="1"/>
  <c r="P1325" i="2" s="1"/>
  <c r="P1326" i="2" s="1"/>
  <c r="P1327" i="2" s="1"/>
  <c r="P1328" i="2" s="1"/>
  <c r="P1329" i="2" s="1"/>
  <c r="P1330" i="2" s="1"/>
  <c r="P1331" i="2" s="1"/>
  <c r="P1332" i="2" s="1"/>
  <c r="P1333" i="2" s="1"/>
  <c r="P1334" i="2" s="1"/>
  <c r="P1335" i="2" s="1"/>
  <c r="P1336" i="2" s="1"/>
  <c r="P1337" i="2" s="1"/>
  <c r="P1338" i="2" s="1"/>
  <c r="P1339" i="2" s="1"/>
  <c r="P1340" i="2" s="1"/>
  <c r="P1341" i="2" s="1"/>
  <c r="P1342" i="2" s="1"/>
  <c r="P1343" i="2" s="1"/>
  <c r="P1344" i="2" s="1"/>
  <c r="P1345" i="2" s="1"/>
  <c r="P1346" i="2" s="1"/>
  <c r="P1347" i="2" s="1"/>
  <c r="P1348" i="2" s="1"/>
  <c r="P1349" i="2" s="1"/>
  <c r="P1350" i="2" s="1"/>
  <c r="P1351" i="2" s="1"/>
  <c r="P1352" i="2" s="1"/>
  <c r="P1353" i="2" s="1"/>
  <c r="P1354" i="2" s="1"/>
  <c r="P1355" i="2" s="1"/>
  <c r="P1356" i="2" s="1"/>
  <c r="P1357" i="2" s="1"/>
  <c r="P1358" i="2" s="1"/>
  <c r="P1359" i="2" s="1"/>
  <c r="P1360" i="2" s="1"/>
  <c r="P1361" i="2" s="1"/>
  <c r="P1362" i="2" s="1"/>
  <c r="P1363" i="2" s="1"/>
  <c r="P1364" i="2" s="1"/>
  <c r="P1365" i="2" s="1"/>
  <c r="P1366" i="2" s="1"/>
  <c r="P1367" i="2" s="1"/>
  <c r="P1368" i="2" s="1"/>
  <c r="P1369" i="2" s="1"/>
  <c r="P1370" i="2" s="1"/>
  <c r="P1371" i="2" s="1"/>
  <c r="P1372" i="2" s="1"/>
  <c r="P1373" i="2" s="1"/>
  <c r="P1374" i="2" s="1"/>
  <c r="P1375" i="2" s="1"/>
  <c r="P1376" i="2" s="1"/>
  <c r="P1377" i="2" s="1"/>
  <c r="P1378" i="2" s="1"/>
  <c r="P1379" i="2" s="1"/>
  <c r="P1380" i="2" s="1"/>
  <c r="P1381" i="2" s="1"/>
  <c r="P1382" i="2" s="1"/>
  <c r="P1383" i="2" s="1"/>
  <c r="P1384" i="2" s="1"/>
  <c r="P1385" i="2" s="1"/>
  <c r="P1386" i="2" s="1"/>
  <c r="P1387" i="2" s="1"/>
  <c r="P1388" i="2" s="1"/>
  <c r="P1389" i="2" s="1"/>
  <c r="P1390" i="2" s="1"/>
  <c r="P1391" i="2" s="1"/>
  <c r="P1392" i="2" s="1"/>
  <c r="P1393" i="2" s="1"/>
  <c r="P1394" i="2" s="1"/>
  <c r="P1395" i="2" s="1"/>
  <c r="P1396" i="2" s="1"/>
  <c r="P1397" i="2" s="1"/>
  <c r="P1398" i="2" s="1"/>
  <c r="P1399" i="2" s="1"/>
  <c r="P1400" i="2" s="1"/>
  <c r="P1401" i="2" s="1"/>
  <c r="P1402" i="2" s="1"/>
  <c r="P1403" i="2" s="1"/>
  <c r="P1404" i="2" s="1"/>
  <c r="P1405" i="2" s="1"/>
  <c r="P1406" i="2" s="1"/>
  <c r="P1407" i="2" s="1"/>
  <c r="P1408" i="2" s="1"/>
  <c r="P1409" i="2" s="1"/>
  <c r="P1410" i="2" s="1"/>
  <c r="P1411" i="2" s="1"/>
  <c r="P1412" i="2" s="1"/>
  <c r="P1413" i="2" s="1"/>
  <c r="P1414" i="2" s="1"/>
  <c r="P1415" i="2" s="1"/>
  <c r="P1416" i="2" s="1"/>
  <c r="P1417" i="2" s="1"/>
  <c r="P1418" i="2" s="1"/>
  <c r="P1419" i="2" s="1"/>
  <c r="P1420" i="2" s="1"/>
  <c r="P1421" i="2" s="1"/>
  <c r="P1422" i="2" s="1"/>
  <c r="P1423" i="2" s="1"/>
  <c r="P1424" i="2" s="1"/>
  <c r="P1425" i="2" s="1"/>
  <c r="P1426" i="2" s="1"/>
  <c r="P1427" i="2" s="1"/>
  <c r="P1428" i="2" s="1"/>
  <c r="P1429" i="2" s="1"/>
  <c r="P1430" i="2" s="1"/>
  <c r="P1431" i="2" s="1"/>
  <c r="P1432" i="2" s="1"/>
  <c r="P1433" i="2" s="1"/>
  <c r="P1434" i="2" s="1"/>
  <c r="P1435" i="2" s="1"/>
  <c r="P1436" i="2" s="1"/>
  <c r="P1437" i="2" s="1"/>
  <c r="P1438" i="2" s="1"/>
  <c r="P1439" i="2" s="1"/>
  <c r="P1440" i="2" s="1"/>
  <c r="P1441" i="2" s="1"/>
  <c r="P1442" i="2" s="1"/>
  <c r="P1443" i="2" s="1"/>
  <c r="P1444" i="2" s="1"/>
  <c r="P1445" i="2" s="1"/>
  <c r="P1446" i="2" s="1"/>
  <c r="P1447" i="2" s="1"/>
  <c r="P1448" i="2" s="1"/>
  <c r="P1449" i="2" s="1"/>
  <c r="P1450" i="2" s="1"/>
  <c r="P1451" i="2" s="1"/>
  <c r="P1452" i="2" s="1"/>
  <c r="P1453" i="2" s="1"/>
  <c r="P1454" i="2" s="1"/>
  <c r="P1455" i="2" s="1"/>
  <c r="P1456" i="2" s="1"/>
  <c r="P1457" i="2" s="1"/>
  <c r="P1458" i="2" s="1"/>
  <c r="P1459" i="2" s="1"/>
  <c r="P1460" i="2" s="1"/>
  <c r="P1461" i="2" s="1"/>
  <c r="P1462" i="2" s="1"/>
  <c r="P1463" i="2" s="1"/>
  <c r="P1464" i="2" s="1"/>
  <c r="P1465" i="2" s="1"/>
  <c r="P1466" i="2" s="1"/>
  <c r="P1467" i="2" s="1"/>
  <c r="P1468" i="2" s="1"/>
  <c r="P1469" i="2" s="1"/>
  <c r="P1470" i="2" s="1"/>
  <c r="P1471" i="2" s="1"/>
  <c r="P1472" i="2" s="1"/>
  <c r="P1473" i="2" s="1"/>
  <c r="P1474" i="2" s="1"/>
  <c r="P1475" i="2" s="1"/>
  <c r="P1476" i="2" s="1"/>
  <c r="P1477" i="2" s="1"/>
  <c r="P1478" i="2" s="1"/>
  <c r="P1479" i="2" s="1"/>
  <c r="P1480" i="2" s="1"/>
  <c r="P1481" i="2" s="1"/>
  <c r="P1482" i="2" s="1"/>
  <c r="P1483" i="2" s="1"/>
  <c r="P1484" i="2" s="1"/>
  <c r="P1485" i="2" s="1"/>
  <c r="P1486" i="2" s="1"/>
  <c r="P1487" i="2" s="1"/>
  <c r="P1488" i="2" s="1"/>
  <c r="P1489" i="2" s="1"/>
  <c r="P1490" i="2" s="1"/>
  <c r="P1491" i="2" s="1"/>
  <c r="P1492" i="2" s="1"/>
  <c r="P1493" i="2" s="1"/>
  <c r="P1494" i="2" s="1"/>
  <c r="P1495" i="2" s="1"/>
  <c r="P1496" i="2" s="1"/>
  <c r="P1497" i="2" s="1"/>
  <c r="P1498" i="2" s="1"/>
  <c r="P1499" i="2" s="1"/>
  <c r="P1500" i="2" s="1"/>
  <c r="P1501" i="2" s="1"/>
  <c r="P1502" i="2" s="1"/>
  <c r="P1503" i="2" s="1"/>
  <c r="P1504" i="2" s="1"/>
  <c r="P1505" i="2" s="1"/>
  <c r="P1506" i="2" s="1"/>
  <c r="P1507" i="2" s="1"/>
  <c r="P1508" i="2" s="1"/>
  <c r="P1509" i="2" s="1"/>
  <c r="P1510" i="2" s="1"/>
  <c r="P1511" i="2" s="1"/>
  <c r="P1512" i="2" s="1"/>
  <c r="P1513" i="2" s="1"/>
  <c r="P1514" i="2" s="1"/>
  <c r="P1515" i="2" s="1"/>
  <c r="P1516" i="2" s="1"/>
  <c r="P1517" i="2" s="1"/>
  <c r="P1518" i="2" s="1"/>
  <c r="P1519" i="2" s="1"/>
  <c r="P1520" i="2" s="1"/>
  <c r="P1521" i="2" s="1"/>
  <c r="P1522" i="2" s="1"/>
  <c r="P1523" i="2" s="1"/>
  <c r="P1524" i="2" s="1"/>
  <c r="P1525" i="2" s="1"/>
  <c r="P1526" i="2" s="1"/>
  <c r="P1527" i="2" s="1"/>
  <c r="P1528" i="2" s="1"/>
  <c r="P1529" i="2" s="1"/>
  <c r="P1530" i="2" s="1"/>
  <c r="P1531" i="2" s="1"/>
  <c r="P1532" i="2" s="1"/>
  <c r="P1533" i="2" s="1"/>
  <c r="P1534" i="2" s="1"/>
  <c r="P1535" i="2" s="1"/>
  <c r="P1536" i="2" s="1"/>
  <c r="P1537" i="2" s="1"/>
  <c r="P1538" i="2" s="1"/>
  <c r="P1539" i="2" s="1"/>
  <c r="P1540" i="2" s="1"/>
  <c r="P1541" i="2" s="1"/>
  <c r="P1542" i="2" s="1"/>
  <c r="P1543" i="2" s="1"/>
  <c r="P1544" i="2" s="1"/>
  <c r="P1545" i="2" s="1"/>
  <c r="P1546" i="2" s="1"/>
  <c r="P1547" i="2" s="1"/>
  <c r="P1548" i="2" s="1"/>
  <c r="P1549" i="2" s="1"/>
  <c r="P1550" i="2" s="1"/>
  <c r="P1551" i="2" s="1"/>
  <c r="P1552" i="2" s="1"/>
  <c r="P1553" i="2" s="1"/>
  <c r="P1554" i="2" s="1"/>
  <c r="P1555" i="2" s="1"/>
  <c r="P1556" i="2" s="1"/>
  <c r="P1557" i="2" s="1"/>
  <c r="P1558" i="2" s="1"/>
  <c r="P1559" i="2" s="1"/>
  <c r="P1560" i="2" s="1"/>
  <c r="P1561" i="2" s="1"/>
  <c r="P1562" i="2" s="1"/>
  <c r="P1563" i="2" s="1"/>
  <c r="P1564" i="2" s="1"/>
  <c r="P1565" i="2" s="1"/>
  <c r="P1566" i="2" s="1"/>
  <c r="P1567" i="2" s="1"/>
  <c r="P1568" i="2" s="1"/>
  <c r="P1569" i="2" s="1"/>
  <c r="P1570" i="2" s="1"/>
  <c r="P1571" i="2" s="1"/>
  <c r="P1572" i="2" s="1"/>
  <c r="P1573" i="2" s="1"/>
  <c r="P1574" i="2" s="1"/>
  <c r="P1575" i="2" s="1"/>
  <c r="P1576" i="2" s="1"/>
  <c r="P1577" i="2" s="1"/>
  <c r="P1578" i="2" s="1"/>
  <c r="P1579" i="2" s="1"/>
  <c r="P1580" i="2" s="1"/>
  <c r="P1581" i="2" s="1"/>
  <c r="P1582" i="2" s="1"/>
  <c r="P1583" i="2" s="1"/>
  <c r="P1584" i="2" s="1"/>
  <c r="P1585" i="2" s="1"/>
  <c r="P1586" i="2" s="1"/>
  <c r="P1587" i="2" s="1"/>
  <c r="P1588" i="2" s="1"/>
  <c r="P1589" i="2" s="1"/>
  <c r="P1590" i="2" s="1"/>
  <c r="P1591" i="2" s="1"/>
  <c r="P1592" i="2" s="1"/>
  <c r="P1593" i="2" s="1"/>
  <c r="P1594" i="2" s="1"/>
  <c r="P1595" i="2" s="1"/>
  <c r="P1596" i="2" s="1"/>
  <c r="P1597" i="2" s="1"/>
  <c r="P1598" i="2" s="1"/>
  <c r="P1599" i="2" s="1"/>
  <c r="P1600" i="2" s="1"/>
  <c r="P1601" i="2" s="1"/>
  <c r="P1602" i="2" s="1"/>
  <c r="P1603" i="2" s="1"/>
  <c r="P1604" i="2" s="1"/>
  <c r="P1605" i="2" s="1"/>
  <c r="P1606" i="2" s="1"/>
  <c r="P1607" i="2" s="1"/>
  <c r="P1608" i="2" s="1"/>
  <c r="P1609" i="2" s="1"/>
  <c r="P1610" i="2" s="1"/>
  <c r="P1611" i="2" s="1"/>
  <c r="P1612" i="2" s="1"/>
  <c r="P1613" i="2" s="1"/>
  <c r="P1614" i="2" s="1"/>
  <c r="P1615" i="2" s="1"/>
  <c r="P1616" i="2" s="1"/>
  <c r="P1617" i="2" s="1"/>
  <c r="P1618" i="2" s="1"/>
  <c r="P1619" i="2" s="1"/>
  <c r="P1620" i="2" s="1"/>
  <c r="P1621" i="2" s="1"/>
  <c r="P1622" i="2" s="1"/>
  <c r="P1623" i="2" s="1"/>
  <c r="P1624" i="2" s="1"/>
  <c r="P1625" i="2" s="1"/>
  <c r="P1626" i="2" s="1"/>
  <c r="P1627" i="2" s="1"/>
  <c r="P1628" i="2" s="1"/>
  <c r="P1629" i="2" s="1"/>
  <c r="P1630" i="2" s="1"/>
  <c r="P1631" i="2" s="1"/>
  <c r="P1632" i="2" s="1"/>
  <c r="P1633" i="2" s="1"/>
  <c r="P1634" i="2" s="1"/>
  <c r="P1635" i="2" s="1"/>
  <c r="P1636" i="2" s="1"/>
  <c r="P1637" i="2" s="1"/>
  <c r="P1638" i="2" s="1"/>
  <c r="P1639" i="2" s="1"/>
  <c r="P1640" i="2" s="1"/>
  <c r="P1641" i="2" s="1"/>
  <c r="P1642" i="2" s="1"/>
  <c r="P1643" i="2" s="1"/>
  <c r="P1644" i="2" s="1"/>
  <c r="P1645" i="2" s="1"/>
  <c r="P1646" i="2" s="1"/>
  <c r="P1647" i="2" s="1"/>
  <c r="P1648" i="2" s="1"/>
  <c r="P1649" i="2" s="1"/>
  <c r="P1650" i="2" s="1"/>
  <c r="P1651" i="2" s="1"/>
  <c r="P1652" i="2" s="1"/>
  <c r="P1653" i="2" s="1"/>
  <c r="P1654" i="2" s="1"/>
  <c r="P1655" i="2" s="1"/>
  <c r="P1656" i="2" s="1"/>
  <c r="P1657" i="2" s="1"/>
  <c r="P1658" i="2" s="1"/>
  <c r="P1659" i="2" s="1"/>
  <c r="P1660" i="2" s="1"/>
  <c r="P1661" i="2" s="1"/>
  <c r="P1662" i="2" s="1"/>
  <c r="P1663" i="2" s="1"/>
  <c r="P1664" i="2" s="1"/>
  <c r="P1665" i="2" s="1"/>
  <c r="P1666" i="2" s="1"/>
  <c r="P1667" i="2" s="1"/>
  <c r="P1668" i="2" s="1"/>
  <c r="P1669" i="2" s="1"/>
  <c r="P1670" i="2" s="1"/>
  <c r="P1671" i="2" s="1"/>
  <c r="P1672" i="2" s="1"/>
  <c r="P1673" i="2" s="1"/>
  <c r="P1674" i="2" s="1"/>
  <c r="P1675" i="2" s="1"/>
  <c r="P1676" i="2" s="1"/>
  <c r="P1677" i="2" s="1"/>
  <c r="P1678" i="2" s="1"/>
  <c r="P1679" i="2" s="1"/>
  <c r="P1680" i="2" s="1"/>
  <c r="P1681" i="2" s="1"/>
  <c r="P1682" i="2" s="1"/>
  <c r="P1683" i="2" s="1"/>
  <c r="P1684" i="2" s="1"/>
  <c r="P1685" i="2" s="1"/>
  <c r="P1686" i="2" s="1"/>
  <c r="P1687" i="2" s="1"/>
  <c r="P1688" i="2" s="1"/>
  <c r="P1689" i="2" s="1"/>
  <c r="P1690" i="2" s="1"/>
  <c r="P1691" i="2" s="1"/>
  <c r="P1692" i="2" s="1"/>
  <c r="P1693" i="2" s="1"/>
  <c r="P1694" i="2" s="1"/>
  <c r="P1695" i="2" s="1"/>
  <c r="P1696" i="2" s="1"/>
  <c r="P1697" i="2" s="1"/>
  <c r="P1698" i="2" s="1"/>
  <c r="P1699" i="2" s="1"/>
  <c r="P1700" i="2" s="1"/>
  <c r="P1701" i="2" s="1"/>
  <c r="P1702" i="2" s="1"/>
  <c r="P1703" i="2" s="1"/>
  <c r="P1704" i="2" s="1"/>
  <c r="P1705" i="2" s="1"/>
  <c r="P1706" i="2" s="1"/>
  <c r="P1707" i="2" s="1"/>
  <c r="P1708" i="2" s="1"/>
  <c r="P1709" i="2" s="1"/>
  <c r="P1710" i="2" s="1"/>
  <c r="P1711" i="2" s="1"/>
  <c r="P1712" i="2" s="1"/>
  <c r="P1713" i="2" s="1"/>
  <c r="P1714" i="2" s="1"/>
  <c r="P1715" i="2" s="1"/>
  <c r="P1716" i="2" s="1"/>
  <c r="P1717" i="2" s="1"/>
  <c r="P1718" i="2" s="1"/>
  <c r="P1719" i="2" s="1"/>
  <c r="P1720" i="2" s="1"/>
  <c r="P1721" i="2" s="1"/>
  <c r="P1722" i="2" s="1"/>
  <c r="P1723" i="2" s="1"/>
  <c r="P1724" i="2" s="1"/>
  <c r="P1725" i="2" s="1"/>
  <c r="P1726" i="2" s="1"/>
  <c r="P1727" i="2" s="1"/>
  <c r="P1728" i="2" s="1"/>
  <c r="P1729" i="2" s="1"/>
  <c r="P1730" i="2" s="1"/>
  <c r="P1731" i="2" s="1"/>
  <c r="P1732" i="2" s="1"/>
  <c r="P1733" i="2" s="1"/>
  <c r="P1734" i="2" s="1"/>
  <c r="P1735" i="2" s="1"/>
  <c r="P1736" i="2" s="1"/>
  <c r="P1737" i="2" s="1"/>
  <c r="P1738" i="2" s="1"/>
  <c r="P1739" i="2" s="1"/>
  <c r="P1740" i="2" s="1"/>
  <c r="P1741" i="2" s="1"/>
  <c r="P1742" i="2" s="1"/>
  <c r="P1743" i="2" s="1"/>
  <c r="P1744" i="2" s="1"/>
  <c r="P1745" i="2" s="1"/>
  <c r="P1746" i="2" s="1"/>
  <c r="P1747" i="2" s="1"/>
  <c r="P1748" i="2" s="1"/>
  <c r="P1749" i="2" s="1"/>
  <c r="P1750" i="2" s="1"/>
  <c r="P1751" i="2" s="1"/>
  <c r="P1752" i="2" s="1"/>
  <c r="P1753" i="2" s="1"/>
  <c r="P1754" i="2" s="1"/>
  <c r="P1755" i="2" s="1"/>
  <c r="P1756" i="2" s="1"/>
  <c r="P1757" i="2" s="1"/>
  <c r="P1758" i="2" s="1"/>
  <c r="P1759" i="2" s="1"/>
  <c r="P1760" i="2" s="1"/>
  <c r="P1761" i="2" s="1"/>
  <c r="P1762" i="2" s="1"/>
  <c r="P1763" i="2" s="1"/>
  <c r="P1764" i="2" s="1"/>
  <c r="P1765" i="2" s="1"/>
  <c r="P1766" i="2" s="1"/>
  <c r="P1767" i="2" s="1"/>
  <c r="P1768" i="2" s="1"/>
  <c r="P1769" i="2" s="1"/>
  <c r="P1770" i="2" s="1"/>
  <c r="P1771" i="2" s="1"/>
  <c r="P1772" i="2" s="1"/>
  <c r="P1773" i="2" s="1"/>
  <c r="P1774" i="2" s="1"/>
  <c r="P1775" i="2" s="1"/>
  <c r="P1776" i="2" s="1"/>
  <c r="P1777" i="2" s="1"/>
  <c r="P1778" i="2" s="1"/>
  <c r="P1779" i="2" s="1"/>
  <c r="P1780" i="2" s="1"/>
  <c r="P1781" i="2" s="1"/>
  <c r="P1782" i="2" s="1"/>
  <c r="P1783" i="2" s="1"/>
  <c r="P1784" i="2" s="1"/>
  <c r="P1785" i="2" s="1"/>
  <c r="P1786" i="2" s="1"/>
  <c r="P1787" i="2" s="1"/>
  <c r="P1788" i="2" s="1"/>
  <c r="P1789" i="2" s="1"/>
  <c r="P1790" i="2" s="1"/>
  <c r="P1791" i="2" s="1"/>
  <c r="P1792" i="2" s="1"/>
  <c r="P1793" i="2" s="1"/>
  <c r="P1794" i="2" s="1"/>
  <c r="P1795" i="2" s="1"/>
  <c r="P1796" i="2" s="1"/>
  <c r="P1797" i="2" s="1"/>
  <c r="P1798" i="2" s="1"/>
  <c r="P1799" i="2" s="1"/>
  <c r="P1800" i="2" s="1"/>
  <c r="P1801" i="2" s="1"/>
  <c r="P1802" i="2" s="1"/>
  <c r="P1803" i="2" s="1"/>
  <c r="P1804" i="2" s="1"/>
  <c r="P1805" i="2" s="1"/>
  <c r="P1806" i="2" s="1"/>
  <c r="P1807" i="2" s="1"/>
  <c r="P1808" i="2" s="1"/>
  <c r="G7" i="3" s="1"/>
  <c r="Y528" i="2"/>
  <c r="Y529" i="2" s="1"/>
  <c r="Y530" i="2" s="1"/>
  <c r="Y531" i="2" s="1"/>
  <c r="Y532" i="2" s="1"/>
  <c r="Y533" i="2" s="1"/>
  <c r="Y534" i="2" s="1"/>
  <c r="Y535" i="2" s="1"/>
  <c r="Y536" i="2" s="1"/>
  <c r="Y537" i="2" s="1"/>
  <c r="T241" i="2"/>
  <c r="V241" i="2" s="1"/>
  <c r="Y177" i="2"/>
  <c r="T177" i="2"/>
  <c r="V177" i="2" s="1"/>
  <c r="Y113" i="2"/>
  <c r="T113" i="2"/>
  <c r="V113" i="2" s="1"/>
  <c r="Y17" i="2"/>
  <c r="T17" i="2"/>
  <c r="V17" i="2" s="1"/>
  <c r="T44" i="2"/>
  <c r="V44" i="2" s="1"/>
  <c r="Y221" i="2"/>
  <c r="T221" i="2"/>
  <c r="V221" i="2" s="1"/>
  <c r="Y173" i="2"/>
  <c r="T173" i="2"/>
  <c r="V173" i="2" s="1"/>
  <c r="Y125" i="2"/>
  <c r="T125" i="2"/>
  <c r="V125" i="2" s="1"/>
  <c r="Y552" i="2"/>
  <c r="Y553" i="2" s="1"/>
  <c r="Y554" i="2" s="1"/>
  <c r="Y555" i="2" s="1"/>
  <c r="Y556" i="2" s="1"/>
  <c r="Y557" i="2" s="1"/>
  <c r="Y558" i="2" s="1"/>
  <c r="Y559" i="2" s="1"/>
  <c r="Y560" i="2" s="1"/>
  <c r="Y561" i="2" s="1"/>
  <c r="T271" i="2"/>
  <c r="V271" i="2" s="1"/>
  <c r="Y271" i="2"/>
  <c r="T240" i="2"/>
  <c r="V240" i="2" s="1"/>
  <c r="Y224" i="2"/>
  <c r="T224" i="2"/>
  <c r="V224" i="2" s="1"/>
  <c r="Y208" i="2"/>
  <c r="T208" i="2"/>
  <c r="V208" i="2" s="1"/>
  <c r="T192" i="2"/>
  <c r="V192" i="2" s="1"/>
  <c r="Y176" i="2"/>
  <c r="T176" i="2"/>
  <c r="V176" i="2" s="1"/>
  <c r="T160" i="2"/>
  <c r="V160" i="2" s="1"/>
  <c r="Y144" i="2"/>
  <c r="T144" i="2"/>
  <c r="V144" i="2" s="1"/>
  <c r="Y128" i="2"/>
  <c r="T128" i="2"/>
  <c r="V128" i="2" s="1"/>
  <c r="Y112" i="2"/>
  <c r="T112" i="2"/>
  <c r="V112" i="2" s="1"/>
  <c r="T96" i="2"/>
  <c r="V96" i="2" s="1"/>
  <c r="Y80" i="2"/>
  <c r="T80" i="2"/>
  <c r="V80" i="2" s="1"/>
  <c r="T48" i="2"/>
  <c r="V48" i="2" s="1"/>
  <c r="T250" i="2"/>
  <c r="V250" i="2" s="1"/>
  <c r="T62" i="2"/>
  <c r="V62" i="2" s="1"/>
  <c r="Y14" i="2"/>
  <c r="T14" i="2"/>
  <c r="V14" i="2" s="1"/>
  <c r="T49" i="2"/>
  <c r="V49" i="2" s="1"/>
  <c r="Y237" i="2"/>
  <c r="T237" i="2"/>
  <c r="V237" i="2" s="1"/>
  <c r="Y189" i="2"/>
  <c r="T189" i="2"/>
  <c r="V189" i="2" s="1"/>
  <c r="Y141" i="2"/>
  <c r="T141" i="2"/>
  <c r="V141" i="2" s="1"/>
  <c r="T93" i="2"/>
  <c r="V93" i="2" s="1"/>
  <c r="Y63" i="2"/>
  <c r="T63" i="2"/>
  <c r="V63" i="2" s="1"/>
  <c r="Y31" i="2"/>
  <c r="T31" i="2"/>
  <c r="V31" i="2" s="1"/>
  <c r="T254" i="2"/>
  <c r="V254" i="2" s="1"/>
  <c r="T319" i="2"/>
  <c r="V319" i="2" s="1"/>
  <c r="T285" i="2"/>
  <c r="V285" i="2" s="1"/>
  <c r="T317" i="2"/>
  <c r="V317" i="2" s="1"/>
  <c r="Y317" i="2"/>
  <c r="T295" i="2"/>
  <c r="V295" i="2" s="1"/>
  <c r="Y295" i="2"/>
  <c r="Y65" i="2"/>
  <c r="T65" i="2"/>
  <c r="V65" i="2" s="1"/>
  <c r="Y13" i="2"/>
  <c r="T13" i="2"/>
  <c r="V13" i="2" s="1"/>
  <c r="T257" i="2"/>
  <c r="V257" i="2" s="1"/>
  <c r="Y231" i="2"/>
  <c r="T231" i="2"/>
  <c r="V231" i="2" s="1"/>
  <c r="T199" i="2"/>
  <c r="V199" i="2" s="1"/>
  <c r="Y167" i="2"/>
  <c r="T167" i="2"/>
  <c r="V167" i="2" s="1"/>
  <c r="Y135" i="2"/>
  <c r="T135" i="2"/>
  <c r="V135" i="2" s="1"/>
  <c r="T103" i="2"/>
  <c r="V103" i="2" s="1"/>
  <c r="Y226" i="2"/>
  <c r="T226" i="2"/>
  <c r="V226" i="2" s="1"/>
  <c r="T194" i="2"/>
  <c r="V194" i="2" s="1"/>
  <c r="T162" i="2"/>
  <c r="V162" i="2" s="1"/>
  <c r="Y146" i="2"/>
  <c r="T146" i="2"/>
  <c r="V146" i="2" s="1"/>
  <c r="Y114" i="2"/>
  <c r="T114" i="2"/>
  <c r="V114" i="2" s="1"/>
  <c r="Y82" i="2"/>
  <c r="T82" i="2"/>
  <c r="V82" i="2" s="1"/>
  <c r="Y18" i="2"/>
  <c r="T18" i="2"/>
  <c r="V18" i="2" s="1"/>
  <c r="T303" i="2"/>
  <c r="V303" i="2" s="1"/>
  <c r="Y303" i="2"/>
  <c r="T253" i="2"/>
  <c r="V253" i="2" s="1"/>
  <c r="T59" i="2"/>
  <c r="V59" i="2" s="1"/>
  <c r="T54" i="2"/>
  <c r="V54" i="2" s="1"/>
  <c r="Y38" i="2"/>
  <c r="T38" i="2"/>
  <c r="V38" i="2" s="1"/>
  <c r="Y22" i="2"/>
  <c r="T22" i="2"/>
  <c r="V22" i="2" s="1"/>
  <c r="T263" i="2"/>
  <c r="V263" i="2" s="1"/>
  <c r="Y1532" i="2"/>
  <c r="Y1533" i="2" s="1"/>
  <c r="Y1534" i="2" s="1"/>
  <c r="Y1535" i="2" s="1"/>
  <c r="Y1536" i="2" s="1"/>
  <c r="Y1537" i="2" s="1"/>
  <c r="Y1538" i="2" s="1"/>
  <c r="Y1539" i="2" s="1"/>
  <c r="Y57" i="2"/>
  <c r="T57" i="2"/>
  <c r="V57" i="2" s="1"/>
  <c r="Y25" i="2"/>
  <c r="T25" i="2"/>
  <c r="V25" i="2" s="1"/>
  <c r="Y941" i="2"/>
  <c r="Y942" i="2" s="1"/>
  <c r="Y943" i="2" s="1"/>
  <c r="Y944" i="2" s="1"/>
  <c r="Y945" i="2" s="1"/>
  <c r="Y946" i="2" s="1"/>
  <c r="Y947" i="2" s="1"/>
  <c r="Y948" i="2" s="1"/>
  <c r="Y235" i="2"/>
  <c r="T235" i="2"/>
  <c r="V235" i="2" s="1"/>
  <c r="Y219" i="2"/>
  <c r="T219" i="2"/>
  <c r="V219" i="2" s="1"/>
  <c r="Y203" i="2"/>
  <c r="T203" i="2"/>
  <c r="V203" i="2" s="1"/>
  <c r="Y187" i="2"/>
  <c r="T187" i="2"/>
  <c r="V187" i="2" s="1"/>
  <c r="Y171" i="2"/>
  <c r="T171" i="2"/>
  <c r="V171" i="2" s="1"/>
  <c r="Y155" i="2"/>
  <c r="T155" i="2"/>
  <c r="V155" i="2" s="1"/>
  <c r="Y139" i="2"/>
  <c r="T139" i="2"/>
  <c r="V139" i="2" s="1"/>
  <c r="Y123" i="2"/>
  <c r="T123" i="2"/>
  <c r="V123" i="2" s="1"/>
  <c r="Y107" i="2"/>
  <c r="T107" i="2"/>
  <c r="V107" i="2" s="1"/>
  <c r="Y91" i="2"/>
  <c r="T91" i="2"/>
  <c r="V91" i="2" s="1"/>
  <c r="Y75" i="2"/>
  <c r="T75" i="2"/>
  <c r="V75" i="2" s="1"/>
  <c r="Y27" i="2"/>
  <c r="T27" i="2"/>
  <c r="V27" i="2" s="1"/>
  <c r="Y11" i="2"/>
  <c r="T11" i="2"/>
  <c r="V11" i="2" s="1"/>
  <c r="Y1376" i="2"/>
  <c r="Y1377" i="2" s="1"/>
  <c r="Y1378" i="2" s="1"/>
  <c r="Y230" i="2"/>
  <c r="T230" i="2"/>
  <c r="V230" i="2" s="1"/>
  <c r="Y214" i="2"/>
  <c r="T214" i="2"/>
  <c r="V214" i="2" s="1"/>
  <c r="T198" i="2"/>
  <c r="V198" i="2" s="1"/>
  <c r="T182" i="2"/>
  <c r="V182" i="2" s="1"/>
  <c r="Y166" i="2"/>
  <c r="T166" i="2"/>
  <c r="V166" i="2" s="1"/>
  <c r="Y150" i="2"/>
  <c r="T150" i="2"/>
  <c r="V150" i="2" s="1"/>
  <c r="Y134" i="2"/>
  <c r="T134" i="2"/>
  <c r="V134" i="2" s="1"/>
  <c r="Y118" i="2"/>
  <c r="T118" i="2"/>
  <c r="V118" i="2" s="1"/>
  <c r="T102" i="2"/>
  <c r="V102" i="2" s="1"/>
  <c r="Y86" i="2"/>
  <c r="T86" i="2"/>
  <c r="V86" i="2" s="1"/>
  <c r="Y70" i="2"/>
  <c r="T70" i="2"/>
  <c r="V70" i="2" s="1"/>
  <c r="Y233" i="2"/>
  <c r="T233" i="2"/>
  <c r="V233" i="2" s="1"/>
  <c r="Y217" i="2"/>
  <c r="T217" i="2"/>
  <c r="V217" i="2" s="1"/>
  <c r="T201" i="2"/>
  <c r="V201" i="2" s="1"/>
  <c r="Y185" i="2"/>
  <c r="T185" i="2"/>
  <c r="V185" i="2" s="1"/>
  <c r="Y169" i="2"/>
  <c r="T169" i="2"/>
  <c r="V169" i="2" s="1"/>
  <c r="Y153" i="2"/>
  <c r="T153" i="2"/>
  <c r="V153" i="2" s="1"/>
  <c r="Y137" i="2"/>
  <c r="T137" i="2"/>
  <c r="V137" i="2" s="1"/>
  <c r="Y121" i="2"/>
  <c r="T121" i="2"/>
  <c r="V121" i="2" s="1"/>
  <c r="T105" i="2"/>
  <c r="V105" i="2" s="1"/>
  <c r="T89" i="2"/>
  <c r="V89" i="2" s="1"/>
  <c r="Y41" i="2"/>
  <c r="T41" i="2"/>
  <c r="V41" i="2" s="1"/>
  <c r="Y9" i="2"/>
  <c r="X9" i="2"/>
  <c r="X10" i="2" s="1"/>
  <c r="X11" i="2" s="1"/>
  <c r="X12" i="2" s="1"/>
  <c r="X13" i="2" s="1"/>
  <c r="X14" i="2" s="1"/>
  <c r="X15" i="2" s="1"/>
  <c r="X16" i="2" s="1"/>
  <c r="X17" i="2" s="1"/>
  <c r="X18" i="2" s="1"/>
  <c r="X19" i="2" s="1"/>
  <c r="X20" i="2" s="1"/>
  <c r="X21" i="2" s="1"/>
  <c r="X22" i="2" s="1"/>
  <c r="X23" i="2" s="1"/>
  <c r="X24" i="2" s="1"/>
  <c r="X25" i="2" s="1"/>
  <c r="X26" i="2" s="1"/>
  <c r="X27" i="2" s="1"/>
  <c r="X28" i="2" s="1"/>
  <c r="X29" i="2" s="1"/>
  <c r="X30" i="2" s="1"/>
  <c r="X31" i="2" s="1"/>
  <c r="X32" i="2" s="1"/>
  <c r="X33" i="2" s="1"/>
  <c r="X34" i="2" s="1"/>
  <c r="X35" i="2" s="1"/>
  <c r="X36" i="2" s="1"/>
  <c r="X37" i="2" s="1"/>
  <c r="X38" i="2" s="1"/>
  <c r="X39" i="2" s="1"/>
  <c r="X40" i="2" s="1"/>
  <c r="X41" i="2" s="1"/>
  <c r="X42" i="2" s="1"/>
  <c r="X43" i="2" s="1"/>
  <c r="X44" i="2" s="1"/>
  <c r="X45" i="2" s="1"/>
  <c r="X46" i="2" s="1"/>
  <c r="X47" i="2" s="1"/>
  <c r="X48" i="2" s="1"/>
  <c r="X49" i="2" s="1"/>
  <c r="X50" i="2" s="1"/>
  <c r="X51" i="2" s="1"/>
  <c r="X52" i="2" s="1"/>
  <c r="X53" i="2" s="1"/>
  <c r="X54" i="2" s="1"/>
  <c r="X55" i="2" s="1"/>
  <c r="X56" i="2" s="1"/>
  <c r="X57" i="2" s="1"/>
  <c r="X58" i="2" s="1"/>
  <c r="X59" i="2" s="1"/>
  <c r="X60" i="2" s="1"/>
  <c r="X61" i="2" s="1"/>
  <c r="X62" i="2" s="1"/>
  <c r="X63" i="2" s="1"/>
  <c r="X64" i="2" s="1"/>
  <c r="X65" i="2" s="1"/>
  <c r="X66" i="2" s="1"/>
  <c r="X67" i="2" s="1"/>
  <c r="X68" i="2" s="1"/>
  <c r="X69" i="2" s="1"/>
  <c r="X70" i="2" s="1"/>
  <c r="X71" i="2" s="1"/>
  <c r="X72" i="2" s="1"/>
  <c r="X73" i="2" s="1"/>
  <c r="X74" i="2" s="1"/>
  <c r="X75" i="2" s="1"/>
  <c r="X76" i="2" s="1"/>
  <c r="X77" i="2" s="1"/>
  <c r="X78" i="2" s="1"/>
  <c r="X79" i="2" s="1"/>
  <c r="X80" i="2" s="1"/>
  <c r="X81" i="2" s="1"/>
  <c r="X82" i="2" s="1"/>
  <c r="X83" i="2" s="1"/>
  <c r="X84" i="2" s="1"/>
  <c r="X85" i="2" s="1"/>
  <c r="X86" i="2" s="1"/>
  <c r="X87" i="2" s="1"/>
  <c r="X88" i="2" s="1"/>
  <c r="X89" i="2" s="1"/>
  <c r="X90" i="2" s="1"/>
  <c r="X91" i="2" s="1"/>
  <c r="X92" i="2" s="1"/>
  <c r="X93" i="2" s="1"/>
  <c r="X94" i="2" s="1"/>
  <c r="X95" i="2" s="1"/>
  <c r="X96" i="2" s="1"/>
  <c r="X97" i="2" s="1"/>
  <c r="X98" i="2" s="1"/>
  <c r="X99" i="2" s="1"/>
  <c r="X100" i="2" s="1"/>
  <c r="X101" i="2" s="1"/>
  <c r="X102" i="2" s="1"/>
  <c r="X103" i="2" s="1"/>
  <c r="X104" i="2" s="1"/>
  <c r="X105" i="2" s="1"/>
  <c r="X106" i="2" s="1"/>
  <c r="X107" i="2" s="1"/>
  <c r="X108" i="2" s="1"/>
  <c r="X109" i="2" s="1"/>
  <c r="X110" i="2" s="1"/>
  <c r="X111" i="2" s="1"/>
  <c r="X112" i="2" s="1"/>
  <c r="X113" i="2" s="1"/>
  <c r="X114" i="2" s="1"/>
  <c r="X115" i="2" s="1"/>
  <c r="X116" i="2" s="1"/>
  <c r="X117" i="2" s="1"/>
  <c r="X118" i="2" s="1"/>
  <c r="X119" i="2" s="1"/>
  <c r="X120" i="2" s="1"/>
  <c r="X121" i="2" s="1"/>
  <c r="X122" i="2" s="1"/>
  <c r="X123" i="2" s="1"/>
  <c r="X124" i="2" s="1"/>
  <c r="X125" i="2" s="1"/>
  <c r="X126" i="2" s="1"/>
  <c r="X127" i="2" s="1"/>
  <c r="X128" i="2" s="1"/>
  <c r="X129" i="2" s="1"/>
  <c r="X130" i="2" s="1"/>
  <c r="X131" i="2" s="1"/>
  <c r="X132" i="2" s="1"/>
  <c r="X133" i="2" s="1"/>
  <c r="X134" i="2" s="1"/>
  <c r="X135" i="2" s="1"/>
  <c r="X136" i="2" s="1"/>
  <c r="X137" i="2" s="1"/>
  <c r="X138" i="2" s="1"/>
  <c r="X139" i="2" s="1"/>
  <c r="X140" i="2" s="1"/>
  <c r="X141" i="2" s="1"/>
  <c r="X142" i="2" s="1"/>
  <c r="X143" i="2" s="1"/>
  <c r="X144" i="2" s="1"/>
  <c r="X145" i="2" s="1"/>
  <c r="X146" i="2" s="1"/>
  <c r="X147" i="2" s="1"/>
  <c r="X148" i="2" s="1"/>
  <c r="X149" i="2" s="1"/>
  <c r="X150" i="2" s="1"/>
  <c r="X151" i="2" s="1"/>
  <c r="X152" i="2" s="1"/>
  <c r="X153" i="2" s="1"/>
  <c r="X154" i="2" s="1"/>
  <c r="X155" i="2" s="1"/>
  <c r="X156" i="2" s="1"/>
  <c r="X157" i="2" s="1"/>
  <c r="X158" i="2" s="1"/>
  <c r="X159" i="2" s="1"/>
  <c r="X160" i="2" s="1"/>
  <c r="X161" i="2" s="1"/>
  <c r="X162" i="2" s="1"/>
  <c r="X163" i="2" s="1"/>
  <c r="X164" i="2" s="1"/>
  <c r="X165" i="2" s="1"/>
  <c r="X166" i="2" s="1"/>
  <c r="X167" i="2" s="1"/>
  <c r="X168" i="2" s="1"/>
  <c r="X169" i="2" s="1"/>
  <c r="X170" i="2" s="1"/>
  <c r="X171" i="2" s="1"/>
  <c r="X172" i="2" s="1"/>
  <c r="X173" i="2" s="1"/>
  <c r="X174" i="2" s="1"/>
  <c r="X175" i="2" s="1"/>
  <c r="X176" i="2" s="1"/>
  <c r="X177" i="2" s="1"/>
  <c r="X178" i="2" s="1"/>
  <c r="X179" i="2" s="1"/>
  <c r="X180" i="2" s="1"/>
  <c r="X181" i="2" s="1"/>
  <c r="X182" i="2" s="1"/>
  <c r="X183" i="2" s="1"/>
  <c r="X184" i="2" s="1"/>
  <c r="X185" i="2" s="1"/>
  <c r="X186" i="2" s="1"/>
  <c r="X187" i="2" s="1"/>
  <c r="X188" i="2" s="1"/>
  <c r="X189" i="2" s="1"/>
  <c r="X190" i="2" s="1"/>
  <c r="X191" i="2" s="1"/>
  <c r="X192" i="2" s="1"/>
  <c r="X193" i="2" s="1"/>
  <c r="X194" i="2" s="1"/>
  <c r="X195" i="2" s="1"/>
  <c r="X196" i="2" s="1"/>
  <c r="X197" i="2" s="1"/>
  <c r="X198" i="2" s="1"/>
  <c r="X199" i="2" s="1"/>
  <c r="X200" i="2" s="1"/>
  <c r="X201" i="2" s="1"/>
  <c r="X202" i="2" s="1"/>
  <c r="X203" i="2" s="1"/>
  <c r="X204" i="2" s="1"/>
  <c r="X205" i="2" s="1"/>
  <c r="X206" i="2" s="1"/>
  <c r="X207" i="2" s="1"/>
  <c r="X208" i="2" s="1"/>
  <c r="X209" i="2" s="1"/>
  <c r="X210" i="2" s="1"/>
  <c r="X211" i="2" s="1"/>
  <c r="X212" i="2" s="1"/>
  <c r="X213" i="2" s="1"/>
  <c r="X214" i="2" s="1"/>
  <c r="X215" i="2" s="1"/>
  <c r="X216" i="2" s="1"/>
  <c r="X217" i="2" s="1"/>
  <c r="X218" i="2" s="1"/>
  <c r="X219" i="2" s="1"/>
  <c r="X220" i="2" s="1"/>
  <c r="X221" i="2" s="1"/>
  <c r="X222" i="2" s="1"/>
  <c r="X223" i="2" s="1"/>
  <c r="X224" i="2" s="1"/>
  <c r="X225" i="2" s="1"/>
  <c r="X226" i="2" s="1"/>
  <c r="X227" i="2" s="1"/>
  <c r="X228" i="2" s="1"/>
  <c r="X229" i="2" s="1"/>
  <c r="X230" i="2" s="1"/>
  <c r="X231" i="2" s="1"/>
  <c r="X232" i="2" s="1"/>
  <c r="X233" i="2" s="1"/>
  <c r="X234" i="2" s="1"/>
  <c r="X235" i="2" s="1"/>
  <c r="X236" i="2" s="1"/>
  <c r="X237" i="2" s="1"/>
  <c r="X238" i="2" s="1"/>
  <c r="X239" i="2" s="1"/>
  <c r="X240" i="2" s="1"/>
  <c r="X241" i="2" s="1"/>
  <c r="X242" i="2" s="1"/>
  <c r="X243" i="2" s="1"/>
  <c r="X244" i="2" s="1"/>
  <c r="X245" i="2" s="1"/>
  <c r="X246" i="2" s="1"/>
  <c r="X247" i="2" s="1"/>
  <c r="X248" i="2" s="1"/>
  <c r="X249" i="2" s="1"/>
  <c r="X250" i="2" s="1"/>
  <c r="X251" i="2" s="1"/>
  <c r="X252" i="2" s="1"/>
  <c r="X253" i="2" s="1"/>
  <c r="X254" i="2" s="1"/>
  <c r="X255" i="2" s="1"/>
  <c r="X256" i="2" s="1"/>
  <c r="X257" i="2" s="1"/>
  <c r="X258" i="2" s="1"/>
  <c r="X259" i="2" s="1"/>
  <c r="X260" i="2" s="1"/>
  <c r="X261" i="2" s="1"/>
  <c r="X262" i="2" s="1"/>
  <c r="X263" i="2" s="1"/>
  <c r="X264" i="2" s="1"/>
  <c r="X265" i="2" s="1"/>
  <c r="X266" i="2" s="1"/>
  <c r="X267" i="2" s="1"/>
  <c r="X268" i="2" s="1"/>
  <c r="X269" i="2" s="1"/>
  <c r="X270" i="2" s="1"/>
  <c r="X271" i="2" s="1"/>
  <c r="X272" i="2" s="1"/>
  <c r="X273" i="2" s="1"/>
  <c r="X274" i="2" s="1"/>
  <c r="X275" i="2" s="1"/>
  <c r="X276" i="2" s="1"/>
  <c r="X277" i="2" s="1"/>
  <c r="X278" i="2" s="1"/>
  <c r="X279" i="2" s="1"/>
  <c r="X280" i="2" s="1"/>
  <c r="X281" i="2" s="1"/>
  <c r="X282" i="2" s="1"/>
  <c r="X283" i="2" s="1"/>
  <c r="X284" i="2" s="1"/>
  <c r="X285" i="2" s="1"/>
  <c r="X286" i="2" s="1"/>
  <c r="X287" i="2" s="1"/>
  <c r="X288" i="2" s="1"/>
  <c r="X289" i="2" s="1"/>
  <c r="X290" i="2" s="1"/>
  <c r="X291" i="2" s="1"/>
  <c r="X292" i="2" s="1"/>
  <c r="X293" i="2" s="1"/>
  <c r="X294" i="2" s="1"/>
  <c r="X295" i="2" s="1"/>
  <c r="X296" i="2" s="1"/>
  <c r="X297" i="2" s="1"/>
  <c r="X298" i="2" s="1"/>
  <c r="X299" i="2" s="1"/>
  <c r="X300" i="2" s="1"/>
  <c r="X301" i="2" s="1"/>
  <c r="X302" i="2" s="1"/>
  <c r="X303" i="2" s="1"/>
  <c r="X304" i="2" s="1"/>
  <c r="X305" i="2" s="1"/>
  <c r="X306" i="2" s="1"/>
  <c r="X307" i="2" s="1"/>
  <c r="X308" i="2" s="1"/>
  <c r="X309" i="2" s="1"/>
  <c r="X310" i="2" s="1"/>
  <c r="X311" i="2" s="1"/>
  <c r="X312" i="2" s="1"/>
  <c r="X313" i="2" s="1"/>
  <c r="X314" i="2" s="1"/>
  <c r="X315" i="2" s="1"/>
  <c r="X316" i="2" s="1"/>
  <c r="X317" i="2" s="1"/>
  <c r="X318" i="2" s="1"/>
  <c r="X319" i="2" s="1"/>
  <c r="X320" i="2" s="1"/>
  <c r="X321" i="2" s="1"/>
  <c r="X322" i="2" s="1"/>
  <c r="X323" i="2" s="1"/>
  <c r="X324" i="2" s="1"/>
  <c r="X325" i="2" s="1"/>
  <c r="X326" i="2" s="1"/>
  <c r="X327" i="2" s="1"/>
  <c r="X328" i="2" s="1"/>
  <c r="X329" i="2" s="1"/>
  <c r="X330" i="2" s="1"/>
  <c r="X331" i="2" s="1"/>
  <c r="X332" i="2" s="1"/>
  <c r="X333" i="2" s="1"/>
  <c r="X334" i="2" s="1"/>
  <c r="X335" i="2" s="1"/>
  <c r="X336" i="2" s="1"/>
  <c r="X337" i="2" s="1"/>
  <c r="X338" i="2" s="1"/>
  <c r="X339" i="2" s="1"/>
  <c r="X340" i="2" s="1"/>
  <c r="X341" i="2" s="1"/>
  <c r="X342" i="2" s="1"/>
  <c r="X343" i="2" s="1"/>
  <c r="X344" i="2" s="1"/>
  <c r="X345" i="2" s="1"/>
  <c r="X346" i="2" s="1"/>
  <c r="X347" i="2" s="1"/>
  <c r="X348" i="2" s="1"/>
  <c r="X349" i="2" s="1"/>
  <c r="X350" i="2" s="1"/>
  <c r="X351" i="2" s="1"/>
  <c r="X352" i="2" s="1"/>
  <c r="X353" i="2" s="1"/>
  <c r="X354" i="2" s="1"/>
  <c r="X355" i="2" s="1"/>
  <c r="X356" i="2" s="1"/>
  <c r="X357" i="2" s="1"/>
  <c r="X358" i="2" s="1"/>
  <c r="X359" i="2" s="1"/>
  <c r="X360" i="2" s="1"/>
  <c r="X361" i="2" s="1"/>
  <c r="X362" i="2" s="1"/>
  <c r="X363" i="2" s="1"/>
  <c r="X364" i="2" s="1"/>
  <c r="X365" i="2" s="1"/>
  <c r="X366" i="2" s="1"/>
  <c r="X367" i="2" s="1"/>
  <c r="X368" i="2" s="1"/>
  <c r="X369" i="2" s="1"/>
  <c r="X370" i="2" s="1"/>
  <c r="X371" i="2" s="1"/>
  <c r="X372" i="2" s="1"/>
  <c r="X373" i="2" s="1"/>
  <c r="X374" i="2" s="1"/>
  <c r="X375" i="2" s="1"/>
  <c r="X376" i="2" s="1"/>
  <c r="X377" i="2" s="1"/>
  <c r="X378" i="2" s="1"/>
  <c r="X379" i="2" s="1"/>
  <c r="X380" i="2" s="1"/>
  <c r="X381" i="2" s="1"/>
  <c r="X382" i="2" s="1"/>
  <c r="X383" i="2" s="1"/>
  <c r="X384" i="2" s="1"/>
  <c r="X385" i="2" s="1"/>
  <c r="X386" i="2" s="1"/>
  <c r="X387" i="2" s="1"/>
  <c r="X388" i="2" s="1"/>
  <c r="X389" i="2" s="1"/>
  <c r="X390" i="2" s="1"/>
  <c r="X391" i="2" s="1"/>
  <c r="X392" i="2" s="1"/>
  <c r="X393" i="2" s="1"/>
  <c r="X394" i="2" s="1"/>
  <c r="X395" i="2" s="1"/>
  <c r="X396" i="2" s="1"/>
  <c r="X397" i="2" s="1"/>
  <c r="X398" i="2" s="1"/>
  <c r="X399" i="2" s="1"/>
  <c r="X400" i="2" s="1"/>
  <c r="X401" i="2" s="1"/>
  <c r="X402" i="2" s="1"/>
  <c r="X403" i="2" s="1"/>
  <c r="X404" i="2" s="1"/>
  <c r="X405" i="2" s="1"/>
  <c r="X406" i="2" s="1"/>
  <c r="X407" i="2" s="1"/>
  <c r="X408" i="2" s="1"/>
  <c r="X409" i="2" s="1"/>
  <c r="X410" i="2" s="1"/>
  <c r="X411" i="2" s="1"/>
  <c r="X412" i="2" s="1"/>
  <c r="X413" i="2" s="1"/>
  <c r="X414" i="2" s="1"/>
  <c r="X415" i="2" s="1"/>
  <c r="X416" i="2" s="1"/>
  <c r="X417" i="2" s="1"/>
  <c r="X418" i="2" s="1"/>
  <c r="X419" i="2" s="1"/>
  <c r="X420" i="2" s="1"/>
  <c r="X421" i="2" s="1"/>
  <c r="X422" i="2" s="1"/>
  <c r="X423" i="2" s="1"/>
  <c r="X424" i="2" s="1"/>
  <c r="X425" i="2" s="1"/>
  <c r="X426" i="2" s="1"/>
  <c r="X427" i="2" s="1"/>
  <c r="X428" i="2" s="1"/>
  <c r="X429" i="2" s="1"/>
  <c r="X430" i="2" s="1"/>
  <c r="X431" i="2" s="1"/>
  <c r="X432" i="2" s="1"/>
  <c r="X433" i="2" s="1"/>
  <c r="X434" i="2" s="1"/>
  <c r="X435" i="2" s="1"/>
  <c r="X436" i="2" s="1"/>
  <c r="X437" i="2" s="1"/>
  <c r="X438" i="2" s="1"/>
  <c r="X439" i="2" s="1"/>
  <c r="X440" i="2" s="1"/>
  <c r="X441" i="2" s="1"/>
  <c r="X442" i="2" s="1"/>
  <c r="X443" i="2" s="1"/>
  <c r="X444" i="2" s="1"/>
  <c r="X445" i="2" s="1"/>
  <c r="X446" i="2" s="1"/>
  <c r="X447" i="2" s="1"/>
  <c r="X448" i="2" s="1"/>
  <c r="X449" i="2" s="1"/>
  <c r="X450" i="2" s="1"/>
  <c r="X451" i="2" s="1"/>
  <c r="X452" i="2" s="1"/>
  <c r="X453" i="2" s="1"/>
  <c r="X454" i="2" s="1"/>
  <c r="X455" i="2" s="1"/>
  <c r="X456" i="2" s="1"/>
  <c r="X457" i="2" s="1"/>
  <c r="X458" i="2" s="1"/>
  <c r="X459" i="2" s="1"/>
  <c r="X460" i="2" s="1"/>
  <c r="X461" i="2" s="1"/>
  <c r="X462" i="2" s="1"/>
  <c r="X463" i="2" s="1"/>
  <c r="X464" i="2" s="1"/>
  <c r="X465" i="2" s="1"/>
  <c r="X466" i="2" s="1"/>
  <c r="X467" i="2" s="1"/>
  <c r="X468" i="2" s="1"/>
  <c r="X469" i="2" s="1"/>
  <c r="X470" i="2" s="1"/>
  <c r="X471" i="2" s="1"/>
  <c r="X472" i="2" s="1"/>
  <c r="X473" i="2" s="1"/>
  <c r="X474" i="2" s="1"/>
  <c r="X475" i="2" s="1"/>
  <c r="X476" i="2" s="1"/>
  <c r="X477" i="2" s="1"/>
  <c r="X478" i="2" s="1"/>
  <c r="X479" i="2" s="1"/>
  <c r="X480" i="2" s="1"/>
  <c r="X481" i="2" s="1"/>
  <c r="X482" i="2" s="1"/>
  <c r="X483" i="2" s="1"/>
  <c r="X484" i="2" s="1"/>
  <c r="X485" i="2" s="1"/>
  <c r="X486" i="2" s="1"/>
  <c r="X487" i="2" s="1"/>
  <c r="X488" i="2" s="1"/>
  <c r="X489" i="2" s="1"/>
  <c r="X490" i="2" s="1"/>
  <c r="X491" i="2" s="1"/>
  <c r="X492" i="2" s="1"/>
  <c r="X493" i="2" s="1"/>
  <c r="X494" i="2" s="1"/>
  <c r="X495" i="2" s="1"/>
  <c r="X496" i="2" s="1"/>
  <c r="X497" i="2" s="1"/>
  <c r="X498" i="2" s="1"/>
  <c r="X499" i="2" s="1"/>
  <c r="X500" i="2" s="1"/>
  <c r="X501" i="2" s="1"/>
  <c r="X502" i="2" s="1"/>
  <c r="X503" i="2" s="1"/>
  <c r="X504" i="2" s="1"/>
  <c r="X505" i="2" s="1"/>
  <c r="X506" i="2" s="1"/>
  <c r="X507" i="2" s="1"/>
  <c r="X508" i="2" s="1"/>
  <c r="X509" i="2" s="1"/>
  <c r="X510" i="2" s="1"/>
  <c r="X511" i="2" s="1"/>
  <c r="X512" i="2" s="1"/>
  <c r="X513" i="2" s="1"/>
  <c r="X514" i="2" s="1"/>
  <c r="X515" i="2" s="1"/>
  <c r="X516" i="2" s="1"/>
  <c r="X517" i="2" s="1"/>
  <c r="X518" i="2" s="1"/>
  <c r="X519" i="2" s="1"/>
  <c r="X520" i="2" s="1"/>
  <c r="X521" i="2" s="1"/>
  <c r="X522" i="2" s="1"/>
  <c r="X523" i="2" s="1"/>
  <c r="X524" i="2" s="1"/>
  <c r="X525" i="2" s="1"/>
  <c r="X526" i="2" s="1"/>
  <c r="X527" i="2" s="1"/>
  <c r="X528" i="2" s="1"/>
  <c r="X529" i="2" s="1"/>
  <c r="X530" i="2" s="1"/>
  <c r="X531" i="2" s="1"/>
  <c r="X532" i="2" s="1"/>
  <c r="X533" i="2" s="1"/>
  <c r="X534" i="2" s="1"/>
  <c r="X535" i="2" s="1"/>
  <c r="X536" i="2" s="1"/>
  <c r="X537" i="2" s="1"/>
  <c r="X538" i="2" s="1"/>
  <c r="X539" i="2" s="1"/>
  <c r="X540" i="2" s="1"/>
  <c r="X541" i="2" s="1"/>
  <c r="X542" i="2" s="1"/>
  <c r="X543" i="2" s="1"/>
  <c r="X544" i="2" s="1"/>
  <c r="X545" i="2" s="1"/>
  <c r="X546" i="2" s="1"/>
  <c r="X547" i="2" s="1"/>
  <c r="X548" i="2" s="1"/>
  <c r="X549" i="2" s="1"/>
  <c r="X550" i="2" s="1"/>
  <c r="X551" i="2" s="1"/>
  <c r="X552" i="2" s="1"/>
  <c r="X553" i="2" s="1"/>
  <c r="X554" i="2" s="1"/>
  <c r="X555" i="2" s="1"/>
  <c r="X556" i="2" s="1"/>
  <c r="X557" i="2" s="1"/>
  <c r="X558" i="2" s="1"/>
  <c r="X559" i="2" s="1"/>
  <c r="X560" i="2" s="1"/>
  <c r="X561" i="2" s="1"/>
  <c r="X562" i="2" s="1"/>
  <c r="X563" i="2" s="1"/>
  <c r="X564" i="2" s="1"/>
  <c r="X565" i="2" s="1"/>
  <c r="X566" i="2" s="1"/>
  <c r="X567" i="2" s="1"/>
  <c r="X568" i="2" s="1"/>
  <c r="X569" i="2" s="1"/>
  <c r="X570" i="2" s="1"/>
  <c r="X571" i="2" s="1"/>
  <c r="X572" i="2" s="1"/>
  <c r="X573" i="2" s="1"/>
  <c r="X574" i="2" s="1"/>
  <c r="X575" i="2" s="1"/>
  <c r="X576" i="2" s="1"/>
  <c r="X577" i="2" s="1"/>
  <c r="X578" i="2" s="1"/>
  <c r="X579" i="2" s="1"/>
  <c r="X580" i="2" s="1"/>
  <c r="X581" i="2" s="1"/>
  <c r="X582" i="2" s="1"/>
  <c r="X583" i="2" s="1"/>
  <c r="X584" i="2" s="1"/>
  <c r="X585" i="2" s="1"/>
  <c r="X586" i="2" s="1"/>
  <c r="X587" i="2" s="1"/>
  <c r="X588" i="2" s="1"/>
  <c r="X589" i="2" s="1"/>
  <c r="X590" i="2" s="1"/>
  <c r="X591" i="2" s="1"/>
  <c r="X592" i="2" s="1"/>
  <c r="X593" i="2" s="1"/>
  <c r="X594" i="2" s="1"/>
  <c r="X595" i="2" s="1"/>
  <c r="X596" i="2" s="1"/>
  <c r="X597" i="2" s="1"/>
  <c r="X598" i="2" s="1"/>
  <c r="X599" i="2" s="1"/>
  <c r="X600" i="2" s="1"/>
  <c r="X601" i="2" s="1"/>
  <c r="X602" i="2" s="1"/>
  <c r="X603" i="2" s="1"/>
  <c r="X604" i="2" s="1"/>
  <c r="X605" i="2" s="1"/>
  <c r="X606" i="2" s="1"/>
  <c r="X607" i="2" s="1"/>
  <c r="X608" i="2" s="1"/>
  <c r="X609" i="2" s="1"/>
  <c r="X610" i="2" s="1"/>
  <c r="X611" i="2" s="1"/>
  <c r="X612" i="2" s="1"/>
  <c r="X613" i="2" s="1"/>
  <c r="X614" i="2" s="1"/>
  <c r="X615" i="2" s="1"/>
  <c r="X616" i="2" s="1"/>
  <c r="X617" i="2" s="1"/>
  <c r="X618" i="2" s="1"/>
  <c r="X619" i="2" s="1"/>
  <c r="X620" i="2" s="1"/>
  <c r="X621" i="2" s="1"/>
  <c r="X622" i="2" s="1"/>
  <c r="X623" i="2" s="1"/>
  <c r="X624" i="2" s="1"/>
  <c r="X625" i="2" s="1"/>
  <c r="X626" i="2" s="1"/>
  <c r="X627" i="2" s="1"/>
  <c r="X628" i="2" s="1"/>
  <c r="X629" i="2" s="1"/>
  <c r="X630" i="2" s="1"/>
  <c r="X631" i="2" s="1"/>
  <c r="X632" i="2" s="1"/>
  <c r="X633" i="2" s="1"/>
  <c r="X634" i="2" s="1"/>
  <c r="X635" i="2" s="1"/>
  <c r="X636" i="2" s="1"/>
  <c r="X637" i="2" s="1"/>
  <c r="X638" i="2" s="1"/>
  <c r="X639" i="2" s="1"/>
  <c r="X640" i="2" s="1"/>
  <c r="X641" i="2" s="1"/>
  <c r="X642" i="2" s="1"/>
  <c r="X643" i="2" s="1"/>
  <c r="X644" i="2" s="1"/>
  <c r="X645" i="2" s="1"/>
  <c r="X646" i="2" s="1"/>
  <c r="X647" i="2" s="1"/>
  <c r="X648" i="2" s="1"/>
  <c r="X649" i="2" s="1"/>
  <c r="X650" i="2" s="1"/>
  <c r="X651" i="2" s="1"/>
  <c r="X652" i="2" s="1"/>
  <c r="X653" i="2" s="1"/>
  <c r="X654" i="2" s="1"/>
  <c r="X655" i="2" s="1"/>
  <c r="X656" i="2" s="1"/>
  <c r="X657" i="2" s="1"/>
  <c r="X658" i="2" s="1"/>
  <c r="X659" i="2" s="1"/>
  <c r="X660" i="2" s="1"/>
  <c r="X661" i="2" s="1"/>
  <c r="X662" i="2" s="1"/>
  <c r="X663" i="2" s="1"/>
  <c r="X664" i="2" s="1"/>
  <c r="X665" i="2" s="1"/>
  <c r="X666" i="2" s="1"/>
  <c r="X667" i="2" s="1"/>
  <c r="X668" i="2" s="1"/>
  <c r="X669" i="2" s="1"/>
  <c r="X670" i="2" s="1"/>
  <c r="X671" i="2" s="1"/>
  <c r="X672" i="2" s="1"/>
  <c r="X673" i="2" s="1"/>
  <c r="X674" i="2" s="1"/>
  <c r="X675" i="2" s="1"/>
  <c r="X676" i="2" s="1"/>
  <c r="X677" i="2" s="1"/>
  <c r="X678" i="2" s="1"/>
  <c r="X679" i="2" s="1"/>
  <c r="X680" i="2" s="1"/>
  <c r="X681" i="2" s="1"/>
  <c r="X682" i="2" s="1"/>
  <c r="X683" i="2" s="1"/>
  <c r="X684" i="2" s="1"/>
  <c r="X685" i="2" s="1"/>
  <c r="X686" i="2" s="1"/>
  <c r="X687" i="2" s="1"/>
  <c r="X688" i="2" s="1"/>
  <c r="X689" i="2" s="1"/>
  <c r="X690" i="2" s="1"/>
  <c r="X691" i="2" s="1"/>
  <c r="X692" i="2" s="1"/>
  <c r="X693" i="2" s="1"/>
  <c r="X694" i="2" s="1"/>
  <c r="X695" i="2" s="1"/>
  <c r="X696" i="2" s="1"/>
  <c r="X697" i="2" s="1"/>
  <c r="X698" i="2" s="1"/>
  <c r="X699" i="2" s="1"/>
  <c r="X700" i="2" s="1"/>
  <c r="X701" i="2" s="1"/>
  <c r="X702" i="2" s="1"/>
  <c r="X703" i="2" s="1"/>
  <c r="X704" i="2" s="1"/>
  <c r="X705" i="2" s="1"/>
  <c r="X706" i="2" s="1"/>
  <c r="X707" i="2" s="1"/>
  <c r="X708" i="2" s="1"/>
  <c r="X709" i="2" s="1"/>
  <c r="X710" i="2" s="1"/>
  <c r="X711" i="2" s="1"/>
  <c r="X712" i="2" s="1"/>
  <c r="X713" i="2" s="1"/>
  <c r="X714" i="2" s="1"/>
  <c r="X715" i="2" s="1"/>
  <c r="X716" i="2" s="1"/>
  <c r="X717" i="2" s="1"/>
  <c r="X718" i="2" s="1"/>
  <c r="X719" i="2" s="1"/>
  <c r="X720" i="2" s="1"/>
  <c r="X721" i="2" s="1"/>
  <c r="X722" i="2" s="1"/>
  <c r="X723" i="2" s="1"/>
  <c r="X724" i="2" s="1"/>
  <c r="X725" i="2" s="1"/>
  <c r="X726" i="2" s="1"/>
  <c r="X727" i="2" s="1"/>
  <c r="X728" i="2" s="1"/>
  <c r="X729" i="2" s="1"/>
  <c r="X730" i="2" s="1"/>
  <c r="X731" i="2" s="1"/>
  <c r="X732" i="2" s="1"/>
  <c r="X733" i="2" s="1"/>
  <c r="X734" i="2" s="1"/>
  <c r="X735" i="2" s="1"/>
  <c r="X736" i="2" s="1"/>
  <c r="X737" i="2" s="1"/>
  <c r="X738" i="2" s="1"/>
  <c r="X739" i="2" s="1"/>
  <c r="X740" i="2" s="1"/>
  <c r="X741" i="2" s="1"/>
  <c r="X742" i="2" s="1"/>
  <c r="X743" i="2" s="1"/>
  <c r="X744" i="2" s="1"/>
  <c r="X745" i="2" s="1"/>
  <c r="X746" i="2" s="1"/>
  <c r="X747" i="2" s="1"/>
  <c r="X748" i="2" s="1"/>
  <c r="X749" i="2" s="1"/>
  <c r="X750" i="2" s="1"/>
  <c r="X751" i="2" s="1"/>
  <c r="X752" i="2" s="1"/>
  <c r="X753" i="2" s="1"/>
  <c r="X754" i="2" s="1"/>
  <c r="X755" i="2" s="1"/>
  <c r="X756" i="2" s="1"/>
  <c r="X757" i="2" s="1"/>
  <c r="X758" i="2" s="1"/>
  <c r="X759" i="2" s="1"/>
  <c r="X760" i="2" s="1"/>
  <c r="X761" i="2" s="1"/>
  <c r="X762" i="2" s="1"/>
  <c r="X763" i="2" s="1"/>
  <c r="X764" i="2" s="1"/>
  <c r="X765" i="2" s="1"/>
  <c r="X766" i="2" s="1"/>
  <c r="X767" i="2" s="1"/>
  <c r="X768" i="2" s="1"/>
  <c r="X769" i="2" s="1"/>
  <c r="X770" i="2" s="1"/>
  <c r="X771" i="2" s="1"/>
  <c r="X772" i="2" s="1"/>
  <c r="X773" i="2" s="1"/>
  <c r="X774" i="2" s="1"/>
  <c r="X775" i="2" s="1"/>
  <c r="X776" i="2" s="1"/>
  <c r="X777" i="2" s="1"/>
  <c r="X778" i="2" s="1"/>
  <c r="X779" i="2" s="1"/>
  <c r="X780" i="2" s="1"/>
  <c r="X781" i="2" s="1"/>
  <c r="X782" i="2" s="1"/>
  <c r="X783" i="2" s="1"/>
  <c r="X784" i="2" s="1"/>
  <c r="X785" i="2" s="1"/>
  <c r="X786" i="2" s="1"/>
  <c r="X787" i="2" s="1"/>
  <c r="X788" i="2" s="1"/>
  <c r="X789" i="2" s="1"/>
  <c r="X790" i="2" s="1"/>
  <c r="X791" i="2" s="1"/>
  <c r="X792" i="2" s="1"/>
  <c r="X793" i="2" s="1"/>
  <c r="X794" i="2" s="1"/>
  <c r="X795" i="2" s="1"/>
  <c r="X796" i="2" s="1"/>
  <c r="X797" i="2" s="1"/>
  <c r="X798" i="2" s="1"/>
  <c r="X799" i="2" s="1"/>
  <c r="X800" i="2" s="1"/>
  <c r="X801" i="2" s="1"/>
  <c r="X802" i="2" s="1"/>
  <c r="X803" i="2" s="1"/>
  <c r="X804" i="2" s="1"/>
  <c r="X805" i="2" s="1"/>
  <c r="X806" i="2" s="1"/>
  <c r="X807" i="2" s="1"/>
  <c r="X808" i="2" s="1"/>
  <c r="X809" i="2" s="1"/>
  <c r="X810" i="2" s="1"/>
  <c r="X811" i="2" s="1"/>
  <c r="X812" i="2" s="1"/>
  <c r="X813" i="2" s="1"/>
  <c r="X814" i="2" s="1"/>
  <c r="X815" i="2" s="1"/>
  <c r="X816" i="2" s="1"/>
  <c r="X817" i="2" s="1"/>
  <c r="X818" i="2" s="1"/>
  <c r="X819" i="2" s="1"/>
  <c r="X820" i="2" s="1"/>
  <c r="X821" i="2" s="1"/>
  <c r="X822" i="2" s="1"/>
  <c r="X823" i="2" s="1"/>
  <c r="X824" i="2" s="1"/>
  <c r="X825" i="2" s="1"/>
  <c r="X826" i="2" s="1"/>
  <c r="X827" i="2" s="1"/>
  <c r="X828" i="2" s="1"/>
  <c r="X829" i="2" s="1"/>
  <c r="X830" i="2" s="1"/>
  <c r="X831" i="2" s="1"/>
  <c r="X832" i="2" s="1"/>
  <c r="X833" i="2" s="1"/>
  <c r="X834" i="2" s="1"/>
  <c r="X835" i="2" s="1"/>
  <c r="X836" i="2" s="1"/>
  <c r="X837" i="2" s="1"/>
  <c r="X838" i="2" s="1"/>
  <c r="X839" i="2" s="1"/>
  <c r="X840" i="2" s="1"/>
  <c r="X841" i="2" s="1"/>
  <c r="X842" i="2" s="1"/>
  <c r="X843" i="2" s="1"/>
  <c r="X844" i="2" s="1"/>
  <c r="X845" i="2" s="1"/>
  <c r="X846" i="2" s="1"/>
  <c r="X847" i="2" s="1"/>
  <c r="X848" i="2" s="1"/>
  <c r="X849" i="2" s="1"/>
  <c r="X850" i="2" s="1"/>
  <c r="X851" i="2" s="1"/>
  <c r="X852" i="2" s="1"/>
  <c r="X853" i="2" s="1"/>
  <c r="X854" i="2" s="1"/>
  <c r="X855" i="2" s="1"/>
  <c r="X856" i="2" s="1"/>
  <c r="X857" i="2" s="1"/>
  <c r="X858" i="2" s="1"/>
  <c r="X859" i="2" s="1"/>
  <c r="X860" i="2" s="1"/>
  <c r="X861" i="2" s="1"/>
  <c r="X862" i="2" s="1"/>
  <c r="X863" i="2" s="1"/>
  <c r="X864" i="2" s="1"/>
  <c r="X865" i="2" s="1"/>
  <c r="X866" i="2" s="1"/>
  <c r="X867" i="2" s="1"/>
  <c r="X868" i="2" s="1"/>
  <c r="X869" i="2" s="1"/>
  <c r="X870" i="2" s="1"/>
  <c r="X871" i="2" s="1"/>
  <c r="X872" i="2" s="1"/>
  <c r="X873" i="2" s="1"/>
  <c r="X874" i="2" s="1"/>
  <c r="X875" i="2" s="1"/>
  <c r="X876" i="2" s="1"/>
  <c r="X877" i="2" s="1"/>
  <c r="X878" i="2" s="1"/>
  <c r="X879" i="2" s="1"/>
  <c r="X880" i="2" s="1"/>
  <c r="X881" i="2" s="1"/>
  <c r="X882" i="2" s="1"/>
  <c r="X883" i="2" s="1"/>
  <c r="X884" i="2" s="1"/>
  <c r="X885" i="2" s="1"/>
  <c r="X886" i="2" s="1"/>
  <c r="X887" i="2" s="1"/>
  <c r="X888" i="2" s="1"/>
  <c r="X889" i="2" s="1"/>
  <c r="X890" i="2" s="1"/>
  <c r="X891" i="2" s="1"/>
  <c r="X892" i="2" s="1"/>
  <c r="X893" i="2" s="1"/>
  <c r="X894" i="2" s="1"/>
  <c r="X895" i="2" s="1"/>
  <c r="X896" i="2" s="1"/>
  <c r="X897" i="2" s="1"/>
  <c r="X898" i="2" s="1"/>
  <c r="X899" i="2" s="1"/>
  <c r="X900" i="2" s="1"/>
  <c r="X901" i="2" s="1"/>
  <c r="X902" i="2" s="1"/>
  <c r="X903" i="2" s="1"/>
  <c r="X904" i="2" s="1"/>
  <c r="X905" i="2" s="1"/>
  <c r="X906" i="2" s="1"/>
  <c r="X907" i="2" s="1"/>
  <c r="X908" i="2" s="1"/>
  <c r="X909" i="2" s="1"/>
  <c r="X910" i="2" s="1"/>
  <c r="X911" i="2" s="1"/>
  <c r="X912" i="2" s="1"/>
  <c r="X913" i="2" s="1"/>
  <c r="X914" i="2" s="1"/>
  <c r="X915" i="2" s="1"/>
  <c r="X916" i="2" s="1"/>
  <c r="X917" i="2" s="1"/>
  <c r="X918" i="2" s="1"/>
  <c r="X919" i="2" s="1"/>
  <c r="X920" i="2" s="1"/>
  <c r="X921" i="2" s="1"/>
  <c r="X922" i="2" s="1"/>
  <c r="X923" i="2" s="1"/>
  <c r="X924" i="2" s="1"/>
  <c r="X925" i="2" s="1"/>
  <c r="X926" i="2" s="1"/>
  <c r="X927" i="2" s="1"/>
  <c r="X928" i="2" s="1"/>
  <c r="X929" i="2" s="1"/>
  <c r="X930" i="2" s="1"/>
  <c r="X931" i="2" s="1"/>
  <c r="X932" i="2" s="1"/>
  <c r="X933" i="2" s="1"/>
  <c r="X934" i="2" s="1"/>
  <c r="X935" i="2" s="1"/>
  <c r="X936" i="2" s="1"/>
  <c r="X937" i="2" s="1"/>
  <c r="X938" i="2" s="1"/>
  <c r="X939" i="2" s="1"/>
  <c r="X940" i="2" s="1"/>
  <c r="X941" i="2" s="1"/>
  <c r="X942" i="2" s="1"/>
  <c r="X943" i="2" s="1"/>
  <c r="X944" i="2" s="1"/>
  <c r="X945" i="2" s="1"/>
  <c r="X946" i="2" s="1"/>
  <c r="X947" i="2" s="1"/>
  <c r="X948" i="2" s="1"/>
  <c r="X949" i="2" s="1"/>
  <c r="X950" i="2" s="1"/>
  <c r="X951" i="2" s="1"/>
  <c r="X952" i="2" s="1"/>
  <c r="X953" i="2" s="1"/>
  <c r="X954" i="2" s="1"/>
  <c r="X955" i="2" s="1"/>
  <c r="X956" i="2" s="1"/>
  <c r="X957" i="2" s="1"/>
  <c r="X958" i="2" s="1"/>
  <c r="X959" i="2" s="1"/>
  <c r="X960" i="2" s="1"/>
  <c r="X961" i="2" s="1"/>
  <c r="X962" i="2" s="1"/>
  <c r="X963" i="2" s="1"/>
  <c r="X964" i="2" s="1"/>
  <c r="X965" i="2" s="1"/>
  <c r="X966" i="2" s="1"/>
  <c r="X967" i="2" s="1"/>
  <c r="X968" i="2" s="1"/>
  <c r="X969" i="2" s="1"/>
  <c r="X970" i="2" s="1"/>
  <c r="X971" i="2" s="1"/>
  <c r="X972" i="2" s="1"/>
  <c r="X973" i="2" s="1"/>
  <c r="X974" i="2" s="1"/>
  <c r="X975" i="2" s="1"/>
  <c r="X976" i="2" s="1"/>
  <c r="X977" i="2" s="1"/>
  <c r="X978" i="2" s="1"/>
  <c r="X979" i="2" s="1"/>
  <c r="X980" i="2" s="1"/>
  <c r="X981" i="2" s="1"/>
  <c r="X982" i="2" s="1"/>
  <c r="X983" i="2" s="1"/>
  <c r="X984" i="2" s="1"/>
  <c r="X985" i="2" s="1"/>
  <c r="X986" i="2" s="1"/>
  <c r="X987" i="2" s="1"/>
  <c r="X988" i="2" s="1"/>
  <c r="X989" i="2" s="1"/>
  <c r="X990" i="2" s="1"/>
  <c r="X991" i="2" s="1"/>
  <c r="X992" i="2" s="1"/>
  <c r="X993" i="2" s="1"/>
  <c r="X994" i="2" s="1"/>
  <c r="X995" i="2" s="1"/>
  <c r="X996" i="2" s="1"/>
  <c r="X997" i="2" s="1"/>
  <c r="X998" i="2" s="1"/>
  <c r="X999" i="2" s="1"/>
  <c r="X1000" i="2" s="1"/>
  <c r="X1001" i="2" s="1"/>
  <c r="X1002" i="2" s="1"/>
  <c r="X1003" i="2" s="1"/>
  <c r="X1004" i="2" s="1"/>
  <c r="X1005" i="2" s="1"/>
  <c r="X1006" i="2" s="1"/>
  <c r="X1007" i="2" s="1"/>
  <c r="X1008" i="2" s="1"/>
  <c r="X1009" i="2" s="1"/>
  <c r="X1010" i="2" s="1"/>
  <c r="X1011" i="2" s="1"/>
  <c r="X1012" i="2" s="1"/>
  <c r="X1013" i="2" s="1"/>
  <c r="X1014" i="2" s="1"/>
  <c r="X1015" i="2" s="1"/>
  <c r="X1016" i="2" s="1"/>
  <c r="X1017" i="2" s="1"/>
  <c r="X1018" i="2" s="1"/>
  <c r="X1019" i="2" s="1"/>
  <c r="X1020" i="2" s="1"/>
  <c r="X1021" i="2" s="1"/>
  <c r="X1022" i="2" s="1"/>
  <c r="X1023" i="2" s="1"/>
  <c r="X1024" i="2" s="1"/>
  <c r="X1025" i="2" s="1"/>
  <c r="X1026" i="2" s="1"/>
  <c r="X1027" i="2" s="1"/>
  <c r="X1028" i="2" s="1"/>
  <c r="X1029" i="2" s="1"/>
  <c r="X1030" i="2" s="1"/>
  <c r="X1031" i="2" s="1"/>
  <c r="X1032" i="2" s="1"/>
  <c r="X1033" i="2" s="1"/>
  <c r="X1034" i="2" s="1"/>
  <c r="X1035" i="2" s="1"/>
  <c r="X1036" i="2" s="1"/>
  <c r="X1037" i="2" s="1"/>
  <c r="X1038" i="2" s="1"/>
  <c r="X1039" i="2" s="1"/>
  <c r="X1040" i="2" s="1"/>
  <c r="X1041" i="2" s="1"/>
  <c r="X1042" i="2" s="1"/>
  <c r="X1043" i="2" s="1"/>
  <c r="X1044" i="2" s="1"/>
  <c r="X1045" i="2" s="1"/>
  <c r="X1046" i="2" s="1"/>
  <c r="X1047" i="2" s="1"/>
  <c r="X1048" i="2" s="1"/>
  <c r="X1049" i="2" s="1"/>
  <c r="X1050" i="2" s="1"/>
  <c r="X1051" i="2" s="1"/>
  <c r="X1052" i="2" s="1"/>
  <c r="X1053" i="2" s="1"/>
  <c r="X1054" i="2" s="1"/>
  <c r="X1055" i="2" s="1"/>
  <c r="X1056" i="2" s="1"/>
  <c r="X1057" i="2" s="1"/>
  <c r="X1058" i="2" s="1"/>
  <c r="X1059" i="2" s="1"/>
  <c r="X1060" i="2" s="1"/>
  <c r="X1061" i="2" s="1"/>
  <c r="X1062" i="2" s="1"/>
  <c r="X1063" i="2" s="1"/>
  <c r="X1064" i="2" s="1"/>
  <c r="X1065" i="2" s="1"/>
  <c r="X1066" i="2" s="1"/>
  <c r="X1067" i="2" s="1"/>
  <c r="X1068" i="2" s="1"/>
  <c r="X1069" i="2" s="1"/>
  <c r="X1070" i="2" s="1"/>
  <c r="X1071" i="2" s="1"/>
  <c r="X1072" i="2" s="1"/>
  <c r="X1073" i="2" s="1"/>
  <c r="X1074" i="2" s="1"/>
  <c r="X1075" i="2" s="1"/>
  <c r="X1076" i="2" s="1"/>
  <c r="X1077" i="2" s="1"/>
  <c r="X1078" i="2" s="1"/>
  <c r="X1079" i="2" s="1"/>
  <c r="X1080" i="2" s="1"/>
  <c r="X1081" i="2" s="1"/>
  <c r="X1082" i="2" s="1"/>
  <c r="X1083" i="2" s="1"/>
  <c r="X1084" i="2" s="1"/>
  <c r="X1085" i="2" s="1"/>
  <c r="X1086" i="2" s="1"/>
  <c r="X1087" i="2" s="1"/>
  <c r="X1088" i="2" s="1"/>
  <c r="X1089" i="2" s="1"/>
  <c r="X1090" i="2" s="1"/>
  <c r="X1091" i="2" s="1"/>
  <c r="X1092" i="2" s="1"/>
  <c r="X1093" i="2" s="1"/>
  <c r="X1094" i="2" s="1"/>
  <c r="X1095" i="2" s="1"/>
  <c r="X1096" i="2" s="1"/>
  <c r="X1097" i="2" s="1"/>
  <c r="X1098" i="2" s="1"/>
  <c r="X1099" i="2" s="1"/>
  <c r="X1100" i="2" s="1"/>
  <c r="X1101" i="2" s="1"/>
  <c r="X1102" i="2" s="1"/>
  <c r="X1103" i="2" s="1"/>
  <c r="X1104" i="2" s="1"/>
  <c r="X1105" i="2" s="1"/>
  <c r="X1106" i="2" s="1"/>
  <c r="X1107" i="2" s="1"/>
  <c r="X1108" i="2" s="1"/>
  <c r="X1109" i="2" s="1"/>
  <c r="X1110" i="2" s="1"/>
  <c r="X1111" i="2" s="1"/>
  <c r="X1112" i="2" s="1"/>
  <c r="X1113" i="2" s="1"/>
  <c r="X1114" i="2" s="1"/>
  <c r="X1115" i="2" s="1"/>
  <c r="X1116" i="2" s="1"/>
  <c r="X1117" i="2" s="1"/>
  <c r="X1118" i="2" s="1"/>
  <c r="X1119" i="2" s="1"/>
  <c r="X1120" i="2" s="1"/>
  <c r="X1121" i="2" s="1"/>
  <c r="X1122" i="2" s="1"/>
  <c r="X1123" i="2" s="1"/>
  <c r="X1124" i="2" s="1"/>
  <c r="X1125" i="2" s="1"/>
  <c r="X1126" i="2" s="1"/>
  <c r="X1127" i="2" s="1"/>
  <c r="X1128" i="2" s="1"/>
  <c r="X1129" i="2" s="1"/>
  <c r="X1130" i="2" s="1"/>
  <c r="X1131" i="2" s="1"/>
  <c r="X1132" i="2" s="1"/>
  <c r="X1133" i="2" s="1"/>
  <c r="X1134" i="2" s="1"/>
  <c r="X1135" i="2" s="1"/>
  <c r="X1136" i="2" s="1"/>
  <c r="X1137" i="2" s="1"/>
  <c r="X1138" i="2" s="1"/>
  <c r="X1139" i="2" s="1"/>
  <c r="X1140" i="2" s="1"/>
  <c r="X1141" i="2" s="1"/>
  <c r="X1142" i="2" s="1"/>
  <c r="X1143" i="2" s="1"/>
  <c r="X1144" i="2" s="1"/>
  <c r="X1145" i="2" s="1"/>
  <c r="X1146" i="2" s="1"/>
  <c r="X1147" i="2" s="1"/>
  <c r="X1148" i="2" s="1"/>
  <c r="X1149" i="2" s="1"/>
  <c r="X1150" i="2" s="1"/>
  <c r="X1151" i="2" s="1"/>
  <c r="X1152" i="2" s="1"/>
  <c r="X1153" i="2" s="1"/>
  <c r="X1154" i="2" s="1"/>
  <c r="X1155" i="2" s="1"/>
  <c r="X1156" i="2" s="1"/>
  <c r="X1157" i="2" s="1"/>
  <c r="X1158" i="2" s="1"/>
  <c r="X1159" i="2" s="1"/>
  <c r="X1160" i="2" s="1"/>
  <c r="X1161" i="2" s="1"/>
  <c r="X1162" i="2" s="1"/>
  <c r="X1163" i="2" s="1"/>
  <c r="X1164" i="2" s="1"/>
  <c r="X1165" i="2" s="1"/>
  <c r="X1166" i="2" s="1"/>
  <c r="X1167" i="2" s="1"/>
  <c r="X1168" i="2" s="1"/>
  <c r="X1169" i="2" s="1"/>
  <c r="X1170" i="2" s="1"/>
  <c r="X1171" i="2" s="1"/>
  <c r="X1172" i="2" s="1"/>
  <c r="X1173" i="2" s="1"/>
  <c r="X1174" i="2" s="1"/>
  <c r="X1175" i="2" s="1"/>
  <c r="X1176" i="2" s="1"/>
  <c r="X1177" i="2" s="1"/>
  <c r="X1178" i="2" s="1"/>
  <c r="X1179" i="2" s="1"/>
  <c r="X1180" i="2" s="1"/>
  <c r="X1181" i="2" s="1"/>
  <c r="X1182" i="2" s="1"/>
  <c r="X1183" i="2" s="1"/>
  <c r="X1184" i="2" s="1"/>
  <c r="X1185" i="2" s="1"/>
  <c r="X1186" i="2" s="1"/>
  <c r="X1187" i="2" s="1"/>
  <c r="X1188" i="2" s="1"/>
  <c r="X1189" i="2" s="1"/>
  <c r="X1190" i="2" s="1"/>
  <c r="X1191" i="2" s="1"/>
  <c r="X1192" i="2" s="1"/>
  <c r="X1193" i="2" s="1"/>
  <c r="X1194" i="2" s="1"/>
  <c r="X1195" i="2" s="1"/>
  <c r="X1196" i="2" s="1"/>
  <c r="X1197" i="2" s="1"/>
  <c r="X1198" i="2" s="1"/>
  <c r="X1199" i="2" s="1"/>
  <c r="X1200" i="2" s="1"/>
  <c r="X1201" i="2" s="1"/>
  <c r="X1202" i="2" s="1"/>
  <c r="X1203" i="2" s="1"/>
  <c r="X1204" i="2" s="1"/>
  <c r="X1205" i="2" s="1"/>
  <c r="X1206" i="2" s="1"/>
  <c r="X1207" i="2" s="1"/>
  <c r="X1208" i="2" s="1"/>
  <c r="X1209" i="2" s="1"/>
  <c r="X1210" i="2" s="1"/>
  <c r="X1211" i="2" s="1"/>
  <c r="X1212" i="2" s="1"/>
  <c r="X1213" i="2" s="1"/>
  <c r="X1214" i="2" s="1"/>
  <c r="X1215" i="2" s="1"/>
  <c r="X1216" i="2" s="1"/>
  <c r="X1217" i="2" s="1"/>
  <c r="X1218" i="2" s="1"/>
  <c r="X1219" i="2" s="1"/>
  <c r="X1220" i="2" s="1"/>
  <c r="X1221" i="2" s="1"/>
  <c r="X1222" i="2" s="1"/>
  <c r="X1223" i="2" s="1"/>
  <c r="X1224" i="2" s="1"/>
  <c r="X1225" i="2" s="1"/>
  <c r="X1226" i="2" s="1"/>
  <c r="X1227" i="2" s="1"/>
  <c r="X1228" i="2" s="1"/>
  <c r="X1229" i="2" s="1"/>
  <c r="X1230" i="2" s="1"/>
  <c r="X1231" i="2" s="1"/>
  <c r="X1232" i="2" s="1"/>
  <c r="X1233" i="2" s="1"/>
  <c r="X1234" i="2" s="1"/>
  <c r="X1235" i="2" s="1"/>
  <c r="X1236" i="2" s="1"/>
  <c r="X1237" i="2" s="1"/>
  <c r="X1238" i="2" s="1"/>
  <c r="X1239" i="2" s="1"/>
  <c r="X1240" i="2" s="1"/>
  <c r="X1241" i="2" s="1"/>
  <c r="X1242" i="2" s="1"/>
  <c r="X1243" i="2" s="1"/>
  <c r="X1244" i="2" s="1"/>
  <c r="X1245" i="2" s="1"/>
  <c r="X1246" i="2" s="1"/>
  <c r="X1247" i="2" s="1"/>
  <c r="X1248" i="2" s="1"/>
  <c r="X1249" i="2" s="1"/>
  <c r="X1250" i="2" s="1"/>
  <c r="X1251" i="2" s="1"/>
  <c r="X1252" i="2" s="1"/>
  <c r="X1253" i="2" s="1"/>
  <c r="X1254" i="2" s="1"/>
  <c r="X1255" i="2" s="1"/>
  <c r="X1256" i="2" s="1"/>
  <c r="X1257" i="2" s="1"/>
  <c r="X1258" i="2" s="1"/>
  <c r="X1259" i="2" s="1"/>
  <c r="X1260" i="2" s="1"/>
  <c r="X1261" i="2" s="1"/>
  <c r="X1262" i="2" s="1"/>
  <c r="X1263" i="2" s="1"/>
  <c r="X1264" i="2" s="1"/>
  <c r="X1265" i="2" s="1"/>
  <c r="X1266" i="2" s="1"/>
  <c r="X1267" i="2" s="1"/>
  <c r="X1268" i="2" s="1"/>
  <c r="X1269" i="2" s="1"/>
  <c r="X1270" i="2" s="1"/>
  <c r="X1271" i="2" s="1"/>
  <c r="X1272" i="2" s="1"/>
  <c r="X1273" i="2" s="1"/>
  <c r="X1274" i="2" s="1"/>
  <c r="X1275" i="2" s="1"/>
  <c r="X1276" i="2" s="1"/>
  <c r="X1277" i="2" s="1"/>
  <c r="X1278" i="2" s="1"/>
  <c r="X1279" i="2" s="1"/>
  <c r="X1280" i="2" s="1"/>
  <c r="X1281" i="2" s="1"/>
  <c r="X1282" i="2" s="1"/>
  <c r="X1283" i="2" s="1"/>
  <c r="X1284" i="2" s="1"/>
  <c r="X1285" i="2" s="1"/>
  <c r="X1286" i="2" s="1"/>
  <c r="X1287" i="2" s="1"/>
  <c r="X1288" i="2" s="1"/>
  <c r="X1289" i="2" s="1"/>
  <c r="X1290" i="2" s="1"/>
  <c r="X1291" i="2" s="1"/>
  <c r="X1292" i="2" s="1"/>
  <c r="X1293" i="2" s="1"/>
  <c r="X1294" i="2" s="1"/>
  <c r="X1295" i="2" s="1"/>
  <c r="X1296" i="2" s="1"/>
  <c r="X1297" i="2" s="1"/>
  <c r="X1298" i="2" s="1"/>
  <c r="X1299" i="2" s="1"/>
  <c r="X1300" i="2" s="1"/>
  <c r="X1301" i="2" s="1"/>
  <c r="X1302" i="2" s="1"/>
  <c r="X1303" i="2" s="1"/>
  <c r="X1304" i="2" s="1"/>
  <c r="X1305" i="2" s="1"/>
  <c r="X1306" i="2" s="1"/>
  <c r="X1307" i="2" s="1"/>
  <c r="X1308" i="2" s="1"/>
  <c r="X1309" i="2" s="1"/>
  <c r="X1310" i="2" s="1"/>
  <c r="X1311" i="2" s="1"/>
  <c r="X1312" i="2" s="1"/>
  <c r="X1313" i="2" s="1"/>
  <c r="X1314" i="2" s="1"/>
  <c r="X1315" i="2" s="1"/>
  <c r="X1316" i="2" s="1"/>
  <c r="X1317" i="2" s="1"/>
  <c r="X1318" i="2" s="1"/>
  <c r="X1319" i="2" s="1"/>
  <c r="X1320" i="2" s="1"/>
  <c r="X1321" i="2" s="1"/>
  <c r="X1322" i="2" s="1"/>
  <c r="X1323" i="2" s="1"/>
  <c r="X1324" i="2" s="1"/>
  <c r="X1325" i="2" s="1"/>
  <c r="X1326" i="2" s="1"/>
  <c r="X1327" i="2" s="1"/>
  <c r="X1328" i="2" s="1"/>
  <c r="X1329" i="2" s="1"/>
  <c r="X1330" i="2" s="1"/>
  <c r="X1331" i="2" s="1"/>
  <c r="X1332" i="2" s="1"/>
  <c r="X1333" i="2" s="1"/>
  <c r="X1334" i="2" s="1"/>
  <c r="X1335" i="2" s="1"/>
  <c r="X1336" i="2" s="1"/>
  <c r="X1337" i="2" s="1"/>
  <c r="X1338" i="2" s="1"/>
  <c r="X1339" i="2" s="1"/>
  <c r="X1340" i="2" s="1"/>
  <c r="X1341" i="2" s="1"/>
  <c r="X1342" i="2" s="1"/>
  <c r="X1343" i="2" s="1"/>
  <c r="X1344" i="2" s="1"/>
  <c r="X1345" i="2" s="1"/>
  <c r="X1346" i="2" s="1"/>
  <c r="X1347" i="2" s="1"/>
  <c r="X1348" i="2" s="1"/>
  <c r="X1349" i="2" s="1"/>
  <c r="X1350" i="2" s="1"/>
  <c r="X1351" i="2" s="1"/>
  <c r="X1352" i="2" s="1"/>
  <c r="X1353" i="2" s="1"/>
  <c r="X1354" i="2" s="1"/>
  <c r="X1355" i="2" s="1"/>
  <c r="X1356" i="2" s="1"/>
  <c r="X1357" i="2" s="1"/>
  <c r="X1358" i="2" s="1"/>
  <c r="X1359" i="2" s="1"/>
  <c r="X1360" i="2" s="1"/>
  <c r="X1361" i="2" s="1"/>
  <c r="X1362" i="2" s="1"/>
  <c r="X1363" i="2" s="1"/>
  <c r="X1364" i="2" s="1"/>
  <c r="X1365" i="2" s="1"/>
  <c r="X1366" i="2" s="1"/>
  <c r="X1367" i="2" s="1"/>
  <c r="X1368" i="2" s="1"/>
  <c r="X1369" i="2" s="1"/>
  <c r="X1370" i="2" s="1"/>
  <c r="X1371" i="2" s="1"/>
  <c r="X1372" i="2" s="1"/>
  <c r="X1373" i="2" s="1"/>
  <c r="X1374" i="2" s="1"/>
  <c r="X1375" i="2" s="1"/>
  <c r="X1376" i="2" s="1"/>
  <c r="X1377" i="2" s="1"/>
  <c r="X1378" i="2" s="1"/>
  <c r="X1379" i="2" s="1"/>
  <c r="X1380" i="2" s="1"/>
  <c r="X1381" i="2" s="1"/>
  <c r="X1382" i="2" s="1"/>
  <c r="X1383" i="2" s="1"/>
  <c r="X1384" i="2" s="1"/>
  <c r="X1385" i="2" s="1"/>
  <c r="X1386" i="2" s="1"/>
  <c r="X1387" i="2" s="1"/>
  <c r="X1388" i="2" s="1"/>
  <c r="X1389" i="2" s="1"/>
  <c r="X1390" i="2" s="1"/>
  <c r="X1391" i="2" s="1"/>
  <c r="X1392" i="2" s="1"/>
  <c r="X1393" i="2" s="1"/>
  <c r="X1394" i="2" s="1"/>
  <c r="X1395" i="2" s="1"/>
  <c r="X1396" i="2" s="1"/>
  <c r="X1397" i="2" s="1"/>
  <c r="X1398" i="2" s="1"/>
  <c r="X1399" i="2" s="1"/>
  <c r="X1400" i="2" s="1"/>
  <c r="X1401" i="2" s="1"/>
  <c r="X1402" i="2" s="1"/>
  <c r="X1403" i="2" s="1"/>
  <c r="X1404" i="2" s="1"/>
  <c r="X1405" i="2" s="1"/>
  <c r="X1406" i="2" s="1"/>
  <c r="X1407" i="2" s="1"/>
  <c r="X1408" i="2" s="1"/>
  <c r="X1409" i="2" s="1"/>
  <c r="X1410" i="2" s="1"/>
  <c r="X1411" i="2" s="1"/>
  <c r="X1412" i="2" s="1"/>
  <c r="X1413" i="2" s="1"/>
  <c r="X1414" i="2" s="1"/>
  <c r="X1415" i="2" s="1"/>
  <c r="X1416" i="2" s="1"/>
  <c r="X1417" i="2" s="1"/>
  <c r="X1418" i="2" s="1"/>
  <c r="X1419" i="2" s="1"/>
  <c r="X1420" i="2" s="1"/>
  <c r="X1421" i="2" s="1"/>
  <c r="X1422" i="2" s="1"/>
  <c r="X1423" i="2" s="1"/>
  <c r="X1424" i="2" s="1"/>
  <c r="X1425" i="2" s="1"/>
  <c r="X1426" i="2" s="1"/>
  <c r="X1427" i="2" s="1"/>
  <c r="X1428" i="2" s="1"/>
  <c r="X1429" i="2" s="1"/>
  <c r="X1430" i="2" s="1"/>
  <c r="X1431" i="2" s="1"/>
  <c r="X1432" i="2" s="1"/>
  <c r="X1433" i="2" s="1"/>
  <c r="X1434" i="2" s="1"/>
  <c r="X1435" i="2" s="1"/>
  <c r="X1436" i="2" s="1"/>
  <c r="X1437" i="2" s="1"/>
  <c r="X1438" i="2" s="1"/>
  <c r="X1439" i="2" s="1"/>
  <c r="X1440" i="2" s="1"/>
  <c r="X1441" i="2" s="1"/>
  <c r="X1442" i="2" s="1"/>
  <c r="X1443" i="2" s="1"/>
  <c r="X1444" i="2" s="1"/>
  <c r="X1445" i="2" s="1"/>
  <c r="X1446" i="2" s="1"/>
  <c r="X1447" i="2" s="1"/>
  <c r="X1448" i="2" s="1"/>
  <c r="X1449" i="2" s="1"/>
  <c r="X1450" i="2" s="1"/>
  <c r="X1451" i="2" s="1"/>
  <c r="X1452" i="2" s="1"/>
  <c r="X1453" i="2" s="1"/>
  <c r="X1454" i="2" s="1"/>
  <c r="X1455" i="2" s="1"/>
  <c r="X1456" i="2" s="1"/>
  <c r="X1457" i="2" s="1"/>
  <c r="X1458" i="2" s="1"/>
  <c r="X1459" i="2" s="1"/>
  <c r="X1460" i="2" s="1"/>
  <c r="X1461" i="2" s="1"/>
  <c r="X1462" i="2" s="1"/>
  <c r="X1463" i="2" s="1"/>
  <c r="X1464" i="2" s="1"/>
  <c r="X1465" i="2" s="1"/>
  <c r="X1466" i="2" s="1"/>
  <c r="X1467" i="2" s="1"/>
  <c r="X1468" i="2" s="1"/>
  <c r="X1469" i="2" s="1"/>
  <c r="X1470" i="2" s="1"/>
  <c r="X1471" i="2" s="1"/>
  <c r="X1472" i="2" s="1"/>
  <c r="X1473" i="2" s="1"/>
  <c r="X1474" i="2" s="1"/>
  <c r="X1475" i="2" s="1"/>
  <c r="X1476" i="2" s="1"/>
  <c r="X1477" i="2" s="1"/>
  <c r="X1478" i="2" s="1"/>
  <c r="X1479" i="2" s="1"/>
  <c r="X1480" i="2" s="1"/>
  <c r="X1481" i="2" s="1"/>
  <c r="X1482" i="2" s="1"/>
  <c r="X1483" i="2" s="1"/>
  <c r="X1484" i="2" s="1"/>
  <c r="X1485" i="2" s="1"/>
  <c r="X1486" i="2" s="1"/>
  <c r="X1487" i="2" s="1"/>
  <c r="X1488" i="2" s="1"/>
  <c r="X1489" i="2" s="1"/>
  <c r="X1490" i="2" s="1"/>
  <c r="X1491" i="2" s="1"/>
  <c r="X1492" i="2" s="1"/>
  <c r="X1493" i="2" s="1"/>
  <c r="X1494" i="2" s="1"/>
  <c r="X1495" i="2" s="1"/>
  <c r="X1496" i="2" s="1"/>
  <c r="X1497" i="2" s="1"/>
  <c r="X1498" i="2" s="1"/>
  <c r="X1499" i="2" s="1"/>
  <c r="X1500" i="2" s="1"/>
  <c r="X1501" i="2" s="1"/>
  <c r="X1502" i="2" s="1"/>
  <c r="X1503" i="2" s="1"/>
  <c r="X1504" i="2" s="1"/>
  <c r="X1505" i="2" s="1"/>
  <c r="X1506" i="2" s="1"/>
  <c r="X1507" i="2" s="1"/>
  <c r="X1508" i="2" s="1"/>
  <c r="X1509" i="2" s="1"/>
  <c r="X1510" i="2" s="1"/>
  <c r="X1511" i="2" s="1"/>
  <c r="X1512" i="2" s="1"/>
  <c r="X1513" i="2" s="1"/>
  <c r="X1514" i="2" s="1"/>
  <c r="X1515" i="2" s="1"/>
  <c r="X1516" i="2" s="1"/>
  <c r="X1517" i="2" s="1"/>
  <c r="X1518" i="2" s="1"/>
  <c r="X1519" i="2" s="1"/>
  <c r="X1520" i="2" s="1"/>
  <c r="X1521" i="2" s="1"/>
  <c r="X1522" i="2" s="1"/>
  <c r="X1523" i="2" s="1"/>
  <c r="X1524" i="2" s="1"/>
  <c r="X1525" i="2" s="1"/>
  <c r="X1526" i="2" s="1"/>
  <c r="X1527" i="2" s="1"/>
  <c r="X1528" i="2" s="1"/>
  <c r="X1529" i="2" s="1"/>
  <c r="X1530" i="2" s="1"/>
  <c r="X1531" i="2" s="1"/>
  <c r="X1532" i="2" s="1"/>
  <c r="X1533" i="2" s="1"/>
  <c r="X1534" i="2" s="1"/>
  <c r="X1535" i="2" s="1"/>
  <c r="X1536" i="2" s="1"/>
  <c r="X1537" i="2" s="1"/>
  <c r="X1538" i="2" s="1"/>
  <c r="X1539" i="2" s="1"/>
  <c r="X1540" i="2" s="1"/>
  <c r="X1541" i="2" s="1"/>
  <c r="X1542" i="2" s="1"/>
  <c r="X1543" i="2" s="1"/>
  <c r="X1544" i="2" s="1"/>
  <c r="X1545" i="2" s="1"/>
  <c r="X1546" i="2" s="1"/>
  <c r="X1547" i="2" s="1"/>
  <c r="X1548" i="2" s="1"/>
  <c r="X1549" i="2" s="1"/>
  <c r="X1550" i="2" s="1"/>
  <c r="X1551" i="2" s="1"/>
  <c r="X1552" i="2" s="1"/>
  <c r="X1553" i="2" s="1"/>
  <c r="X1554" i="2" s="1"/>
  <c r="X1555" i="2" s="1"/>
  <c r="X1556" i="2" s="1"/>
  <c r="X1557" i="2" s="1"/>
  <c r="X1558" i="2" s="1"/>
  <c r="X1559" i="2" s="1"/>
  <c r="X1560" i="2" s="1"/>
  <c r="X1561" i="2" s="1"/>
  <c r="X1562" i="2" s="1"/>
  <c r="X1563" i="2" s="1"/>
  <c r="X1564" i="2" s="1"/>
  <c r="X1565" i="2" s="1"/>
  <c r="X1566" i="2" s="1"/>
  <c r="X1567" i="2" s="1"/>
  <c r="X1568" i="2" s="1"/>
  <c r="X1569" i="2" s="1"/>
  <c r="X1570" i="2" s="1"/>
  <c r="X1571" i="2" s="1"/>
  <c r="X1572" i="2" s="1"/>
  <c r="X1573" i="2" s="1"/>
  <c r="X1574" i="2" s="1"/>
  <c r="X1575" i="2" s="1"/>
  <c r="X1576" i="2" s="1"/>
  <c r="X1577" i="2" s="1"/>
  <c r="X1578" i="2" s="1"/>
  <c r="X1579" i="2" s="1"/>
  <c r="X1580" i="2" s="1"/>
  <c r="X1581" i="2" s="1"/>
  <c r="X1582" i="2" s="1"/>
  <c r="X1583" i="2" s="1"/>
  <c r="X1584" i="2" s="1"/>
  <c r="X1585" i="2" s="1"/>
  <c r="X1586" i="2" s="1"/>
  <c r="X1587" i="2" s="1"/>
  <c r="X1588" i="2" s="1"/>
  <c r="X1589" i="2" s="1"/>
  <c r="X1590" i="2" s="1"/>
  <c r="X1591" i="2" s="1"/>
  <c r="X1592" i="2" s="1"/>
  <c r="X1593" i="2" s="1"/>
  <c r="X1594" i="2" s="1"/>
  <c r="X1595" i="2" s="1"/>
  <c r="X1596" i="2" s="1"/>
  <c r="X1597" i="2" s="1"/>
  <c r="X1598" i="2" s="1"/>
  <c r="X1599" i="2" s="1"/>
  <c r="X1600" i="2" s="1"/>
  <c r="X1601" i="2" s="1"/>
  <c r="X1602" i="2" s="1"/>
  <c r="X1603" i="2" s="1"/>
  <c r="X1604" i="2" s="1"/>
  <c r="X1605" i="2" s="1"/>
  <c r="X1606" i="2" s="1"/>
  <c r="X1607" i="2" s="1"/>
  <c r="X1608" i="2" s="1"/>
  <c r="X1609" i="2" s="1"/>
  <c r="X1610" i="2" s="1"/>
  <c r="X1611" i="2" s="1"/>
  <c r="X1612" i="2" s="1"/>
  <c r="X1613" i="2" s="1"/>
  <c r="X1614" i="2" s="1"/>
  <c r="X1615" i="2" s="1"/>
  <c r="X1616" i="2" s="1"/>
  <c r="X1617" i="2" s="1"/>
  <c r="X1618" i="2" s="1"/>
  <c r="X1619" i="2" s="1"/>
  <c r="X1620" i="2" s="1"/>
  <c r="X1621" i="2" s="1"/>
  <c r="X1622" i="2" s="1"/>
  <c r="X1623" i="2" s="1"/>
  <c r="X1624" i="2" s="1"/>
  <c r="X1625" i="2" s="1"/>
  <c r="X1626" i="2" s="1"/>
  <c r="X1627" i="2" s="1"/>
  <c r="X1628" i="2" s="1"/>
  <c r="X1629" i="2" s="1"/>
  <c r="X1630" i="2" s="1"/>
  <c r="X1631" i="2" s="1"/>
  <c r="X1632" i="2" s="1"/>
  <c r="X1633" i="2" s="1"/>
  <c r="X1634" i="2" s="1"/>
  <c r="X1635" i="2" s="1"/>
  <c r="X1636" i="2" s="1"/>
  <c r="X1637" i="2" s="1"/>
  <c r="X1638" i="2" s="1"/>
  <c r="X1639" i="2" s="1"/>
  <c r="X1640" i="2" s="1"/>
  <c r="X1641" i="2" s="1"/>
  <c r="X1642" i="2" s="1"/>
  <c r="X1643" i="2" s="1"/>
  <c r="X1644" i="2" s="1"/>
  <c r="X1645" i="2" s="1"/>
  <c r="X1646" i="2" s="1"/>
  <c r="X1647" i="2" s="1"/>
  <c r="X1648" i="2" s="1"/>
  <c r="X1649" i="2" s="1"/>
  <c r="X1650" i="2" s="1"/>
  <c r="X1651" i="2" s="1"/>
  <c r="X1652" i="2" s="1"/>
  <c r="X1653" i="2" s="1"/>
  <c r="X1654" i="2" s="1"/>
  <c r="X1655" i="2" s="1"/>
  <c r="X1656" i="2" s="1"/>
  <c r="X1657" i="2" s="1"/>
  <c r="X1658" i="2" s="1"/>
  <c r="X1659" i="2" s="1"/>
  <c r="X1660" i="2" s="1"/>
  <c r="X1661" i="2" s="1"/>
  <c r="X1662" i="2" s="1"/>
  <c r="X1663" i="2" s="1"/>
  <c r="X1664" i="2" s="1"/>
  <c r="X1665" i="2" s="1"/>
  <c r="X1666" i="2" s="1"/>
  <c r="X1667" i="2" s="1"/>
  <c r="X1668" i="2" s="1"/>
  <c r="X1669" i="2" s="1"/>
  <c r="X1670" i="2" s="1"/>
  <c r="X1671" i="2" s="1"/>
  <c r="X1672" i="2" s="1"/>
  <c r="X1673" i="2" s="1"/>
  <c r="X1674" i="2" s="1"/>
  <c r="X1675" i="2" s="1"/>
  <c r="X1676" i="2" s="1"/>
  <c r="X1677" i="2" s="1"/>
  <c r="X1678" i="2" s="1"/>
  <c r="X1679" i="2" s="1"/>
  <c r="X1680" i="2" s="1"/>
  <c r="X1681" i="2" s="1"/>
  <c r="X1682" i="2" s="1"/>
  <c r="X1683" i="2" s="1"/>
  <c r="X1684" i="2" s="1"/>
  <c r="X1685" i="2" s="1"/>
  <c r="X1686" i="2" s="1"/>
  <c r="X1687" i="2" s="1"/>
  <c r="X1688" i="2" s="1"/>
  <c r="X1689" i="2" s="1"/>
  <c r="X1690" i="2" s="1"/>
  <c r="X1691" i="2" s="1"/>
  <c r="X1692" i="2" s="1"/>
  <c r="X1693" i="2" s="1"/>
  <c r="X1694" i="2" s="1"/>
  <c r="X1695" i="2" s="1"/>
  <c r="X1696" i="2" s="1"/>
  <c r="X1697" i="2" s="1"/>
  <c r="X1698" i="2" s="1"/>
  <c r="X1699" i="2" s="1"/>
  <c r="X1700" i="2" s="1"/>
  <c r="X1701" i="2" s="1"/>
  <c r="X1702" i="2" s="1"/>
  <c r="X1703" i="2" s="1"/>
  <c r="X1704" i="2" s="1"/>
  <c r="X1705" i="2" s="1"/>
  <c r="X1706" i="2" s="1"/>
  <c r="X1707" i="2" s="1"/>
  <c r="X1708" i="2" s="1"/>
  <c r="X1709" i="2" s="1"/>
  <c r="X1710" i="2" s="1"/>
  <c r="X1711" i="2" s="1"/>
  <c r="X1712" i="2" s="1"/>
  <c r="X1713" i="2" s="1"/>
  <c r="X1714" i="2" s="1"/>
  <c r="X1715" i="2" s="1"/>
  <c r="X1716" i="2" s="1"/>
  <c r="X1717" i="2" s="1"/>
  <c r="X1718" i="2" s="1"/>
  <c r="X1719" i="2" s="1"/>
  <c r="X1720" i="2" s="1"/>
  <c r="X1721" i="2" s="1"/>
  <c r="X1722" i="2" s="1"/>
  <c r="X1723" i="2" s="1"/>
  <c r="X1724" i="2" s="1"/>
  <c r="X1725" i="2" s="1"/>
  <c r="X1726" i="2" s="1"/>
  <c r="X1727" i="2" s="1"/>
  <c r="X1728" i="2" s="1"/>
  <c r="X1729" i="2" s="1"/>
  <c r="X1730" i="2" s="1"/>
  <c r="X1731" i="2" s="1"/>
  <c r="X1732" i="2" s="1"/>
  <c r="X1733" i="2" s="1"/>
  <c r="X1734" i="2" s="1"/>
  <c r="X1735" i="2" s="1"/>
  <c r="X1736" i="2" s="1"/>
  <c r="X1737" i="2" s="1"/>
  <c r="X1738" i="2" s="1"/>
  <c r="X1739" i="2" s="1"/>
  <c r="X1740" i="2" s="1"/>
  <c r="X1741" i="2" s="1"/>
  <c r="X1742" i="2" s="1"/>
  <c r="X1743" i="2" s="1"/>
  <c r="X1744" i="2" s="1"/>
  <c r="X1745" i="2" s="1"/>
  <c r="X1746" i="2" s="1"/>
  <c r="X1747" i="2" s="1"/>
  <c r="X1748" i="2" s="1"/>
  <c r="X1749" i="2" s="1"/>
  <c r="X1750" i="2" s="1"/>
  <c r="X1751" i="2" s="1"/>
  <c r="X1752" i="2" s="1"/>
  <c r="X1753" i="2" s="1"/>
  <c r="X1754" i="2" s="1"/>
  <c r="X1755" i="2" s="1"/>
  <c r="X1756" i="2" s="1"/>
  <c r="X1757" i="2" s="1"/>
  <c r="X1758" i="2" s="1"/>
  <c r="X1759" i="2" s="1"/>
  <c r="X1760" i="2" s="1"/>
  <c r="X1761" i="2" s="1"/>
  <c r="X1762" i="2" s="1"/>
  <c r="X1763" i="2" s="1"/>
  <c r="X1764" i="2" s="1"/>
  <c r="X1765" i="2" s="1"/>
  <c r="X1766" i="2" s="1"/>
  <c r="X1767" i="2" s="1"/>
  <c r="X1768" i="2" s="1"/>
  <c r="X1769" i="2" s="1"/>
  <c r="X1770" i="2" s="1"/>
  <c r="X1771" i="2" s="1"/>
  <c r="X1772" i="2" s="1"/>
  <c r="X1773" i="2" s="1"/>
  <c r="X1774" i="2" s="1"/>
  <c r="X1775" i="2" s="1"/>
  <c r="X1776" i="2" s="1"/>
  <c r="X1777" i="2" s="1"/>
  <c r="X1778" i="2" s="1"/>
  <c r="X1779" i="2" s="1"/>
  <c r="X1780" i="2" s="1"/>
  <c r="X1781" i="2" s="1"/>
  <c r="X1782" i="2" s="1"/>
  <c r="X1783" i="2" s="1"/>
  <c r="X1784" i="2" s="1"/>
  <c r="X1785" i="2" s="1"/>
  <c r="X1786" i="2" s="1"/>
  <c r="X1787" i="2" s="1"/>
  <c r="X1788" i="2" s="1"/>
  <c r="X1789" i="2" s="1"/>
  <c r="X1790" i="2" s="1"/>
  <c r="X1791" i="2" s="1"/>
  <c r="X1792" i="2" s="1"/>
  <c r="X1793" i="2" s="1"/>
  <c r="X1794" i="2" s="1"/>
  <c r="X1795" i="2" s="1"/>
  <c r="X1796" i="2" s="1"/>
  <c r="X1797" i="2" s="1"/>
  <c r="X1798" i="2" s="1"/>
  <c r="X1799" i="2" s="1"/>
  <c r="X1800" i="2" s="1"/>
  <c r="X1801" i="2" s="1"/>
  <c r="X1802" i="2" s="1"/>
  <c r="X1803" i="2" s="1"/>
  <c r="X1804" i="2" s="1"/>
  <c r="X1805" i="2" s="1"/>
  <c r="X1806" i="2" s="1"/>
  <c r="X1807" i="2" s="1"/>
  <c r="X1808" i="2" s="1"/>
  <c r="T9" i="2"/>
  <c r="G10" i="3"/>
  <c r="Y68" i="2"/>
  <c r="T68" i="2"/>
  <c r="V68" i="2" s="1"/>
  <c r="T52" i="2"/>
  <c r="V52" i="2" s="1"/>
  <c r="Y36" i="2"/>
  <c r="T36" i="2"/>
  <c r="V36" i="2" s="1"/>
  <c r="Y64" i="2"/>
  <c r="T64" i="2"/>
  <c r="V64" i="2" s="1"/>
  <c r="Y32" i="2"/>
  <c r="T32" i="2"/>
  <c r="V32" i="2" s="1"/>
  <c r="Y236" i="2"/>
  <c r="T236" i="2"/>
  <c r="V236" i="2" s="1"/>
  <c r="Y188" i="2"/>
  <c r="T188" i="2"/>
  <c r="V188" i="2" s="1"/>
  <c r="Y140" i="2"/>
  <c r="T140" i="2"/>
  <c r="V140" i="2" s="1"/>
  <c r="T92" i="2"/>
  <c r="V92" i="2" s="1"/>
  <c r="T246" i="2"/>
  <c r="V246" i="2" s="1"/>
  <c r="Y410" i="2"/>
  <c r="Y411" i="2" s="1"/>
  <c r="Y412" i="2" s="1"/>
  <c r="Y413" i="2" s="1"/>
  <c r="Y414" i="2" s="1"/>
  <c r="Y415" i="2" s="1"/>
  <c r="Y416" i="2" s="1"/>
  <c r="Y417" i="2" s="1"/>
  <c r="Y627" i="2"/>
  <c r="Y628" i="2" s="1"/>
  <c r="Y629" i="2" s="1"/>
  <c r="Y659" i="2"/>
  <c r="Y660" i="2" s="1"/>
  <c r="Y661" i="2" s="1"/>
  <c r="Y662" i="2" s="1"/>
  <c r="Y663" i="2" s="1"/>
  <c r="Y664" i="2" s="1"/>
  <c r="Y665" i="2" s="1"/>
  <c r="Y666" i="2" s="1"/>
  <c r="Y667" i="2" s="1"/>
  <c r="Y668" i="2" s="1"/>
  <c r="Y669" i="2" s="1"/>
  <c r="Y670" i="2" s="1"/>
  <c r="Y671" i="2" s="1"/>
  <c r="Y672" i="2" s="1"/>
  <c r="Y1252" i="2"/>
  <c r="Y1771" i="2"/>
  <c r="Y1772" i="2" s="1"/>
  <c r="Y1773" i="2" s="1"/>
  <c r="Y1774" i="2" s="1"/>
  <c r="Y1775" i="2" s="1"/>
  <c r="Y1776" i="2" s="1"/>
  <c r="Y1777" i="2" s="1"/>
  <c r="Y1778" i="2" s="1"/>
  <c r="Y1779" i="2" s="1"/>
  <c r="Y1780" i="2" s="1"/>
  <c r="Y1781" i="2" s="1"/>
  <c r="Y1782" i="2" s="1"/>
  <c r="Y1783" i="2" s="1"/>
  <c r="Y1784" i="2" s="1"/>
  <c r="Y1785" i="2" s="1"/>
  <c r="Y1786" i="2" s="1"/>
  <c r="Y1787" i="2" s="1"/>
  <c r="Y1788" i="2" s="1"/>
  <c r="Y1789" i="2" s="1"/>
  <c r="Y1790" i="2" s="1"/>
  <c r="Y1791" i="2" s="1"/>
  <c r="Y1792" i="2" s="1"/>
  <c r="Y1793" i="2" s="1"/>
  <c r="Y1794" i="2" s="1"/>
  <c r="Y1795" i="2" s="1"/>
  <c r="Y1796" i="2" s="1"/>
  <c r="Y1797" i="2" s="1"/>
  <c r="Y1798" i="2" s="1"/>
  <c r="Y1799" i="2" s="1"/>
  <c r="Y1800" i="2" s="1"/>
  <c r="Y1801" i="2" s="1"/>
  <c r="Y1802" i="2" s="1"/>
  <c r="Y685" i="2"/>
  <c r="Y686" i="2" s="1"/>
  <c r="Y687" i="2" s="1"/>
  <c r="Y688" i="2" s="1"/>
  <c r="Y689" i="2" s="1"/>
  <c r="Y690" i="2" s="1"/>
  <c r="Y691" i="2" s="1"/>
  <c r="Y692" i="2" s="1"/>
  <c r="Y1438" i="2"/>
  <c r="Y1439" i="2" s="1"/>
  <c r="Y1440" i="2" s="1"/>
  <c r="Y1441" i="2" s="1"/>
  <c r="Y1442" i="2" s="1"/>
  <c r="Y1443" i="2" s="1"/>
  <c r="Y1444" i="2" s="1"/>
  <c r="Y33" i="2"/>
  <c r="T33" i="2"/>
  <c r="V33" i="2" s="1"/>
  <c r="T61" i="2"/>
  <c r="V61" i="2" s="1"/>
  <c r="T277" i="2"/>
  <c r="V277" i="2" s="1"/>
  <c r="Y277" i="2"/>
  <c r="T293" i="2"/>
  <c r="V293" i="2" s="1"/>
  <c r="Y293" i="2"/>
  <c r="T309" i="2"/>
  <c r="V309" i="2" s="1"/>
  <c r="Y309" i="2"/>
  <c r="T325" i="2"/>
  <c r="V325" i="2" s="1"/>
  <c r="Y889" i="2"/>
  <c r="Y1455" i="2"/>
  <c r="Y1456" i="2" s="1"/>
  <c r="Y1457" i="2" s="1"/>
  <c r="Y1458" i="2" s="1"/>
  <c r="Y1459" i="2" s="1"/>
  <c r="Y1106" i="2"/>
  <c r="Y1107" i="2" s="1"/>
  <c r="Y1108" i="2" s="1"/>
  <c r="Y1109" i="2" s="1"/>
  <c r="Y238" i="2"/>
  <c r="T238" i="2"/>
  <c r="V238" i="2" s="1"/>
  <c r="Y222" i="2"/>
  <c r="T222" i="2"/>
  <c r="V222" i="2" s="1"/>
  <c r="Y206" i="2"/>
  <c r="T206" i="2"/>
  <c r="V206" i="2" s="1"/>
  <c r="T190" i="2"/>
  <c r="V190" i="2" s="1"/>
  <c r="Y174" i="2"/>
  <c r="T174" i="2"/>
  <c r="V174" i="2" s="1"/>
  <c r="Y158" i="2"/>
  <c r="T158" i="2"/>
  <c r="V158" i="2" s="1"/>
  <c r="Y142" i="2"/>
  <c r="T142" i="2"/>
  <c r="V142" i="2" s="1"/>
  <c r="Y126" i="2"/>
  <c r="T126" i="2"/>
  <c r="V126" i="2" s="1"/>
  <c r="Y110" i="2"/>
  <c r="T110" i="2"/>
  <c r="V110" i="2" s="1"/>
  <c r="T94" i="2"/>
  <c r="V94" i="2" s="1"/>
  <c r="Y78" i="2"/>
  <c r="T78" i="2"/>
  <c r="V78" i="2" s="1"/>
  <c r="T46" i="2"/>
  <c r="V46" i="2" s="1"/>
  <c r="Y30" i="2"/>
  <c r="T30" i="2"/>
  <c r="V30" i="2" s="1"/>
  <c r="T311" i="2"/>
  <c r="V311" i="2" s="1"/>
  <c r="Y712" i="2"/>
  <c r="Y713" i="2" s="1"/>
  <c r="Y714" i="2" s="1"/>
  <c r="Y715" i="2" s="1"/>
  <c r="Y716" i="2" s="1"/>
  <c r="Y816" i="2"/>
  <c r="Y817" i="2" s="1"/>
  <c r="Y818" i="2" s="1"/>
  <c r="Y819" i="2" s="1"/>
  <c r="Y820" i="2" s="1"/>
  <c r="Y821" i="2" s="1"/>
  <c r="Y822" i="2" s="1"/>
  <c r="Y823" i="2" s="1"/>
  <c r="Y824" i="2" s="1"/>
  <c r="Y825" i="2" s="1"/>
  <c r="Y826" i="2" s="1"/>
  <c r="Y882" i="2"/>
  <c r="Y883" i="2" s="1"/>
  <c r="Y884" i="2" s="1"/>
  <c r="Y885" i="2" s="1"/>
  <c r="Y886" i="2" s="1"/>
  <c r="Y225" i="2"/>
  <c r="T225" i="2"/>
  <c r="V225" i="2" s="1"/>
  <c r="T193" i="2"/>
  <c r="V193" i="2" s="1"/>
  <c r="Y145" i="2"/>
  <c r="T145" i="2"/>
  <c r="V145" i="2" s="1"/>
  <c r="T97" i="2"/>
  <c r="V97" i="2" s="1"/>
  <c r="T60" i="2"/>
  <c r="V60" i="2" s="1"/>
  <c r="Y12" i="2"/>
  <c r="T12" i="2"/>
  <c r="V12" i="2" s="1"/>
  <c r="Y216" i="2"/>
  <c r="T216" i="2"/>
  <c r="V216" i="2" s="1"/>
  <c r="Y184" i="2"/>
  <c r="T184" i="2"/>
  <c r="V184" i="2" s="1"/>
  <c r="Y136" i="2"/>
  <c r="T136" i="2"/>
  <c r="V136" i="2" s="1"/>
  <c r="T104" i="2"/>
  <c r="V104" i="2" s="1"/>
  <c r="Y72" i="2"/>
  <c r="T72" i="2"/>
  <c r="V72" i="2" s="1"/>
  <c r="Y24" i="2"/>
  <c r="T24" i="2"/>
  <c r="V24" i="2" s="1"/>
  <c r="Y239" i="2"/>
  <c r="T239" i="2"/>
  <c r="V239" i="2" s="1"/>
  <c r="Y223" i="2"/>
  <c r="T223" i="2"/>
  <c r="V223" i="2" s="1"/>
  <c r="Y207" i="2"/>
  <c r="T207" i="2"/>
  <c r="V207" i="2" s="1"/>
  <c r="T191" i="2"/>
  <c r="V191" i="2" s="1"/>
  <c r="Y175" i="2"/>
  <c r="T175" i="2"/>
  <c r="V175" i="2" s="1"/>
  <c r="T159" i="2"/>
  <c r="V159" i="2" s="1"/>
  <c r="Y143" i="2"/>
  <c r="T143" i="2"/>
  <c r="V143" i="2" s="1"/>
  <c r="Y127" i="2"/>
  <c r="T127" i="2"/>
  <c r="V127" i="2" s="1"/>
  <c r="Y111" i="2"/>
  <c r="T111" i="2"/>
  <c r="V111" i="2" s="1"/>
  <c r="T95" i="2"/>
  <c r="V95" i="2" s="1"/>
  <c r="Y79" i="2"/>
  <c r="T79" i="2"/>
  <c r="V79" i="2" s="1"/>
  <c r="T47" i="2"/>
  <c r="V47" i="2" s="1"/>
  <c r="Y15" i="2"/>
  <c r="T15" i="2"/>
  <c r="V15" i="2" s="1"/>
  <c r="Y332" i="2"/>
  <c r="T287" i="2"/>
  <c r="V287" i="2" s="1"/>
  <c r="T327" i="2"/>
  <c r="V327" i="2" s="1"/>
  <c r="R11" i="2"/>
  <c r="R12" i="2" s="1"/>
  <c r="R13" i="2" s="1"/>
  <c r="R14" i="2" s="1"/>
  <c r="R15" i="2" s="1"/>
  <c r="R16" i="2" s="1"/>
  <c r="R17" i="2" s="1"/>
  <c r="R18" i="2" s="1"/>
  <c r="R19" i="2" s="1"/>
  <c r="R20" i="2" s="1"/>
  <c r="R21" i="2" s="1"/>
  <c r="R22" i="2" s="1"/>
  <c r="R23" i="2" s="1"/>
  <c r="R24" i="2" s="1"/>
  <c r="R25" i="2" s="1"/>
  <c r="R26" i="2" s="1"/>
  <c r="R27" i="2" s="1"/>
  <c r="R28" i="2" s="1"/>
  <c r="R29" i="2" s="1"/>
  <c r="R30" i="2" s="1"/>
  <c r="R31" i="2" s="1"/>
  <c r="R32" i="2" s="1"/>
  <c r="R33" i="2" s="1"/>
  <c r="R34" i="2" s="1"/>
  <c r="R35" i="2" s="1"/>
  <c r="R36" i="2" s="1"/>
  <c r="R37" i="2" s="1"/>
  <c r="R38" i="2" s="1"/>
  <c r="R39" i="2" s="1"/>
  <c r="R40" i="2" s="1"/>
  <c r="R41" i="2" s="1"/>
  <c r="R42" i="2" s="1"/>
  <c r="R43" i="2" s="1"/>
  <c r="R44" i="2" s="1"/>
  <c r="R45" i="2" s="1"/>
  <c r="R46" i="2" s="1"/>
  <c r="R47" i="2" s="1"/>
  <c r="R48" i="2" s="1"/>
  <c r="R49" i="2" s="1"/>
  <c r="R50" i="2" s="1"/>
  <c r="R51" i="2" s="1"/>
  <c r="R52" i="2" s="1"/>
  <c r="R53" i="2" s="1"/>
  <c r="R54" i="2" s="1"/>
  <c r="R55" i="2" s="1"/>
  <c r="R56" i="2" s="1"/>
  <c r="R57" i="2" s="1"/>
  <c r="R58" i="2" s="1"/>
  <c r="R59" i="2" s="1"/>
  <c r="R60" i="2" s="1"/>
  <c r="R61" i="2" s="1"/>
  <c r="R62" i="2" s="1"/>
  <c r="R63" i="2" s="1"/>
  <c r="R64" i="2" s="1"/>
  <c r="R65" i="2" s="1"/>
  <c r="R66" i="2" s="1"/>
  <c r="R67" i="2" s="1"/>
  <c r="R68" i="2" s="1"/>
  <c r="R69" i="2" s="1"/>
  <c r="R70" i="2" s="1"/>
  <c r="R71" i="2" s="1"/>
  <c r="R72" i="2" s="1"/>
  <c r="R73" i="2" s="1"/>
  <c r="R74" i="2" s="1"/>
  <c r="R75" i="2" s="1"/>
  <c r="R76" i="2" s="1"/>
  <c r="R77" i="2" s="1"/>
  <c r="R78" i="2" s="1"/>
  <c r="R79" i="2" s="1"/>
  <c r="R80" i="2" s="1"/>
  <c r="R81" i="2" s="1"/>
  <c r="R82" i="2" s="1"/>
  <c r="R83" i="2" s="1"/>
  <c r="R84" i="2" s="1"/>
  <c r="R85" i="2" s="1"/>
  <c r="R86" i="2" s="1"/>
  <c r="R87" i="2" s="1"/>
  <c r="R88" i="2" s="1"/>
  <c r="R89" i="2" s="1"/>
  <c r="R90" i="2" s="1"/>
  <c r="R91" i="2" s="1"/>
  <c r="R92" i="2" s="1"/>
  <c r="R93" i="2" s="1"/>
  <c r="R94" i="2" s="1"/>
  <c r="R95" i="2" s="1"/>
  <c r="R96" i="2" s="1"/>
  <c r="R97" i="2" s="1"/>
  <c r="R98" i="2" s="1"/>
  <c r="R99" i="2" s="1"/>
  <c r="R100" i="2" s="1"/>
  <c r="R101" i="2" s="1"/>
  <c r="R102" i="2" s="1"/>
  <c r="R103" i="2" s="1"/>
  <c r="R104" i="2" s="1"/>
  <c r="R105" i="2" s="1"/>
  <c r="R106" i="2" s="1"/>
  <c r="R107" i="2" s="1"/>
  <c r="R108" i="2" s="1"/>
  <c r="R109" i="2" s="1"/>
  <c r="R110" i="2" s="1"/>
  <c r="R111" i="2" s="1"/>
  <c r="R112" i="2" s="1"/>
  <c r="R113" i="2" s="1"/>
  <c r="R114" i="2" s="1"/>
  <c r="R115" i="2" s="1"/>
  <c r="R116" i="2" s="1"/>
  <c r="R117" i="2" s="1"/>
  <c r="R118" i="2" s="1"/>
  <c r="R119" i="2" s="1"/>
  <c r="R120" i="2" s="1"/>
  <c r="R121" i="2" s="1"/>
  <c r="R122" i="2" s="1"/>
  <c r="R123" i="2" s="1"/>
  <c r="R124" i="2" s="1"/>
  <c r="R125" i="2" s="1"/>
  <c r="R126" i="2" s="1"/>
  <c r="R127" i="2" s="1"/>
  <c r="R128" i="2" s="1"/>
  <c r="R129" i="2" s="1"/>
  <c r="R130" i="2" s="1"/>
  <c r="R131" i="2" s="1"/>
  <c r="R132" i="2" s="1"/>
  <c r="R133" i="2" s="1"/>
  <c r="R134" i="2" s="1"/>
  <c r="R135" i="2" s="1"/>
  <c r="R136" i="2" s="1"/>
  <c r="R137" i="2" s="1"/>
  <c r="R138" i="2" s="1"/>
  <c r="R139" i="2" s="1"/>
  <c r="R140" i="2" s="1"/>
  <c r="R141" i="2" s="1"/>
  <c r="R142" i="2" s="1"/>
  <c r="R143" i="2" s="1"/>
  <c r="R144" i="2" s="1"/>
  <c r="R145" i="2" s="1"/>
  <c r="R146" i="2" s="1"/>
  <c r="R147" i="2" s="1"/>
  <c r="R148" i="2" s="1"/>
  <c r="R149" i="2" s="1"/>
  <c r="R150" i="2" s="1"/>
  <c r="R151" i="2" s="1"/>
  <c r="R152" i="2" s="1"/>
  <c r="R153" i="2" s="1"/>
  <c r="R154" i="2" s="1"/>
  <c r="R155" i="2" s="1"/>
  <c r="R156" i="2" s="1"/>
  <c r="R157" i="2" s="1"/>
  <c r="R158" i="2" s="1"/>
  <c r="R159" i="2" s="1"/>
  <c r="R160" i="2" s="1"/>
  <c r="R161" i="2" s="1"/>
  <c r="R162" i="2" s="1"/>
  <c r="R163" i="2" s="1"/>
  <c r="R164" i="2" s="1"/>
  <c r="R165" i="2" s="1"/>
  <c r="R166" i="2" s="1"/>
  <c r="R167" i="2" s="1"/>
  <c r="R168" i="2" s="1"/>
  <c r="R169" i="2" s="1"/>
  <c r="R170" i="2" s="1"/>
  <c r="R171" i="2" s="1"/>
  <c r="R172" i="2" s="1"/>
  <c r="R173" i="2" s="1"/>
  <c r="R174" i="2" s="1"/>
  <c r="R175" i="2" s="1"/>
  <c r="R176" i="2" s="1"/>
  <c r="R177" i="2" s="1"/>
  <c r="R178" i="2" s="1"/>
  <c r="R179" i="2" s="1"/>
  <c r="R180" i="2" s="1"/>
  <c r="R181" i="2" s="1"/>
  <c r="R182" i="2" s="1"/>
  <c r="R183" i="2" s="1"/>
  <c r="R184" i="2" s="1"/>
  <c r="R185" i="2" s="1"/>
  <c r="R186" i="2" s="1"/>
  <c r="R187" i="2" s="1"/>
  <c r="R188" i="2" s="1"/>
  <c r="R189" i="2" s="1"/>
  <c r="R190" i="2" s="1"/>
  <c r="R191" i="2" s="1"/>
  <c r="R192" i="2" s="1"/>
  <c r="R193" i="2" s="1"/>
  <c r="R194" i="2" s="1"/>
  <c r="R195" i="2" s="1"/>
  <c r="R196" i="2" s="1"/>
  <c r="R197" i="2" s="1"/>
  <c r="R198" i="2" s="1"/>
  <c r="R199" i="2" s="1"/>
  <c r="R200" i="2" s="1"/>
  <c r="R201" i="2" s="1"/>
  <c r="R202" i="2" s="1"/>
  <c r="R203" i="2" s="1"/>
  <c r="R204" i="2" s="1"/>
  <c r="R205" i="2" s="1"/>
  <c r="R206" i="2" s="1"/>
  <c r="R207" i="2" s="1"/>
  <c r="R208" i="2" s="1"/>
  <c r="R209" i="2" s="1"/>
  <c r="R210" i="2" s="1"/>
  <c r="R211" i="2" s="1"/>
  <c r="R212" i="2" s="1"/>
  <c r="R213" i="2" s="1"/>
  <c r="R214" i="2" s="1"/>
  <c r="R215" i="2" s="1"/>
  <c r="R216" i="2" s="1"/>
  <c r="R217" i="2" s="1"/>
  <c r="R218" i="2" s="1"/>
  <c r="R219" i="2" s="1"/>
  <c r="R220" i="2" s="1"/>
  <c r="R221" i="2" s="1"/>
  <c r="R222" i="2" s="1"/>
  <c r="R223" i="2" s="1"/>
  <c r="R224" i="2" s="1"/>
  <c r="R225" i="2" s="1"/>
  <c r="R226" i="2" s="1"/>
  <c r="R227" i="2" s="1"/>
  <c r="R228" i="2" s="1"/>
  <c r="R229" i="2" s="1"/>
  <c r="R230" i="2" s="1"/>
  <c r="R231" i="2" s="1"/>
  <c r="R232" i="2" s="1"/>
  <c r="R233" i="2" s="1"/>
  <c r="R234" i="2" s="1"/>
  <c r="R235" i="2" s="1"/>
  <c r="R236" i="2" s="1"/>
  <c r="R237" i="2" s="1"/>
  <c r="R238" i="2" s="1"/>
  <c r="R239" i="2" s="1"/>
  <c r="R240" i="2" s="1"/>
  <c r="R241" i="2" s="1"/>
  <c r="R242" i="2" s="1"/>
  <c r="R243" i="2" s="1"/>
  <c r="R244" i="2" s="1"/>
  <c r="R245" i="2" s="1"/>
  <c r="R246" i="2" s="1"/>
  <c r="R247" i="2" s="1"/>
  <c r="R248" i="2" s="1"/>
  <c r="R249" i="2" s="1"/>
  <c r="R250" i="2" s="1"/>
  <c r="R251" i="2" s="1"/>
  <c r="R252" i="2" s="1"/>
  <c r="R253" i="2" s="1"/>
  <c r="R254" i="2" s="1"/>
  <c r="R255" i="2" s="1"/>
  <c r="R256" i="2" s="1"/>
  <c r="R257" i="2" s="1"/>
  <c r="R258" i="2" s="1"/>
  <c r="R259" i="2" s="1"/>
  <c r="R260" i="2" s="1"/>
  <c r="R261" i="2" s="1"/>
  <c r="R262" i="2" s="1"/>
  <c r="R263" i="2" s="1"/>
  <c r="R264" i="2" s="1"/>
  <c r="R265" i="2" s="1"/>
  <c r="R266" i="2" s="1"/>
  <c r="R267" i="2" s="1"/>
  <c r="R268" i="2" s="1"/>
  <c r="R269" i="2" s="1"/>
  <c r="R270" i="2" s="1"/>
  <c r="R271" i="2" s="1"/>
  <c r="R272" i="2" s="1"/>
  <c r="R273" i="2" s="1"/>
  <c r="R274" i="2" s="1"/>
  <c r="R275" i="2" s="1"/>
  <c r="R276" i="2" s="1"/>
  <c r="R277" i="2" s="1"/>
  <c r="R278" i="2" s="1"/>
  <c r="R279" i="2" s="1"/>
  <c r="R280" i="2" s="1"/>
  <c r="R281" i="2" s="1"/>
  <c r="R282" i="2" s="1"/>
  <c r="R283" i="2" s="1"/>
  <c r="R284" i="2" s="1"/>
  <c r="R285" i="2" s="1"/>
  <c r="R286" i="2" s="1"/>
  <c r="R287" i="2" s="1"/>
  <c r="R288" i="2" s="1"/>
  <c r="R289" i="2" s="1"/>
  <c r="R290" i="2" s="1"/>
  <c r="R291" i="2" s="1"/>
  <c r="R292" i="2" s="1"/>
  <c r="R293" i="2" s="1"/>
  <c r="R294" i="2" s="1"/>
  <c r="R295" i="2" s="1"/>
  <c r="R296" i="2" s="1"/>
  <c r="R297" i="2" s="1"/>
  <c r="R298" i="2" s="1"/>
  <c r="R299" i="2" s="1"/>
  <c r="R300" i="2" s="1"/>
  <c r="R301" i="2" s="1"/>
  <c r="R302" i="2" s="1"/>
  <c r="R303" i="2" s="1"/>
  <c r="R304" i="2" s="1"/>
  <c r="R305" i="2" s="1"/>
  <c r="R306" i="2" s="1"/>
  <c r="R307" i="2" s="1"/>
  <c r="R308" i="2" s="1"/>
  <c r="R309" i="2" s="1"/>
  <c r="R310" i="2" s="1"/>
  <c r="R311" i="2" s="1"/>
  <c r="R312" i="2" s="1"/>
  <c r="R313" i="2" s="1"/>
  <c r="R314" i="2" s="1"/>
  <c r="R315" i="2" s="1"/>
  <c r="R316" i="2" s="1"/>
  <c r="R317" i="2" s="1"/>
  <c r="R318" i="2" s="1"/>
  <c r="R319" i="2" s="1"/>
  <c r="R320" i="2" s="1"/>
  <c r="R321" i="2" s="1"/>
  <c r="R322" i="2" s="1"/>
  <c r="R323" i="2" s="1"/>
  <c r="R324" i="2" s="1"/>
  <c r="R325" i="2" s="1"/>
  <c r="R326" i="2" s="1"/>
  <c r="R327" i="2" s="1"/>
  <c r="R328" i="2" s="1"/>
  <c r="R329" i="2" s="1"/>
  <c r="R330" i="2" s="1"/>
  <c r="R331" i="2" s="1"/>
  <c r="R332" i="2" s="1"/>
  <c r="R333" i="2" s="1"/>
  <c r="R334" i="2" s="1"/>
  <c r="R335" i="2" s="1"/>
  <c r="R336" i="2" s="1"/>
  <c r="R337" i="2" s="1"/>
  <c r="R338" i="2" s="1"/>
  <c r="R339" i="2" s="1"/>
  <c r="R340" i="2" s="1"/>
  <c r="R341" i="2" s="1"/>
  <c r="R342" i="2" s="1"/>
  <c r="R343" i="2" s="1"/>
  <c r="R344" i="2" s="1"/>
  <c r="R345" i="2" s="1"/>
  <c r="R346" i="2" s="1"/>
  <c r="R347" i="2" s="1"/>
  <c r="R348" i="2" s="1"/>
  <c r="R349" i="2" s="1"/>
  <c r="R350" i="2" s="1"/>
  <c r="R351" i="2" s="1"/>
  <c r="R352" i="2" s="1"/>
  <c r="R353" i="2" s="1"/>
  <c r="R354" i="2" s="1"/>
  <c r="R355" i="2" s="1"/>
  <c r="R356" i="2" s="1"/>
  <c r="R357" i="2" s="1"/>
  <c r="R358" i="2" s="1"/>
  <c r="R359" i="2" s="1"/>
  <c r="R360" i="2" s="1"/>
  <c r="R361" i="2" s="1"/>
  <c r="R362" i="2" s="1"/>
  <c r="R363" i="2" s="1"/>
  <c r="R364" i="2" s="1"/>
  <c r="R365" i="2" s="1"/>
  <c r="R366" i="2" s="1"/>
  <c r="R367" i="2" s="1"/>
  <c r="R368" i="2" s="1"/>
  <c r="R369" i="2" s="1"/>
  <c r="R370" i="2" s="1"/>
  <c r="R371" i="2" s="1"/>
  <c r="R372" i="2" s="1"/>
  <c r="R373" i="2" s="1"/>
  <c r="R374" i="2" s="1"/>
  <c r="R375" i="2" s="1"/>
  <c r="R376" i="2" s="1"/>
  <c r="R377" i="2" s="1"/>
  <c r="R378" i="2" s="1"/>
  <c r="R379" i="2" s="1"/>
  <c r="R380" i="2" s="1"/>
  <c r="R381" i="2" s="1"/>
  <c r="R382" i="2" s="1"/>
  <c r="R383" i="2" s="1"/>
  <c r="R384" i="2" s="1"/>
  <c r="R385" i="2" s="1"/>
  <c r="R386" i="2" s="1"/>
  <c r="R387" i="2" s="1"/>
  <c r="R388" i="2" s="1"/>
  <c r="R389" i="2" s="1"/>
  <c r="R390" i="2" s="1"/>
  <c r="R391" i="2" s="1"/>
  <c r="R392" i="2" s="1"/>
  <c r="R393" i="2" s="1"/>
  <c r="R394" i="2" s="1"/>
  <c r="R395" i="2" s="1"/>
  <c r="R396" i="2" s="1"/>
  <c r="R397" i="2" s="1"/>
  <c r="R398" i="2" s="1"/>
  <c r="R399" i="2" s="1"/>
  <c r="R400" i="2" s="1"/>
  <c r="R401" i="2" s="1"/>
  <c r="R402" i="2" s="1"/>
  <c r="R403" i="2" s="1"/>
  <c r="R404" i="2" s="1"/>
  <c r="R405" i="2" s="1"/>
  <c r="R406" i="2" s="1"/>
  <c r="R407" i="2" s="1"/>
  <c r="R408" i="2" s="1"/>
  <c r="R409" i="2" s="1"/>
  <c r="R410" i="2" s="1"/>
  <c r="R411" i="2" s="1"/>
  <c r="R412" i="2" s="1"/>
  <c r="R413" i="2" s="1"/>
  <c r="R414" i="2" s="1"/>
  <c r="R415" i="2" s="1"/>
  <c r="R416" i="2" s="1"/>
  <c r="R417" i="2" s="1"/>
  <c r="R418" i="2" s="1"/>
  <c r="R419" i="2" s="1"/>
  <c r="R420" i="2" s="1"/>
  <c r="R421" i="2" s="1"/>
  <c r="R422" i="2" s="1"/>
  <c r="R423" i="2" s="1"/>
  <c r="R424" i="2" s="1"/>
  <c r="R425" i="2" s="1"/>
  <c r="R426" i="2" s="1"/>
  <c r="R427" i="2" s="1"/>
  <c r="R428" i="2" s="1"/>
  <c r="R429" i="2" s="1"/>
  <c r="R430" i="2" s="1"/>
  <c r="R431" i="2" s="1"/>
  <c r="R432" i="2" s="1"/>
  <c r="R433" i="2" s="1"/>
  <c r="R434" i="2" s="1"/>
  <c r="R435" i="2" s="1"/>
  <c r="R436" i="2" s="1"/>
  <c r="R437" i="2" s="1"/>
  <c r="R438" i="2" s="1"/>
  <c r="R439" i="2" s="1"/>
  <c r="R440" i="2" s="1"/>
  <c r="R441" i="2" s="1"/>
  <c r="R442" i="2" s="1"/>
  <c r="R443" i="2" s="1"/>
  <c r="R444" i="2" s="1"/>
  <c r="R445" i="2" s="1"/>
  <c r="R446" i="2" s="1"/>
  <c r="R447" i="2" s="1"/>
  <c r="R448" i="2" s="1"/>
  <c r="R449" i="2" s="1"/>
  <c r="R450" i="2" s="1"/>
  <c r="R451" i="2" s="1"/>
  <c r="R452" i="2" s="1"/>
  <c r="R453" i="2" s="1"/>
  <c r="R454" i="2" s="1"/>
  <c r="R455" i="2" s="1"/>
  <c r="R456" i="2" s="1"/>
  <c r="R457" i="2" s="1"/>
  <c r="R458" i="2" s="1"/>
  <c r="R459" i="2" s="1"/>
  <c r="R460" i="2" s="1"/>
  <c r="R461" i="2" s="1"/>
  <c r="R462" i="2" s="1"/>
  <c r="R463" i="2" s="1"/>
  <c r="R464" i="2" s="1"/>
  <c r="R465" i="2" s="1"/>
  <c r="R466" i="2" s="1"/>
  <c r="R467" i="2" s="1"/>
  <c r="R468" i="2" s="1"/>
  <c r="R469" i="2" s="1"/>
  <c r="R470" i="2" s="1"/>
  <c r="R471" i="2" s="1"/>
  <c r="R472" i="2" s="1"/>
  <c r="R473" i="2" s="1"/>
  <c r="R474" i="2" s="1"/>
  <c r="R475" i="2" s="1"/>
  <c r="R476" i="2" s="1"/>
  <c r="R477" i="2" s="1"/>
  <c r="R478" i="2" s="1"/>
  <c r="R479" i="2" s="1"/>
  <c r="R480" i="2" s="1"/>
  <c r="R481" i="2" s="1"/>
  <c r="R482" i="2" s="1"/>
  <c r="R483" i="2" s="1"/>
  <c r="R484" i="2" s="1"/>
  <c r="R485" i="2" s="1"/>
  <c r="R486" i="2" s="1"/>
  <c r="R487" i="2" s="1"/>
  <c r="R488" i="2" s="1"/>
  <c r="R489" i="2" s="1"/>
  <c r="R490" i="2" s="1"/>
  <c r="R491" i="2" s="1"/>
  <c r="R492" i="2" s="1"/>
  <c r="R493" i="2" s="1"/>
  <c r="R494" i="2" s="1"/>
  <c r="R495" i="2" s="1"/>
  <c r="R496" i="2" s="1"/>
  <c r="R497" i="2" s="1"/>
  <c r="R498" i="2" s="1"/>
  <c r="R499" i="2" s="1"/>
  <c r="R500" i="2" s="1"/>
  <c r="R501" i="2" s="1"/>
  <c r="R502" i="2" s="1"/>
  <c r="R503" i="2" s="1"/>
  <c r="R504" i="2" s="1"/>
  <c r="R505" i="2" s="1"/>
  <c r="R506" i="2" s="1"/>
  <c r="R507" i="2" s="1"/>
  <c r="R508" i="2" s="1"/>
  <c r="R509" i="2" s="1"/>
  <c r="R510" i="2" s="1"/>
  <c r="R511" i="2" s="1"/>
  <c r="R512" i="2" s="1"/>
  <c r="R513" i="2" s="1"/>
  <c r="R514" i="2" s="1"/>
  <c r="R515" i="2" s="1"/>
  <c r="R516" i="2" s="1"/>
  <c r="R517" i="2" s="1"/>
  <c r="R518" i="2" s="1"/>
  <c r="R519" i="2" s="1"/>
  <c r="R520" i="2" s="1"/>
  <c r="R521" i="2" s="1"/>
  <c r="R522" i="2" s="1"/>
  <c r="R523" i="2" s="1"/>
  <c r="R524" i="2" s="1"/>
  <c r="R525" i="2" s="1"/>
  <c r="R526" i="2" s="1"/>
  <c r="R527" i="2" s="1"/>
  <c r="R528" i="2" s="1"/>
  <c r="R529" i="2" s="1"/>
  <c r="R530" i="2" s="1"/>
  <c r="R531" i="2" s="1"/>
  <c r="R532" i="2" s="1"/>
  <c r="R533" i="2" s="1"/>
  <c r="R534" i="2" s="1"/>
  <c r="R535" i="2" s="1"/>
  <c r="R536" i="2" s="1"/>
  <c r="R537" i="2" s="1"/>
  <c r="R538" i="2" s="1"/>
  <c r="R539" i="2" s="1"/>
  <c r="R540" i="2" s="1"/>
  <c r="R541" i="2" s="1"/>
  <c r="R542" i="2" s="1"/>
  <c r="R543" i="2" s="1"/>
  <c r="R544" i="2" s="1"/>
  <c r="R545" i="2" s="1"/>
  <c r="R546" i="2" s="1"/>
  <c r="R547" i="2" s="1"/>
  <c r="R548" i="2" s="1"/>
  <c r="R549" i="2" s="1"/>
  <c r="R550" i="2" s="1"/>
  <c r="R551" i="2" s="1"/>
  <c r="R552" i="2" s="1"/>
  <c r="R553" i="2" s="1"/>
  <c r="R554" i="2" s="1"/>
  <c r="R555" i="2" s="1"/>
  <c r="R556" i="2" s="1"/>
  <c r="R557" i="2" s="1"/>
  <c r="R558" i="2" s="1"/>
  <c r="R559" i="2" s="1"/>
  <c r="R560" i="2" s="1"/>
  <c r="R561" i="2" s="1"/>
  <c r="R562" i="2" s="1"/>
  <c r="R563" i="2" s="1"/>
  <c r="R564" i="2" s="1"/>
  <c r="R565" i="2" s="1"/>
  <c r="R566" i="2" s="1"/>
  <c r="R567" i="2" s="1"/>
  <c r="R568" i="2" s="1"/>
  <c r="R569" i="2" s="1"/>
  <c r="R570" i="2" s="1"/>
  <c r="R571" i="2" s="1"/>
  <c r="R572" i="2" s="1"/>
  <c r="R573" i="2" s="1"/>
  <c r="R574" i="2" s="1"/>
  <c r="R575" i="2" s="1"/>
  <c r="R576" i="2" s="1"/>
  <c r="R577" i="2" s="1"/>
  <c r="R578" i="2" s="1"/>
  <c r="R579" i="2" s="1"/>
  <c r="R580" i="2" s="1"/>
  <c r="R581" i="2" s="1"/>
  <c r="R582" i="2" s="1"/>
  <c r="R583" i="2" s="1"/>
  <c r="R584" i="2" s="1"/>
  <c r="R585" i="2" s="1"/>
  <c r="R586" i="2" s="1"/>
  <c r="R587" i="2" s="1"/>
  <c r="R588" i="2" s="1"/>
  <c r="R589" i="2" s="1"/>
  <c r="R590" i="2" s="1"/>
  <c r="R591" i="2" s="1"/>
  <c r="R592" i="2" s="1"/>
  <c r="R593" i="2" s="1"/>
  <c r="R594" i="2" s="1"/>
  <c r="R595" i="2" s="1"/>
  <c r="R596" i="2" s="1"/>
  <c r="R597" i="2" s="1"/>
  <c r="R598" i="2" s="1"/>
  <c r="R599" i="2" s="1"/>
  <c r="R600" i="2" s="1"/>
  <c r="R601" i="2" s="1"/>
  <c r="R602" i="2" s="1"/>
  <c r="R603" i="2" s="1"/>
  <c r="R604" i="2" s="1"/>
  <c r="R605" i="2" s="1"/>
  <c r="R606" i="2" s="1"/>
  <c r="R607" i="2" s="1"/>
  <c r="R608" i="2" s="1"/>
  <c r="R609" i="2" s="1"/>
  <c r="R610" i="2" s="1"/>
  <c r="R611" i="2" s="1"/>
  <c r="R612" i="2" s="1"/>
  <c r="R613" i="2" s="1"/>
  <c r="R614" i="2" s="1"/>
  <c r="R615" i="2" s="1"/>
  <c r="R616" i="2" s="1"/>
  <c r="R617" i="2" s="1"/>
  <c r="R618" i="2" s="1"/>
  <c r="R619" i="2" s="1"/>
  <c r="R620" i="2" s="1"/>
  <c r="R621" i="2" s="1"/>
  <c r="R622" i="2" s="1"/>
  <c r="R623" i="2" s="1"/>
  <c r="R624" i="2" s="1"/>
  <c r="R625" i="2" s="1"/>
  <c r="R626" i="2" s="1"/>
  <c r="R627" i="2" s="1"/>
  <c r="R628" i="2" s="1"/>
  <c r="R629" i="2" s="1"/>
  <c r="R630" i="2" s="1"/>
  <c r="R631" i="2" s="1"/>
  <c r="R632" i="2" s="1"/>
  <c r="R633" i="2" s="1"/>
  <c r="R634" i="2" s="1"/>
  <c r="R635" i="2" s="1"/>
  <c r="R636" i="2" s="1"/>
  <c r="R637" i="2" s="1"/>
  <c r="R638" i="2" s="1"/>
  <c r="R639" i="2" s="1"/>
  <c r="R640" i="2" s="1"/>
  <c r="R641" i="2" s="1"/>
  <c r="R642" i="2" s="1"/>
  <c r="R643" i="2" s="1"/>
  <c r="R644" i="2" s="1"/>
  <c r="R645" i="2" s="1"/>
  <c r="R646" i="2" s="1"/>
  <c r="R647" i="2" s="1"/>
  <c r="R648" i="2" s="1"/>
  <c r="R649" i="2" s="1"/>
  <c r="R650" i="2" s="1"/>
  <c r="R651" i="2" s="1"/>
  <c r="R652" i="2" s="1"/>
  <c r="R653" i="2" s="1"/>
  <c r="R654" i="2" s="1"/>
  <c r="R655" i="2" s="1"/>
  <c r="R656" i="2" s="1"/>
  <c r="R657" i="2" s="1"/>
  <c r="R658" i="2" s="1"/>
  <c r="R659" i="2" s="1"/>
  <c r="R660" i="2" s="1"/>
  <c r="R661" i="2" s="1"/>
  <c r="R662" i="2" s="1"/>
  <c r="R663" i="2" s="1"/>
  <c r="R664" i="2" s="1"/>
  <c r="R665" i="2" s="1"/>
  <c r="R666" i="2" s="1"/>
  <c r="R667" i="2" s="1"/>
  <c r="R668" i="2" s="1"/>
  <c r="R669" i="2" s="1"/>
  <c r="R670" i="2" s="1"/>
  <c r="R671" i="2" s="1"/>
  <c r="R672" i="2" s="1"/>
  <c r="R673" i="2" s="1"/>
  <c r="R674" i="2" s="1"/>
  <c r="R675" i="2" s="1"/>
  <c r="R676" i="2" s="1"/>
  <c r="R677" i="2" s="1"/>
  <c r="R678" i="2" s="1"/>
  <c r="R679" i="2" s="1"/>
  <c r="R680" i="2" s="1"/>
  <c r="R681" i="2" s="1"/>
  <c r="R682" i="2" s="1"/>
  <c r="R683" i="2" s="1"/>
  <c r="R684" i="2" s="1"/>
  <c r="R685" i="2" s="1"/>
  <c r="R686" i="2" s="1"/>
  <c r="R687" i="2" s="1"/>
  <c r="R688" i="2" s="1"/>
  <c r="R689" i="2" s="1"/>
  <c r="R690" i="2" s="1"/>
  <c r="R691" i="2" s="1"/>
  <c r="R692" i="2" s="1"/>
  <c r="R693" i="2" s="1"/>
  <c r="R694" i="2" s="1"/>
  <c r="R695" i="2" s="1"/>
  <c r="R696" i="2" s="1"/>
  <c r="R697" i="2" s="1"/>
  <c r="R698" i="2" s="1"/>
  <c r="R699" i="2" s="1"/>
  <c r="R700" i="2" s="1"/>
  <c r="R701" i="2" s="1"/>
  <c r="R702" i="2" s="1"/>
  <c r="R703" i="2" s="1"/>
  <c r="R704" i="2" s="1"/>
  <c r="R705" i="2" s="1"/>
  <c r="R706" i="2" s="1"/>
  <c r="R707" i="2" s="1"/>
  <c r="R708" i="2" s="1"/>
  <c r="R709" i="2" s="1"/>
  <c r="R710" i="2" s="1"/>
  <c r="R711" i="2" s="1"/>
  <c r="R712" i="2" s="1"/>
  <c r="R713" i="2" s="1"/>
  <c r="R714" i="2" s="1"/>
  <c r="R715" i="2" s="1"/>
  <c r="R716" i="2" s="1"/>
  <c r="R717" i="2" s="1"/>
  <c r="R718" i="2" s="1"/>
  <c r="R719" i="2" s="1"/>
  <c r="R720" i="2" s="1"/>
  <c r="R721" i="2" s="1"/>
  <c r="R722" i="2" s="1"/>
  <c r="R723" i="2" s="1"/>
  <c r="R724" i="2" s="1"/>
  <c r="R725" i="2" s="1"/>
  <c r="R726" i="2" s="1"/>
  <c r="R727" i="2" s="1"/>
  <c r="R728" i="2" s="1"/>
  <c r="R729" i="2" s="1"/>
  <c r="R730" i="2" s="1"/>
  <c r="R731" i="2" s="1"/>
  <c r="R732" i="2" s="1"/>
  <c r="R733" i="2" s="1"/>
  <c r="R734" i="2" s="1"/>
  <c r="R735" i="2" s="1"/>
  <c r="R736" i="2" s="1"/>
  <c r="R737" i="2" s="1"/>
  <c r="R738" i="2" s="1"/>
  <c r="R739" i="2" s="1"/>
  <c r="R740" i="2" s="1"/>
  <c r="R741" i="2" s="1"/>
  <c r="R742" i="2" s="1"/>
  <c r="R743" i="2" s="1"/>
  <c r="R744" i="2" s="1"/>
  <c r="R745" i="2" s="1"/>
  <c r="R746" i="2" s="1"/>
  <c r="R747" i="2" s="1"/>
  <c r="R748" i="2" s="1"/>
  <c r="R749" i="2" s="1"/>
  <c r="R750" i="2" s="1"/>
  <c r="R751" i="2" s="1"/>
  <c r="R752" i="2" s="1"/>
  <c r="R753" i="2" s="1"/>
  <c r="R754" i="2" s="1"/>
  <c r="R755" i="2" s="1"/>
  <c r="R756" i="2" s="1"/>
  <c r="R757" i="2" s="1"/>
  <c r="R758" i="2" s="1"/>
  <c r="R759" i="2" s="1"/>
  <c r="R760" i="2" s="1"/>
  <c r="R761" i="2" s="1"/>
  <c r="R762" i="2" s="1"/>
  <c r="R763" i="2" s="1"/>
  <c r="R764" i="2" s="1"/>
  <c r="R765" i="2" s="1"/>
  <c r="R766" i="2" s="1"/>
  <c r="R767" i="2" s="1"/>
  <c r="R768" i="2" s="1"/>
  <c r="R769" i="2" s="1"/>
  <c r="R770" i="2" s="1"/>
  <c r="R771" i="2" s="1"/>
  <c r="R772" i="2" s="1"/>
  <c r="R773" i="2" s="1"/>
  <c r="R774" i="2" s="1"/>
  <c r="R775" i="2" s="1"/>
  <c r="R776" i="2" s="1"/>
  <c r="R777" i="2" s="1"/>
  <c r="R778" i="2" s="1"/>
  <c r="R779" i="2" s="1"/>
  <c r="R780" i="2" s="1"/>
  <c r="R781" i="2" s="1"/>
  <c r="R782" i="2" s="1"/>
  <c r="R783" i="2" s="1"/>
  <c r="R784" i="2" s="1"/>
  <c r="R785" i="2" s="1"/>
  <c r="R786" i="2" s="1"/>
  <c r="R787" i="2" s="1"/>
  <c r="R788" i="2" s="1"/>
  <c r="R789" i="2" s="1"/>
  <c r="R790" i="2" s="1"/>
  <c r="R791" i="2" s="1"/>
  <c r="R792" i="2" s="1"/>
  <c r="R793" i="2" s="1"/>
  <c r="R794" i="2" s="1"/>
  <c r="R795" i="2" s="1"/>
  <c r="R796" i="2" s="1"/>
  <c r="R797" i="2" s="1"/>
  <c r="R798" i="2" s="1"/>
  <c r="R799" i="2" s="1"/>
  <c r="R800" i="2" s="1"/>
  <c r="R801" i="2" s="1"/>
  <c r="R802" i="2" s="1"/>
  <c r="R803" i="2" s="1"/>
  <c r="R804" i="2" s="1"/>
  <c r="R805" i="2" s="1"/>
  <c r="R806" i="2" s="1"/>
  <c r="R807" i="2" s="1"/>
  <c r="R808" i="2" s="1"/>
  <c r="R809" i="2" s="1"/>
  <c r="R810" i="2" s="1"/>
  <c r="R811" i="2" s="1"/>
  <c r="R812" i="2" s="1"/>
  <c r="R813" i="2" s="1"/>
  <c r="R814" i="2" s="1"/>
  <c r="R815" i="2" s="1"/>
  <c r="R816" i="2" s="1"/>
  <c r="R817" i="2" s="1"/>
  <c r="R818" i="2" s="1"/>
  <c r="R819" i="2" s="1"/>
  <c r="R820" i="2" s="1"/>
  <c r="R821" i="2" s="1"/>
  <c r="R822" i="2" s="1"/>
  <c r="R823" i="2" s="1"/>
  <c r="R824" i="2" s="1"/>
  <c r="R825" i="2" s="1"/>
  <c r="R826" i="2" s="1"/>
  <c r="R827" i="2" s="1"/>
  <c r="R828" i="2" s="1"/>
  <c r="R829" i="2" s="1"/>
  <c r="R830" i="2" s="1"/>
  <c r="R831" i="2" s="1"/>
  <c r="R832" i="2" s="1"/>
  <c r="R833" i="2" s="1"/>
  <c r="R834" i="2" s="1"/>
  <c r="R835" i="2" s="1"/>
  <c r="R836" i="2" s="1"/>
  <c r="R837" i="2" s="1"/>
  <c r="R838" i="2" s="1"/>
  <c r="R839" i="2" s="1"/>
  <c r="R840" i="2" s="1"/>
  <c r="R841" i="2" s="1"/>
  <c r="R842" i="2" s="1"/>
  <c r="R843" i="2" s="1"/>
  <c r="R844" i="2" s="1"/>
  <c r="R845" i="2" s="1"/>
  <c r="R846" i="2" s="1"/>
  <c r="R847" i="2" s="1"/>
  <c r="R848" i="2" s="1"/>
  <c r="R849" i="2" s="1"/>
  <c r="R850" i="2" s="1"/>
  <c r="R851" i="2" s="1"/>
  <c r="R852" i="2" s="1"/>
  <c r="R853" i="2" s="1"/>
  <c r="R854" i="2" s="1"/>
  <c r="R855" i="2" s="1"/>
  <c r="R856" i="2" s="1"/>
  <c r="R857" i="2" s="1"/>
  <c r="R858" i="2" s="1"/>
  <c r="R859" i="2" s="1"/>
  <c r="R860" i="2" s="1"/>
  <c r="R861" i="2" s="1"/>
  <c r="R862" i="2" s="1"/>
  <c r="R863" i="2" s="1"/>
  <c r="R864" i="2" s="1"/>
  <c r="R865" i="2" s="1"/>
  <c r="R866" i="2" s="1"/>
  <c r="R867" i="2" s="1"/>
  <c r="R868" i="2" s="1"/>
  <c r="R869" i="2" s="1"/>
  <c r="R870" i="2" s="1"/>
  <c r="R871" i="2" s="1"/>
  <c r="R872" i="2" s="1"/>
  <c r="R873" i="2" s="1"/>
  <c r="R874" i="2" s="1"/>
  <c r="R875" i="2" s="1"/>
  <c r="R876" i="2" s="1"/>
  <c r="R877" i="2" s="1"/>
  <c r="R878" i="2" s="1"/>
  <c r="R879" i="2" s="1"/>
  <c r="R880" i="2" s="1"/>
  <c r="R881" i="2" s="1"/>
  <c r="R882" i="2" s="1"/>
  <c r="R883" i="2" s="1"/>
  <c r="R884" i="2" s="1"/>
  <c r="R885" i="2" s="1"/>
  <c r="R886" i="2" s="1"/>
  <c r="R887" i="2" s="1"/>
  <c r="R888" i="2" s="1"/>
  <c r="R889" i="2" s="1"/>
  <c r="R890" i="2" s="1"/>
  <c r="R891" i="2" s="1"/>
  <c r="R892" i="2" s="1"/>
  <c r="R893" i="2" s="1"/>
  <c r="R894" i="2" s="1"/>
  <c r="R895" i="2" s="1"/>
  <c r="R896" i="2" s="1"/>
  <c r="R897" i="2" s="1"/>
  <c r="R898" i="2" s="1"/>
  <c r="R899" i="2" s="1"/>
  <c r="R900" i="2" s="1"/>
  <c r="R901" i="2" s="1"/>
  <c r="R902" i="2" s="1"/>
  <c r="R903" i="2" s="1"/>
  <c r="R904" i="2" s="1"/>
  <c r="R905" i="2" s="1"/>
  <c r="R906" i="2" s="1"/>
  <c r="R907" i="2" s="1"/>
  <c r="R908" i="2" s="1"/>
  <c r="R909" i="2" s="1"/>
  <c r="R910" i="2" s="1"/>
  <c r="R911" i="2" s="1"/>
  <c r="R912" i="2" s="1"/>
  <c r="R913" i="2" s="1"/>
  <c r="R914" i="2" s="1"/>
  <c r="R915" i="2" s="1"/>
  <c r="R916" i="2" s="1"/>
  <c r="R917" i="2" s="1"/>
  <c r="R918" i="2" s="1"/>
  <c r="R919" i="2" s="1"/>
  <c r="R920" i="2" s="1"/>
  <c r="R921" i="2" s="1"/>
  <c r="R922" i="2" s="1"/>
  <c r="R923" i="2" s="1"/>
  <c r="R924" i="2" s="1"/>
  <c r="R925" i="2" s="1"/>
  <c r="R926" i="2" s="1"/>
  <c r="R927" i="2" s="1"/>
  <c r="R928" i="2" s="1"/>
  <c r="R929" i="2" s="1"/>
  <c r="R930" i="2" s="1"/>
  <c r="R931" i="2" s="1"/>
  <c r="R932" i="2" s="1"/>
  <c r="R933" i="2" s="1"/>
  <c r="R934" i="2" s="1"/>
  <c r="R935" i="2" s="1"/>
  <c r="R936" i="2" s="1"/>
  <c r="R937" i="2" s="1"/>
  <c r="R938" i="2" s="1"/>
  <c r="R939" i="2" s="1"/>
  <c r="R940" i="2" s="1"/>
  <c r="R941" i="2" s="1"/>
  <c r="R942" i="2" s="1"/>
  <c r="R943" i="2" s="1"/>
  <c r="R944" i="2" s="1"/>
  <c r="R945" i="2" s="1"/>
  <c r="R946" i="2" s="1"/>
  <c r="R947" i="2" s="1"/>
  <c r="R948" i="2" s="1"/>
  <c r="R949" i="2" s="1"/>
  <c r="R950" i="2" s="1"/>
  <c r="R951" i="2" s="1"/>
  <c r="R952" i="2" s="1"/>
  <c r="R953" i="2" s="1"/>
  <c r="R954" i="2" s="1"/>
  <c r="R955" i="2" s="1"/>
  <c r="R956" i="2" s="1"/>
  <c r="R957" i="2" s="1"/>
  <c r="R958" i="2" s="1"/>
  <c r="R959" i="2" s="1"/>
  <c r="R960" i="2" s="1"/>
  <c r="R961" i="2" s="1"/>
  <c r="R962" i="2" s="1"/>
  <c r="R963" i="2" s="1"/>
  <c r="R964" i="2" s="1"/>
  <c r="R965" i="2" s="1"/>
  <c r="R966" i="2" s="1"/>
  <c r="R967" i="2" s="1"/>
  <c r="R968" i="2" s="1"/>
  <c r="R969" i="2" s="1"/>
  <c r="R970" i="2" s="1"/>
  <c r="R971" i="2" s="1"/>
  <c r="R972" i="2" s="1"/>
  <c r="R973" i="2" s="1"/>
  <c r="R974" i="2" s="1"/>
  <c r="R975" i="2" s="1"/>
  <c r="R976" i="2" s="1"/>
  <c r="R977" i="2" s="1"/>
  <c r="R978" i="2" s="1"/>
  <c r="R979" i="2" s="1"/>
  <c r="R980" i="2" s="1"/>
  <c r="R981" i="2" s="1"/>
  <c r="R982" i="2" s="1"/>
  <c r="R983" i="2" s="1"/>
  <c r="R984" i="2" s="1"/>
  <c r="R985" i="2" s="1"/>
  <c r="R986" i="2" s="1"/>
  <c r="R987" i="2" s="1"/>
  <c r="R988" i="2" s="1"/>
  <c r="R989" i="2" s="1"/>
  <c r="R990" i="2" s="1"/>
  <c r="R991" i="2" s="1"/>
  <c r="R992" i="2" s="1"/>
  <c r="R993" i="2" s="1"/>
  <c r="R994" i="2" s="1"/>
  <c r="R995" i="2" s="1"/>
  <c r="R996" i="2" s="1"/>
  <c r="R997" i="2" s="1"/>
  <c r="R998" i="2" s="1"/>
  <c r="R999" i="2" s="1"/>
  <c r="R1000" i="2" s="1"/>
  <c r="R1001" i="2" s="1"/>
  <c r="R1002" i="2" s="1"/>
  <c r="R1003" i="2" s="1"/>
  <c r="R1004" i="2" s="1"/>
  <c r="R1005" i="2" s="1"/>
  <c r="R1006" i="2" s="1"/>
  <c r="R1007" i="2" s="1"/>
  <c r="R1008" i="2" s="1"/>
  <c r="R1009" i="2" s="1"/>
  <c r="R1010" i="2" s="1"/>
  <c r="R1011" i="2" s="1"/>
  <c r="R1012" i="2" s="1"/>
  <c r="R1013" i="2" s="1"/>
  <c r="R1014" i="2" s="1"/>
  <c r="R1015" i="2" s="1"/>
  <c r="R1016" i="2" s="1"/>
  <c r="R1017" i="2" s="1"/>
  <c r="R1018" i="2" s="1"/>
  <c r="R1019" i="2" s="1"/>
  <c r="R1020" i="2" s="1"/>
  <c r="R1021" i="2" s="1"/>
  <c r="R1022" i="2" s="1"/>
  <c r="R1023" i="2" s="1"/>
  <c r="R1024" i="2" s="1"/>
  <c r="R1025" i="2" s="1"/>
  <c r="R1026" i="2" s="1"/>
  <c r="R1027" i="2" s="1"/>
  <c r="R1028" i="2" s="1"/>
  <c r="R1029" i="2" s="1"/>
  <c r="R1030" i="2" s="1"/>
  <c r="R1031" i="2" s="1"/>
  <c r="R1032" i="2" s="1"/>
  <c r="R1033" i="2" s="1"/>
  <c r="R1034" i="2" s="1"/>
  <c r="R1035" i="2" s="1"/>
  <c r="R1036" i="2" s="1"/>
  <c r="R1037" i="2" s="1"/>
  <c r="R1038" i="2" s="1"/>
  <c r="R1039" i="2" s="1"/>
  <c r="R1040" i="2" s="1"/>
  <c r="R1041" i="2" s="1"/>
  <c r="R1042" i="2" s="1"/>
  <c r="R1043" i="2" s="1"/>
  <c r="R1044" i="2" s="1"/>
  <c r="R1045" i="2" s="1"/>
  <c r="R1046" i="2" s="1"/>
  <c r="R1047" i="2" s="1"/>
  <c r="R1048" i="2" s="1"/>
  <c r="R1049" i="2" s="1"/>
  <c r="R1050" i="2" s="1"/>
  <c r="R1051" i="2" s="1"/>
  <c r="R1052" i="2" s="1"/>
  <c r="R1053" i="2" s="1"/>
  <c r="R1054" i="2" s="1"/>
  <c r="R1055" i="2" s="1"/>
  <c r="R1056" i="2" s="1"/>
  <c r="R1057" i="2" s="1"/>
  <c r="R1058" i="2" s="1"/>
  <c r="R1059" i="2" s="1"/>
  <c r="R1060" i="2" s="1"/>
  <c r="R1061" i="2" s="1"/>
  <c r="R1062" i="2" s="1"/>
  <c r="R1063" i="2" s="1"/>
  <c r="R1064" i="2" s="1"/>
  <c r="R1065" i="2" s="1"/>
  <c r="R1066" i="2" s="1"/>
  <c r="R1067" i="2" s="1"/>
  <c r="R1068" i="2" s="1"/>
  <c r="R1069" i="2" s="1"/>
  <c r="R1070" i="2" s="1"/>
  <c r="R1071" i="2" s="1"/>
  <c r="R1072" i="2" s="1"/>
  <c r="R1073" i="2" s="1"/>
  <c r="R1074" i="2" s="1"/>
  <c r="R1075" i="2" s="1"/>
  <c r="R1076" i="2" s="1"/>
  <c r="R1077" i="2" s="1"/>
  <c r="R1078" i="2" s="1"/>
  <c r="R1079" i="2" s="1"/>
  <c r="R1080" i="2" s="1"/>
  <c r="R1081" i="2" s="1"/>
  <c r="R1082" i="2" s="1"/>
  <c r="R1083" i="2" s="1"/>
  <c r="R1084" i="2" s="1"/>
  <c r="R1085" i="2" s="1"/>
  <c r="R1086" i="2" s="1"/>
  <c r="R1087" i="2" s="1"/>
  <c r="R1088" i="2" s="1"/>
  <c r="R1089" i="2" s="1"/>
  <c r="R1090" i="2" s="1"/>
  <c r="R1091" i="2" s="1"/>
  <c r="R1092" i="2" s="1"/>
  <c r="R1093" i="2" s="1"/>
  <c r="R1094" i="2" s="1"/>
  <c r="R1095" i="2" s="1"/>
  <c r="R1096" i="2" s="1"/>
  <c r="R1097" i="2" s="1"/>
  <c r="R1098" i="2" s="1"/>
  <c r="R1099" i="2" s="1"/>
  <c r="R1100" i="2" s="1"/>
  <c r="R1101" i="2" s="1"/>
  <c r="R1102" i="2" s="1"/>
  <c r="R1103" i="2" s="1"/>
  <c r="R1104" i="2" s="1"/>
  <c r="R1105" i="2" s="1"/>
  <c r="R1106" i="2" s="1"/>
  <c r="R1107" i="2" s="1"/>
  <c r="R1108" i="2" s="1"/>
  <c r="R1109" i="2" s="1"/>
  <c r="R1110" i="2" s="1"/>
  <c r="R1111" i="2" s="1"/>
  <c r="R1112" i="2" s="1"/>
  <c r="R1113" i="2" s="1"/>
  <c r="R1114" i="2" s="1"/>
  <c r="R1115" i="2" s="1"/>
  <c r="R1116" i="2" s="1"/>
  <c r="R1117" i="2" s="1"/>
  <c r="R1118" i="2" s="1"/>
  <c r="R1119" i="2" s="1"/>
  <c r="R1120" i="2" s="1"/>
  <c r="R1121" i="2" s="1"/>
  <c r="R1122" i="2" s="1"/>
  <c r="R1123" i="2" s="1"/>
  <c r="R1124" i="2" s="1"/>
  <c r="R1125" i="2" s="1"/>
  <c r="R1126" i="2" s="1"/>
  <c r="R1127" i="2" s="1"/>
  <c r="R1128" i="2" s="1"/>
  <c r="R1129" i="2" s="1"/>
  <c r="R1130" i="2" s="1"/>
  <c r="R1131" i="2" s="1"/>
  <c r="R1132" i="2" s="1"/>
  <c r="R1133" i="2" s="1"/>
  <c r="R1134" i="2" s="1"/>
  <c r="R1135" i="2" s="1"/>
  <c r="R1136" i="2" s="1"/>
  <c r="R1137" i="2" s="1"/>
  <c r="R1138" i="2" s="1"/>
  <c r="R1139" i="2" s="1"/>
  <c r="R1140" i="2" s="1"/>
  <c r="R1141" i="2" s="1"/>
  <c r="R1142" i="2" s="1"/>
  <c r="R1143" i="2" s="1"/>
  <c r="R1144" i="2" s="1"/>
  <c r="R1145" i="2" s="1"/>
  <c r="R1146" i="2" s="1"/>
  <c r="R1147" i="2" s="1"/>
  <c r="R1148" i="2" s="1"/>
  <c r="R1149" i="2" s="1"/>
  <c r="R1150" i="2" s="1"/>
  <c r="R1151" i="2" s="1"/>
  <c r="R1152" i="2" s="1"/>
  <c r="R1153" i="2" s="1"/>
  <c r="R1154" i="2" s="1"/>
  <c r="R1155" i="2" s="1"/>
  <c r="R1156" i="2" s="1"/>
  <c r="R1157" i="2" s="1"/>
  <c r="R1158" i="2" s="1"/>
  <c r="R1159" i="2" s="1"/>
  <c r="R1160" i="2" s="1"/>
  <c r="R1161" i="2" s="1"/>
  <c r="R1162" i="2" s="1"/>
  <c r="R1163" i="2" s="1"/>
  <c r="R1164" i="2" s="1"/>
  <c r="R1165" i="2" s="1"/>
  <c r="R1166" i="2" s="1"/>
  <c r="R1167" i="2" s="1"/>
  <c r="R1168" i="2" s="1"/>
  <c r="R1169" i="2" s="1"/>
  <c r="R1170" i="2" s="1"/>
  <c r="R1171" i="2" s="1"/>
  <c r="R1172" i="2" s="1"/>
  <c r="R1173" i="2" s="1"/>
  <c r="R1174" i="2" s="1"/>
  <c r="R1175" i="2" s="1"/>
  <c r="R1176" i="2" s="1"/>
  <c r="R1177" i="2" s="1"/>
  <c r="R1178" i="2" s="1"/>
  <c r="R1179" i="2" s="1"/>
  <c r="R1180" i="2" s="1"/>
  <c r="R1181" i="2" s="1"/>
  <c r="R1182" i="2" s="1"/>
  <c r="R1183" i="2" s="1"/>
  <c r="R1184" i="2" s="1"/>
  <c r="R1185" i="2" s="1"/>
  <c r="R1186" i="2" s="1"/>
  <c r="R1187" i="2" s="1"/>
  <c r="R1188" i="2" s="1"/>
  <c r="R1189" i="2" s="1"/>
  <c r="R1190" i="2" s="1"/>
  <c r="R1191" i="2" s="1"/>
  <c r="R1192" i="2" s="1"/>
  <c r="R1193" i="2" s="1"/>
  <c r="R1194" i="2" s="1"/>
  <c r="R1195" i="2" s="1"/>
  <c r="R1196" i="2" s="1"/>
  <c r="R1197" i="2" s="1"/>
  <c r="R1198" i="2" s="1"/>
  <c r="R1199" i="2" s="1"/>
  <c r="R1200" i="2" s="1"/>
  <c r="R1201" i="2" s="1"/>
  <c r="R1202" i="2" s="1"/>
  <c r="R1203" i="2" s="1"/>
  <c r="R1204" i="2" s="1"/>
  <c r="R1205" i="2" s="1"/>
  <c r="R1206" i="2" s="1"/>
  <c r="R1207" i="2" s="1"/>
  <c r="R1208" i="2" s="1"/>
  <c r="R1209" i="2" s="1"/>
  <c r="R1210" i="2" s="1"/>
  <c r="R1211" i="2" s="1"/>
  <c r="R1212" i="2" s="1"/>
  <c r="R1213" i="2" s="1"/>
  <c r="R1214" i="2" s="1"/>
  <c r="R1215" i="2" s="1"/>
  <c r="R1216" i="2" s="1"/>
  <c r="R1217" i="2" s="1"/>
  <c r="R1218" i="2" s="1"/>
  <c r="R1219" i="2" s="1"/>
  <c r="R1220" i="2" s="1"/>
  <c r="R1221" i="2" s="1"/>
  <c r="R1222" i="2" s="1"/>
  <c r="R1223" i="2" s="1"/>
  <c r="R1224" i="2" s="1"/>
  <c r="R1225" i="2" s="1"/>
  <c r="R1226" i="2" s="1"/>
  <c r="R1227" i="2" s="1"/>
  <c r="R1228" i="2" s="1"/>
  <c r="R1229" i="2" s="1"/>
  <c r="R1230" i="2" s="1"/>
  <c r="R1231" i="2" s="1"/>
  <c r="R1232" i="2" s="1"/>
  <c r="R1233" i="2" s="1"/>
  <c r="R1234" i="2" s="1"/>
  <c r="R1235" i="2" s="1"/>
  <c r="R1236" i="2" s="1"/>
  <c r="R1237" i="2" s="1"/>
  <c r="R1238" i="2" s="1"/>
  <c r="R1239" i="2" s="1"/>
  <c r="R1240" i="2" s="1"/>
  <c r="R1241" i="2" s="1"/>
  <c r="R1242" i="2" s="1"/>
  <c r="R1243" i="2" s="1"/>
  <c r="R1244" i="2" s="1"/>
  <c r="R1245" i="2" s="1"/>
  <c r="R1246" i="2" s="1"/>
  <c r="R1247" i="2" s="1"/>
  <c r="R1248" i="2" s="1"/>
  <c r="R1249" i="2" s="1"/>
  <c r="R1250" i="2" s="1"/>
  <c r="R1251" i="2" s="1"/>
  <c r="R1252" i="2" s="1"/>
  <c r="R1253" i="2" s="1"/>
  <c r="R1254" i="2" s="1"/>
  <c r="R1255" i="2" s="1"/>
  <c r="R1256" i="2" s="1"/>
  <c r="R1257" i="2" s="1"/>
  <c r="R1258" i="2" s="1"/>
  <c r="R1259" i="2" s="1"/>
  <c r="R1260" i="2" s="1"/>
  <c r="R1261" i="2" s="1"/>
  <c r="R1262" i="2" s="1"/>
  <c r="R1263" i="2" s="1"/>
  <c r="R1264" i="2" s="1"/>
  <c r="R1265" i="2" s="1"/>
  <c r="R1266" i="2" s="1"/>
  <c r="R1267" i="2" s="1"/>
  <c r="R1268" i="2" s="1"/>
  <c r="R1269" i="2" s="1"/>
  <c r="R1270" i="2" s="1"/>
  <c r="R1271" i="2" s="1"/>
  <c r="R1272" i="2" s="1"/>
  <c r="R1273" i="2" s="1"/>
  <c r="R1274" i="2" s="1"/>
  <c r="R1275" i="2" s="1"/>
  <c r="R1276" i="2" s="1"/>
  <c r="R1277" i="2" s="1"/>
  <c r="R1278" i="2" s="1"/>
  <c r="R1279" i="2" s="1"/>
  <c r="R1280" i="2" s="1"/>
  <c r="R1281" i="2" s="1"/>
  <c r="R1282" i="2" s="1"/>
  <c r="R1283" i="2" s="1"/>
  <c r="R1284" i="2" s="1"/>
  <c r="R1285" i="2" s="1"/>
  <c r="R1286" i="2" s="1"/>
  <c r="R1287" i="2" s="1"/>
  <c r="R1288" i="2" s="1"/>
  <c r="R1289" i="2" s="1"/>
  <c r="R1290" i="2" s="1"/>
  <c r="R1291" i="2" s="1"/>
  <c r="R1292" i="2" s="1"/>
  <c r="R1293" i="2" s="1"/>
  <c r="R1294" i="2" s="1"/>
  <c r="R1295" i="2" s="1"/>
  <c r="R1296" i="2" s="1"/>
  <c r="R1297" i="2" s="1"/>
  <c r="R1298" i="2" s="1"/>
  <c r="R1299" i="2" s="1"/>
  <c r="R1300" i="2" s="1"/>
  <c r="R1301" i="2" s="1"/>
  <c r="R1302" i="2" s="1"/>
  <c r="R1303" i="2" s="1"/>
  <c r="R1304" i="2" s="1"/>
  <c r="R1305" i="2" s="1"/>
  <c r="R1306" i="2" s="1"/>
  <c r="R1307" i="2" s="1"/>
  <c r="R1308" i="2" s="1"/>
  <c r="R1309" i="2" s="1"/>
  <c r="R1310" i="2" s="1"/>
  <c r="R1311" i="2" s="1"/>
  <c r="R1312" i="2" s="1"/>
  <c r="R1313" i="2" s="1"/>
  <c r="R1314" i="2" s="1"/>
  <c r="R1315" i="2" s="1"/>
  <c r="R1316" i="2" s="1"/>
  <c r="R1317" i="2" s="1"/>
  <c r="R1318" i="2" s="1"/>
  <c r="R1319" i="2" s="1"/>
  <c r="R1320" i="2" s="1"/>
  <c r="R1321" i="2" s="1"/>
  <c r="R1322" i="2" s="1"/>
  <c r="R1323" i="2" s="1"/>
  <c r="R1324" i="2" s="1"/>
  <c r="R1325" i="2" s="1"/>
  <c r="R1326" i="2" s="1"/>
  <c r="R1327" i="2" s="1"/>
  <c r="R1328" i="2" s="1"/>
  <c r="R1329" i="2" s="1"/>
  <c r="R1330" i="2" s="1"/>
  <c r="R1331" i="2" s="1"/>
  <c r="R1332" i="2" s="1"/>
  <c r="R1333" i="2" s="1"/>
  <c r="R1334" i="2" s="1"/>
  <c r="R1335" i="2" s="1"/>
  <c r="R1336" i="2" s="1"/>
  <c r="R1337" i="2" s="1"/>
  <c r="R1338" i="2" s="1"/>
  <c r="R1339" i="2" s="1"/>
  <c r="R1340" i="2" s="1"/>
  <c r="R1341" i="2" s="1"/>
  <c r="R1342" i="2" s="1"/>
  <c r="R1343" i="2" s="1"/>
  <c r="R1344" i="2" s="1"/>
  <c r="R1345" i="2" s="1"/>
  <c r="R1346" i="2" s="1"/>
  <c r="R1347" i="2" s="1"/>
  <c r="R1348" i="2" s="1"/>
  <c r="R1349" i="2" s="1"/>
  <c r="R1350" i="2" s="1"/>
  <c r="R1351" i="2" s="1"/>
  <c r="R1352" i="2" s="1"/>
  <c r="R1353" i="2" s="1"/>
  <c r="R1354" i="2" s="1"/>
  <c r="R1355" i="2" s="1"/>
  <c r="R1356" i="2" s="1"/>
  <c r="R1357" i="2" s="1"/>
  <c r="R1358" i="2" s="1"/>
  <c r="R1359" i="2" s="1"/>
  <c r="R1360" i="2" s="1"/>
  <c r="R1361" i="2" s="1"/>
  <c r="R1362" i="2" s="1"/>
  <c r="R1363" i="2" s="1"/>
  <c r="R1364" i="2" s="1"/>
  <c r="R1365" i="2" s="1"/>
  <c r="R1366" i="2" s="1"/>
  <c r="R1367" i="2" s="1"/>
  <c r="R1368" i="2" s="1"/>
  <c r="R1369" i="2" s="1"/>
  <c r="R1370" i="2" s="1"/>
  <c r="R1371" i="2" s="1"/>
  <c r="R1372" i="2" s="1"/>
  <c r="R1373" i="2" s="1"/>
  <c r="R1374" i="2" s="1"/>
  <c r="R1375" i="2" s="1"/>
  <c r="R1376" i="2" s="1"/>
  <c r="R1377" i="2" s="1"/>
  <c r="R1378" i="2" s="1"/>
  <c r="R1379" i="2" s="1"/>
  <c r="R1380" i="2" s="1"/>
  <c r="R1381" i="2" s="1"/>
  <c r="R1382" i="2" s="1"/>
  <c r="R1383" i="2" s="1"/>
  <c r="R1384" i="2" s="1"/>
  <c r="R1385" i="2" s="1"/>
  <c r="R1386" i="2" s="1"/>
  <c r="R1387" i="2" s="1"/>
  <c r="R1388" i="2" s="1"/>
  <c r="R1389" i="2" s="1"/>
  <c r="R1390" i="2" s="1"/>
  <c r="R1391" i="2" s="1"/>
  <c r="R1392" i="2" s="1"/>
  <c r="R1393" i="2" s="1"/>
  <c r="R1394" i="2" s="1"/>
  <c r="R1395" i="2" s="1"/>
  <c r="R1396" i="2" s="1"/>
  <c r="R1397" i="2" s="1"/>
  <c r="R1398" i="2" s="1"/>
  <c r="R1399" i="2" s="1"/>
  <c r="R1400" i="2" s="1"/>
  <c r="R1401" i="2" s="1"/>
  <c r="R1402" i="2" s="1"/>
  <c r="R1403" i="2" s="1"/>
  <c r="R1404" i="2" s="1"/>
  <c r="R1405" i="2" s="1"/>
  <c r="R1406" i="2" s="1"/>
  <c r="R1407" i="2" s="1"/>
  <c r="R1408" i="2" s="1"/>
  <c r="R1409" i="2" s="1"/>
  <c r="R1410" i="2" s="1"/>
  <c r="R1411" i="2" s="1"/>
  <c r="R1412" i="2" s="1"/>
  <c r="R1413" i="2" s="1"/>
  <c r="R1414" i="2" s="1"/>
  <c r="R1415" i="2" s="1"/>
  <c r="R1416" i="2" s="1"/>
  <c r="R1417" i="2" s="1"/>
  <c r="R1418" i="2" s="1"/>
  <c r="R1419" i="2" s="1"/>
  <c r="R1420" i="2" s="1"/>
  <c r="R1421" i="2" s="1"/>
  <c r="R1422" i="2" s="1"/>
  <c r="R1423" i="2" s="1"/>
  <c r="R1424" i="2" s="1"/>
  <c r="R1425" i="2" s="1"/>
  <c r="R1426" i="2" s="1"/>
  <c r="R1427" i="2" s="1"/>
  <c r="R1428" i="2" s="1"/>
  <c r="R1429" i="2" s="1"/>
  <c r="R1430" i="2" s="1"/>
  <c r="R1431" i="2" s="1"/>
  <c r="R1432" i="2" s="1"/>
  <c r="R1433" i="2" s="1"/>
  <c r="R1434" i="2" s="1"/>
  <c r="R1435" i="2" s="1"/>
  <c r="R1436" i="2" s="1"/>
  <c r="R1437" i="2" s="1"/>
  <c r="R1438" i="2" s="1"/>
  <c r="R1439" i="2" s="1"/>
  <c r="R1440" i="2" s="1"/>
  <c r="R1441" i="2" s="1"/>
  <c r="R1442" i="2" s="1"/>
  <c r="R1443" i="2" s="1"/>
  <c r="R1444" i="2" s="1"/>
  <c r="R1445" i="2" s="1"/>
  <c r="R1446" i="2" s="1"/>
  <c r="R1447" i="2" s="1"/>
  <c r="R1448" i="2" s="1"/>
  <c r="R1449" i="2" s="1"/>
  <c r="R1450" i="2" s="1"/>
  <c r="R1451" i="2" s="1"/>
  <c r="R1452" i="2" s="1"/>
  <c r="R1453" i="2" s="1"/>
  <c r="R1454" i="2" s="1"/>
  <c r="R1455" i="2" s="1"/>
  <c r="R1456" i="2" s="1"/>
  <c r="R1457" i="2" s="1"/>
  <c r="R1458" i="2" s="1"/>
  <c r="R1459" i="2" s="1"/>
  <c r="R1460" i="2" s="1"/>
  <c r="R1461" i="2" s="1"/>
  <c r="R1462" i="2" s="1"/>
  <c r="R1463" i="2" s="1"/>
  <c r="R1464" i="2" s="1"/>
  <c r="R1465" i="2" s="1"/>
  <c r="R1466" i="2" s="1"/>
  <c r="R1467" i="2" s="1"/>
  <c r="R1468" i="2" s="1"/>
  <c r="R1469" i="2" s="1"/>
  <c r="R1470" i="2" s="1"/>
  <c r="R1471" i="2" s="1"/>
  <c r="R1472" i="2" s="1"/>
  <c r="R1473" i="2" s="1"/>
  <c r="R1474" i="2" s="1"/>
  <c r="R1475" i="2" s="1"/>
  <c r="R1476" i="2" s="1"/>
  <c r="R1477" i="2" s="1"/>
  <c r="R1478" i="2" s="1"/>
  <c r="R1479" i="2" s="1"/>
  <c r="R1480" i="2" s="1"/>
  <c r="R1481" i="2" s="1"/>
  <c r="R1482" i="2" s="1"/>
  <c r="R1483" i="2" s="1"/>
  <c r="R1484" i="2" s="1"/>
  <c r="R1485" i="2" s="1"/>
  <c r="R1486" i="2" s="1"/>
  <c r="R1487" i="2" s="1"/>
  <c r="R1488" i="2" s="1"/>
  <c r="R1489" i="2" s="1"/>
  <c r="R1490" i="2" s="1"/>
  <c r="R1491" i="2" s="1"/>
  <c r="R1492" i="2" s="1"/>
  <c r="R1493" i="2" s="1"/>
  <c r="R1494" i="2" s="1"/>
  <c r="R1495" i="2" s="1"/>
  <c r="R1496" i="2" s="1"/>
  <c r="R1497" i="2" s="1"/>
  <c r="R1498" i="2" s="1"/>
  <c r="R1499" i="2" s="1"/>
  <c r="R1500" i="2" s="1"/>
  <c r="R1501" i="2" s="1"/>
  <c r="R1502" i="2" s="1"/>
  <c r="R1503" i="2" s="1"/>
  <c r="R1504" i="2" s="1"/>
  <c r="R1505" i="2" s="1"/>
  <c r="R1506" i="2" s="1"/>
  <c r="R1507" i="2" s="1"/>
  <c r="R1508" i="2" s="1"/>
  <c r="R1509" i="2" s="1"/>
  <c r="R1510" i="2" s="1"/>
  <c r="R1511" i="2" s="1"/>
  <c r="R1512" i="2" s="1"/>
  <c r="R1513" i="2" s="1"/>
  <c r="R1514" i="2" s="1"/>
  <c r="R1515" i="2" s="1"/>
  <c r="R1516" i="2" s="1"/>
  <c r="R1517" i="2" s="1"/>
  <c r="R1518" i="2" s="1"/>
  <c r="R1519" i="2" s="1"/>
  <c r="R1520" i="2" s="1"/>
  <c r="R1521" i="2" s="1"/>
  <c r="R1522" i="2" s="1"/>
  <c r="R1523" i="2" s="1"/>
  <c r="R1524" i="2" s="1"/>
  <c r="R1525" i="2" s="1"/>
  <c r="R1526" i="2" s="1"/>
  <c r="R1527" i="2" s="1"/>
  <c r="R1528" i="2" s="1"/>
  <c r="R1529" i="2" s="1"/>
  <c r="R1530" i="2" s="1"/>
  <c r="R1531" i="2" s="1"/>
  <c r="R1532" i="2" s="1"/>
  <c r="R1533" i="2" s="1"/>
  <c r="R1534" i="2" s="1"/>
  <c r="R1535" i="2" s="1"/>
  <c r="R1536" i="2" s="1"/>
  <c r="R1537" i="2" s="1"/>
  <c r="R1538" i="2" s="1"/>
  <c r="R1539" i="2" s="1"/>
  <c r="R1540" i="2" s="1"/>
  <c r="R1541" i="2" s="1"/>
  <c r="R1542" i="2" s="1"/>
  <c r="R1543" i="2" s="1"/>
  <c r="R1544" i="2" s="1"/>
  <c r="R1545" i="2" s="1"/>
  <c r="R1546" i="2" s="1"/>
  <c r="R1547" i="2" s="1"/>
  <c r="R1548" i="2" s="1"/>
  <c r="R1549" i="2" s="1"/>
  <c r="R1550" i="2" s="1"/>
  <c r="R1551" i="2" s="1"/>
  <c r="R1552" i="2" s="1"/>
  <c r="R1553" i="2" s="1"/>
  <c r="R1554" i="2" s="1"/>
  <c r="R1555" i="2" s="1"/>
  <c r="R1556" i="2" s="1"/>
  <c r="R1557" i="2" s="1"/>
  <c r="R1558" i="2" s="1"/>
  <c r="R1559" i="2" s="1"/>
  <c r="R1560" i="2" s="1"/>
  <c r="R1561" i="2" s="1"/>
  <c r="R1562" i="2" s="1"/>
  <c r="R1563" i="2" s="1"/>
  <c r="R1564" i="2" s="1"/>
  <c r="R1565" i="2" s="1"/>
  <c r="R1566" i="2" s="1"/>
  <c r="R1567" i="2" s="1"/>
  <c r="R1568" i="2" s="1"/>
  <c r="R1569" i="2" s="1"/>
  <c r="R1570" i="2" s="1"/>
  <c r="R1571" i="2" s="1"/>
  <c r="R1572" i="2" s="1"/>
  <c r="R1573" i="2" s="1"/>
  <c r="R1574" i="2" s="1"/>
  <c r="R1575" i="2" s="1"/>
  <c r="R1576" i="2" s="1"/>
  <c r="R1577" i="2" s="1"/>
  <c r="R1578" i="2" s="1"/>
  <c r="R1579" i="2" s="1"/>
  <c r="R1580" i="2" s="1"/>
  <c r="R1581" i="2" s="1"/>
  <c r="R1582" i="2" s="1"/>
  <c r="R1583" i="2" s="1"/>
  <c r="R1584" i="2" s="1"/>
  <c r="R1585" i="2" s="1"/>
  <c r="R1586" i="2" s="1"/>
  <c r="R1587" i="2" s="1"/>
  <c r="R1588" i="2" s="1"/>
  <c r="R1589" i="2" s="1"/>
  <c r="R1590" i="2" s="1"/>
  <c r="R1591" i="2" s="1"/>
  <c r="R1592" i="2" s="1"/>
  <c r="R1593" i="2" s="1"/>
  <c r="R1594" i="2" s="1"/>
  <c r="R1595" i="2" s="1"/>
  <c r="R1596" i="2" s="1"/>
  <c r="R1597" i="2" s="1"/>
  <c r="R1598" i="2" s="1"/>
  <c r="R1599" i="2" s="1"/>
  <c r="R1600" i="2" s="1"/>
  <c r="R1601" i="2" s="1"/>
  <c r="R1602" i="2" s="1"/>
  <c r="R1603" i="2" s="1"/>
  <c r="R1604" i="2" s="1"/>
  <c r="R1605" i="2" s="1"/>
  <c r="R1606" i="2" s="1"/>
  <c r="R1607" i="2" s="1"/>
  <c r="R1608" i="2" s="1"/>
  <c r="R1609" i="2" s="1"/>
  <c r="R1610" i="2" s="1"/>
  <c r="R1611" i="2" s="1"/>
  <c r="R1612" i="2" s="1"/>
  <c r="R1613" i="2" s="1"/>
  <c r="R1614" i="2" s="1"/>
  <c r="R1615" i="2" s="1"/>
  <c r="R1616" i="2" s="1"/>
  <c r="R1617" i="2" s="1"/>
  <c r="R1618" i="2" s="1"/>
  <c r="R1619" i="2" s="1"/>
  <c r="R1620" i="2" s="1"/>
  <c r="R1621" i="2" s="1"/>
  <c r="R1622" i="2" s="1"/>
  <c r="R1623" i="2" s="1"/>
  <c r="R1624" i="2" s="1"/>
  <c r="R1625" i="2" s="1"/>
  <c r="R1626" i="2" s="1"/>
  <c r="R1627" i="2" s="1"/>
  <c r="R1628" i="2" s="1"/>
  <c r="R1629" i="2" s="1"/>
  <c r="R1630" i="2" s="1"/>
  <c r="R1631" i="2" s="1"/>
  <c r="R1632" i="2" s="1"/>
  <c r="R1633" i="2" s="1"/>
  <c r="R1634" i="2" s="1"/>
  <c r="R1635" i="2" s="1"/>
  <c r="R1636" i="2" s="1"/>
  <c r="R1637" i="2" s="1"/>
  <c r="R1638" i="2" s="1"/>
  <c r="R1639" i="2" s="1"/>
  <c r="R1640" i="2" s="1"/>
  <c r="R1641" i="2" s="1"/>
  <c r="R1642" i="2" s="1"/>
  <c r="R1643" i="2" s="1"/>
  <c r="R1644" i="2" s="1"/>
  <c r="R1645" i="2" s="1"/>
  <c r="R1646" i="2" s="1"/>
  <c r="R1647" i="2" s="1"/>
  <c r="R1648" i="2" s="1"/>
  <c r="R1649" i="2" s="1"/>
  <c r="R1650" i="2" s="1"/>
  <c r="R1651" i="2" s="1"/>
  <c r="R1652" i="2" s="1"/>
  <c r="R1653" i="2" s="1"/>
  <c r="R1654" i="2" s="1"/>
  <c r="R1655" i="2" s="1"/>
  <c r="R1656" i="2" s="1"/>
  <c r="R1657" i="2" s="1"/>
  <c r="R1658" i="2" s="1"/>
  <c r="R1659" i="2" s="1"/>
  <c r="R1660" i="2" s="1"/>
  <c r="R1661" i="2" s="1"/>
  <c r="R1662" i="2" s="1"/>
  <c r="R1663" i="2" s="1"/>
  <c r="R1664" i="2" s="1"/>
  <c r="R1665" i="2" s="1"/>
  <c r="R1666" i="2" s="1"/>
  <c r="R1667" i="2" s="1"/>
  <c r="R1668" i="2" s="1"/>
  <c r="R1669" i="2" s="1"/>
  <c r="R1670" i="2" s="1"/>
  <c r="R1671" i="2" s="1"/>
  <c r="R1672" i="2" s="1"/>
  <c r="R1673" i="2" s="1"/>
  <c r="R1674" i="2" s="1"/>
  <c r="R1675" i="2" s="1"/>
  <c r="R1676" i="2" s="1"/>
  <c r="R1677" i="2" s="1"/>
  <c r="R1678" i="2" s="1"/>
  <c r="R1679" i="2" s="1"/>
  <c r="R1680" i="2" s="1"/>
  <c r="R1681" i="2" s="1"/>
  <c r="R1682" i="2" s="1"/>
  <c r="R1683" i="2" s="1"/>
  <c r="R1684" i="2" s="1"/>
  <c r="R1685" i="2" s="1"/>
  <c r="R1686" i="2" s="1"/>
  <c r="R1687" i="2" s="1"/>
  <c r="R1688" i="2" s="1"/>
  <c r="R1689" i="2" s="1"/>
  <c r="R1690" i="2" s="1"/>
  <c r="R1691" i="2" s="1"/>
  <c r="R1692" i="2" s="1"/>
  <c r="R1693" i="2" s="1"/>
  <c r="R1694" i="2" s="1"/>
  <c r="R1695" i="2" s="1"/>
  <c r="R1696" i="2" s="1"/>
  <c r="R1697" i="2" s="1"/>
  <c r="R1698" i="2" s="1"/>
  <c r="R1699" i="2" s="1"/>
  <c r="R1700" i="2" s="1"/>
  <c r="R1701" i="2" s="1"/>
  <c r="R1702" i="2" s="1"/>
  <c r="R1703" i="2" s="1"/>
  <c r="R1704" i="2" s="1"/>
  <c r="R1705" i="2" s="1"/>
  <c r="R1706" i="2" s="1"/>
  <c r="R1707" i="2" s="1"/>
  <c r="R1708" i="2" s="1"/>
  <c r="R1709" i="2" s="1"/>
  <c r="R1710" i="2" s="1"/>
  <c r="R1711" i="2" s="1"/>
  <c r="R1712" i="2" s="1"/>
  <c r="R1713" i="2" s="1"/>
  <c r="R1714" i="2" s="1"/>
  <c r="R1715" i="2" s="1"/>
  <c r="R1716" i="2" s="1"/>
  <c r="R1717" i="2" s="1"/>
  <c r="R1718" i="2" s="1"/>
  <c r="R1719" i="2" s="1"/>
  <c r="R1720" i="2" s="1"/>
  <c r="R1721" i="2" s="1"/>
  <c r="R1722" i="2" s="1"/>
  <c r="R1723" i="2" s="1"/>
  <c r="R1724" i="2" s="1"/>
  <c r="R1725" i="2" s="1"/>
  <c r="R1726" i="2" s="1"/>
  <c r="R1727" i="2" s="1"/>
  <c r="R1728" i="2" s="1"/>
  <c r="R1729" i="2" s="1"/>
  <c r="R1730" i="2" s="1"/>
  <c r="R1731" i="2" s="1"/>
  <c r="R1732" i="2" s="1"/>
  <c r="R1733" i="2" s="1"/>
  <c r="R1734" i="2" s="1"/>
  <c r="R1735" i="2" s="1"/>
  <c r="R1736" i="2" s="1"/>
  <c r="R1737" i="2" s="1"/>
  <c r="R1738" i="2" s="1"/>
  <c r="R1739" i="2" s="1"/>
  <c r="R1740" i="2" s="1"/>
  <c r="R1741" i="2" s="1"/>
  <c r="R1742" i="2" s="1"/>
  <c r="R1743" i="2" s="1"/>
  <c r="R1744" i="2" s="1"/>
  <c r="R1745" i="2" s="1"/>
  <c r="R1746" i="2" s="1"/>
  <c r="R1747" i="2" s="1"/>
  <c r="R1748" i="2" s="1"/>
  <c r="R1749" i="2" s="1"/>
  <c r="R1750" i="2" s="1"/>
  <c r="R1751" i="2" s="1"/>
  <c r="R1752" i="2" s="1"/>
  <c r="R1753" i="2" s="1"/>
  <c r="R1754" i="2" s="1"/>
  <c r="R1755" i="2" s="1"/>
  <c r="R1756" i="2" s="1"/>
  <c r="R1757" i="2" s="1"/>
  <c r="R1758" i="2" s="1"/>
  <c r="R1759" i="2" s="1"/>
  <c r="R1760" i="2" s="1"/>
  <c r="R1761" i="2" s="1"/>
  <c r="R1762" i="2" s="1"/>
  <c r="R1763" i="2" s="1"/>
  <c r="R1764" i="2" s="1"/>
  <c r="R1765" i="2" s="1"/>
  <c r="R1766" i="2" s="1"/>
  <c r="R1767" i="2" s="1"/>
  <c r="R1768" i="2" s="1"/>
  <c r="R1769" i="2" s="1"/>
  <c r="R1770" i="2" s="1"/>
  <c r="R1771" i="2" s="1"/>
  <c r="R1772" i="2" s="1"/>
  <c r="R1773" i="2" s="1"/>
  <c r="R1774" i="2" s="1"/>
  <c r="R1775" i="2" s="1"/>
  <c r="R1776" i="2" s="1"/>
  <c r="R1777" i="2" s="1"/>
  <c r="R1778" i="2" s="1"/>
  <c r="R1779" i="2" s="1"/>
  <c r="R1780" i="2" s="1"/>
  <c r="R1781" i="2" s="1"/>
  <c r="R1782" i="2" s="1"/>
  <c r="R1783" i="2" s="1"/>
  <c r="R1784" i="2" s="1"/>
  <c r="R1785" i="2" s="1"/>
  <c r="R1786" i="2" s="1"/>
  <c r="R1787" i="2" s="1"/>
  <c r="R1788" i="2" s="1"/>
  <c r="R1789" i="2" s="1"/>
  <c r="R1790" i="2" s="1"/>
  <c r="R1791" i="2" s="1"/>
  <c r="R1792" i="2" s="1"/>
  <c r="R1793" i="2" s="1"/>
  <c r="R1794" i="2" s="1"/>
  <c r="R1795" i="2" s="1"/>
  <c r="R1796" i="2" s="1"/>
  <c r="R1797" i="2" s="1"/>
  <c r="R1798" i="2" s="1"/>
  <c r="R1799" i="2" s="1"/>
  <c r="R1800" i="2" s="1"/>
  <c r="R1801" i="2" s="1"/>
  <c r="R1802" i="2" s="1"/>
  <c r="R1803" i="2" s="1"/>
  <c r="R1804" i="2" s="1"/>
  <c r="R1805" i="2" s="1"/>
  <c r="R1806" i="2" s="1"/>
  <c r="R1807" i="2" s="1"/>
  <c r="R1808" i="2" s="1"/>
  <c r="G8" i="3" s="1"/>
  <c r="Y228" i="2"/>
  <c r="T228" i="2"/>
  <c r="V228" i="2" s="1"/>
  <c r="Y212" i="2"/>
  <c r="T212" i="2"/>
  <c r="V212" i="2" s="1"/>
  <c r="T196" i="2"/>
  <c r="V196" i="2" s="1"/>
  <c r="T180" i="2"/>
  <c r="V180" i="2" s="1"/>
  <c r="T164" i="2"/>
  <c r="V164" i="2" s="1"/>
  <c r="Y148" i="2"/>
  <c r="T148" i="2"/>
  <c r="V148" i="2" s="1"/>
  <c r="Y132" i="2"/>
  <c r="T132" i="2"/>
  <c r="V132" i="2" s="1"/>
  <c r="Y116" i="2"/>
  <c r="T116" i="2"/>
  <c r="V116" i="2" s="1"/>
  <c r="T100" i="2"/>
  <c r="V100" i="2" s="1"/>
  <c r="Y84" i="2"/>
  <c r="T84" i="2"/>
  <c r="V84" i="2" s="1"/>
  <c r="Y20" i="2"/>
  <c r="T20" i="2"/>
  <c r="V20" i="2" s="1"/>
  <c r="T244" i="2"/>
  <c r="V244" i="2" s="1"/>
  <c r="Y16" i="2"/>
  <c r="T16" i="2"/>
  <c r="V16" i="2" s="1"/>
  <c r="Y1382" i="2"/>
  <c r="Y1383" i="2" s="1"/>
  <c r="Y1384" i="2" s="1"/>
  <c r="Y1385" i="2" s="1"/>
  <c r="Y1386" i="2" s="1"/>
  <c r="Y1387" i="2" s="1"/>
  <c r="Y1388" i="2" s="1"/>
  <c r="Y1389" i="2" s="1"/>
  <c r="T56" i="2"/>
  <c r="V56" i="2" s="1"/>
  <c r="T256" i="2"/>
  <c r="V256" i="2" s="1"/>
  <c r="T273" i="2"/>
  <c r="V273" i="2" s="1"/>
  <c r="Y273" i="2"/>
  <c r="T289" i="2"/>
  <c r="V289" i="2" s="1"/>
  <c r="Y289" i="2"/>
  <c r="T305" i="2"/>
  <c r="V305" i="2" s="1"/>
  <c r="Y305" i="2"/>
  <c r="T321" i="2"/>
  <c r="V321" i="2" s="1"/>
  <c r="T337" i="2"/>
  <c r="V337" i="2" s="1"/>
  <c r="Y71" i="2"/>
  <c r="T71" i="2"/>
  <c r="V71" i="2" s="1"/>
  <c r="T55" i="2"/>
  <c r="V55" i="2" s="1"/>
  <c r="Y39" i="2"/>
  <c r="T39" i="2"/>
  <c r="V39" i="2" s="1"/>
  <c r="Y571" i="2"/>
  <c r="Y572" i="2" s="1"/>
  <c r="Y573" i="2" s="1"/>
  <c r="Y574" i="2" s="1"/>
  <c r="Y1420" i="2"/>
  <c r="Y66" i="2"/>
  <c r="T66" i="2"/>
  <c r="V66" i="2" s="1"/>
  <c r="T50" i="2"/>
  <c r="V50" i="2" s="1"/>
  <c r="T335" i="2"/>
  <c r="V335" i="2" s="1"/>
  <c r="Y335" i="2"/>
  <c r="Y69" i="2"/>
  <c r="T69" i="2"/>
  <c r="V69" i="2" s="1"/>
  <c r="T53" i="2"/>
  <c r="V53" i="2" s="1"/>
  <c r="Y37" i="2"/>
  <c r="T37" i="2"/>
  <c r="V37" i="2" s="1"/>
  <c r="Y1254" i="2"/>
  <c r="Y1255" i="2" s="1"/>
  <c r="Y1256" i="2" s="1"/>
  <c r="Y1257" i="2" s="1"/>
  <c r="Y1258" i="2" s="1"/>
  <c r="Y1449" i="2"/>
  <c r="Y1450" i="2" s="1"/>
  <c r="Y1451" i="2" s="1"/>
  <c r="Y209" i="2"/>
  <c r="T209" i="2"/>
  <c r="V209" i="2" s="1"/>
  <c r="T161" i="2"/>
  <c r="V161" i="2" s="1"/>
  <c r="Y129" i="2"/>
  <c r="T129" i="2"/>
  <c r="V129" i="2" s="1"/>
  <c r="Y81" i="2"/>
  <c r="T81" i="2"/>
  <c r="V81" i="2" s="1"/>
  <c r="Y205" i="2"/>
  <c r="T205" i="2"/>
  <c r="V205" i="2" s="1"/>
  <c r="Y157" i="2"/>
  <c r="T157" i="2"/>
  <c r="V157" i="2" s="1"/>
  <c r="Y109" i="2"/>
  <c r="T109" i="2"/>
  <c r="V109" i="2" s="1"/>
  <c r="Y29" i="2"/>
  <c r="T29" i="2"/>
  <c r="V29" i="2" s="1"/>
  <c r="T245" i="2"/>
  <c r="V245" i="2" s="1"/>
  <c r="Y1247" i="2"/>
  <c r="Y1248" i="2" s="1"/>
  <c r="Y1249" i="2" s="1"/>
  <c r="Y1263" i="2"/>
  <c r="Y1264" i="2" s="1"/>
  <c r="Y1265" i="2" s="1"/>
  <c r="Y1266" i="2" s="1"/>
  <c r="T51" i="2"/>
  <c r="V51" i="2" s="1"/>
  <c r="T279" i="2"/>
  <c r="V279" i="2" s="1"/>
  <c r="Y279" i="2"/>
  <c r="Y204" i="2"/>
  <c r="T204" i="2"/>
  <c r="V204" i="2" s="1"/>
  <c r="Y156" i="2"/>
  <c r="T156" i="2"/>
  <c r="V156" i="2" s="1"/>
  <c r="Y108" i="2"/>
  <c r="T108" i="2"/>
  <c r="V108" i="2" s="1"/>
  <c r="T265" i="2"/>
  <c r="V265" i="2" s="1"/>
  <c r="Y265" i="2"/>
  <c r="T281" i="2"/>
  <c r="V281" i="2" s="1"/>
  <c r="T297" i="2"/>
  <c r="V297" i="2" s="1"/>
  <c r="Y297" i="2"/>
  <c r="T313" i="2"/>
  <c r="V313" i="2" s="1"/>
  <c r="T329" i="2"/>
  <c r="V329" i="2" s="1"/>
  <c r="Y310" i="2"/>
  <c r="Y74" i="2"/>
  <c r="T74" i="2"/>
  <c r="V74" i="2" s="1"/>
  <c r="Y58" i="2"/>
  <c r="T58" i="2"/>
  <c r="V58" i="2" s="1"/>
  <c r="Y26" i="2"/>
  <c r="T26" i="2"/>
  <c r="V26" i="2" s="1"/>
  <c r="Y301" i="2" l="1"/>
  <c r="Y302" i="2" s="1"/>
  <c r="Y311" i="2"/>
  <c r="Y312" i="2" s="1"/>
  <c r="Y313" i="2" s="1"/>
  <c r="Y314" i="2" s="1"/>
  <c r="Y315" i="2" s="1"/>
  <c r="Y92" i="2"/>
  <c r="Y93" i="2" s="1"/>
  <c r="Y94" i="2" s="1"/>
  <c r="Y337" i="2"/>
  <c r="Y338" i="2" s="1"/>
  <c r="Y339" i="2" s="1"/>
  <c r="Y340" i="2" s="1"/>
  <c r="Y341" i="2" s="1"/>
  <c r="Y342" i="2" s="1"/>
  <c r="Y343" i="2" s="1"/>
  <c r="Y344" i="2" s="1"/>
  <c r="Y281" i="2"/>
  <c r="Y282" i="2" s="1"/>
  <c r="Y283" i="2" s="1"/>
  <c r="Y284" i="2" s="1"/>
  <c r="Y285" i="2" s="1"/>
  <c r="Y286" i="2" s="1"/>
  <c r="Y287" i="2" s="1"/>
  <c r="Y288" i="2" s="1"/>
  <c r="Y319" i="2"/>
  <c r="Y320" i="2" s="1"/>
  <c r="Y321" i="2" s="1"/>
  <c r="Y322" i="2" s="1"/>
  <c r="Y323" i="2" s="1"/>
  <c r="Y324" i="2" s="1"/>
  <c r="Y325" i="2" s="1"/>
  <c r="Y326" i="2" s="1"/>
  <c r="Y327" i="2" s="1"/>
  <c r="Y328" i="2" s="1"/>
  <c r="Y329" i="2" s="1"/>
  <c r="Y330" i="2" s="1"/>
  <c r="Y95" i="2"/>
  <c r="Y96" i="2" s="1"/>
  <c r="Y97" i="2" s="1"/>
  <c r="Y98" i="2" s="1"/>
  <c r="Y99" i="2" s="1"/>
  <c r="Y100" i="2" s="1"/>
  <c r="Y101" i="2" s="1"/>
  <c r="Y102" i="2" s="1"/>
  <c r="Y103" i="2" s="1"/>
  <c r="Y104" i="2" s="1"/>
  <c r="Y105" i="2" s="1"/>
  <c r="Y106" i="2" s="1"/>
  <c r="Y1126" i="2"/>
  <c r="Y1127" i="2" s="1"/>
  <c r="Y1128" i="2" s="1"/>
  <c r="Y1129" i="2" s="1"/>
  <c r="Y1130" i="2" s="1"/>
  <c r="Y1131" i="2" s="1"/>
  <c r="Y1132" i="2" s="1"/>
  <c r="Y1133" i="2" s="1"/>
  <c r="Y1134" i="2" s="1"/>
  <c r="Y1135" i="2" s="1"/>
  <c r="Y1136" i="2" s="1"/>
  <c r="Y1137" i="2" s="1"/>
  <c r="Y1138" i="2" s="1"/>
  <c r="Y1139" i="2" s="1"/>
  <c r="Y1140" i="2" s="1"/>
  <c r="Y1141" i="2" s="1"/>
  <c r="Y1142" i="2" s="1"/>
  <c r="Y1143" i="2" s="1"/>
  <c r="Y1144" i="2" s="1"/>
  <c r="Y1145" i="2" s="1"/>
  <c r="Y59" i="2"/>
  <c r="Y60" i="2" s="1"/>
  <c r="Y61" i="2" s="1"/>
  <c r="Y62" i="2" s="1"/>
  <c r="Y179" i="2"/>
  <c r="Y180" i="2" s="1"/>
  <c r="Y181" i="2" s="1"/>
  <c r="Y182" i="2" s="1"/>
  <c r="Y183" i="2" s="1"/>
  <c r="Y190" i="2"/>
  <c r="Y191" i="2" s="1"/>
  <c r="Y192" i="2" s="1"/>
  <c r="Y193" i="2" s="1"/>
  <c r="Y194" i="2" s="1"/>
  <c r="Y195" i="2" s="1"/>
  <c r="Y196" i="2" s="1"/>
  <c r="Y197" i="2" s="1"/>
  <c r="Y198" i="2" s="1"/>
  <c r="Y199" i="2" s="1"/>
  <c r="Y200" i="2" s="1"/>
  <c r="Y201" i="2" s="1"/>
  <c r="V9" i="2"/>
  <c r="W9" i="2" s="1"/>
  <c r="W10" i="2" s="1"/>
  <c r="W11" i="2" s="1"/>
  <c r="W12" i="2" s="1"/>
  <c r="W13" i="2" s="1"/>
  <c r="W14" i="2" s="1"/>
  <c r="W15" i="2" s="1"/>
  <c r="W16" i="2" s="1"/>
  <c r="W17" i="2" s="1"/>
  <c r="W18" i="2" s="1"/>
  <c r="W19" i="2" s="1"/>
  <c r="W20" i="2" s="1"/>
  <c r="W21" i="2" s="1"/>
  <c r="W22" i="2" s="1"/>
  <c r="W23" i="2" s="1"/>
  <c r="W24" i="2" s="1"/>
  <c r="W25" i="2" s="1"/>
  <c r="W26" i="2" s="1"/>
  <c r="W27" i="2" s="1"/>
  <c r="W28" i="2" s="1"/>
  <c r="W29" i="2" s="1"/>
  <c r="W30" i="2" s="1"/>
  <c r="W31" i="2" s="1"/>
  <c r="W32" i="2" s="1"/>
  <c r="W33" i="2" s="1"/>
  <c r="W34" i="2" s="1"/>
  <c r="W35" i="2" s="1"/>
  <c r="W36" i="2" s="1"/>
  <c r="W37" i="2" s="1"/>
  <c r="W38" i="2" s="1"/>
  <c r="W39" i="2" s="1"/>
  <c r="W40" i="2" s="1"/>
  <c r="W41" i="2" s="1"/>
  <c r="W42" i="2" s="1"/>
  <c r="W43" i="2" s="1"/>
  <c r="W44" i="2" s="1"/>
  <c r="W45" i="2" s="1"/>
  <c r="W46" i="2" s="1"/>
  <c r="W47" i="2" s="1"/>
  <c r="W48" i="2" s="1"/>
  <c r="W49" i="2" s="1"/>
  <c r="W50" i="2" s="1"/>
  <c r="W51" i="2" s="1"/>
  <c r="W52" i="2" s="1"/>
  <c r="W53" i="2" s="1"/>
  <c r="W54" i="2" s="1"/>
  <c r="W55" i="2" s="1"/>
  <c r="W56" i="2" s="1"/>
  <c r="W57" i="2" s="1"/>
  <c r="W58" i="2" s="1"/>
  <c r="W59" i="2" s="1"/>
  <c r="W60" i="2" s="1"/>
  <c r="W61" i="2" s="1"/>
  <c r="W62" i="2" s="1"/>
  <c r="W63" i="2" s="1"/>
  <c r="W64" i="2" s="1"/>
  <c r="W65" i="2" s="1"/>
  <c r="W66" i="2" s="1"/>
  <c r="W67" i="2" s="1"/>
  <c r="W68" i="2" s="1"/>
  <c r="W69" i="2" s="1"/>
  <c r="W70" i="2" s="1"/>
  <c r="W71" i="2" s="1"/>
  <c r="W72" i="2" s="1"/>
  <c r="W73" i="2" s="1"/>
  <c r="W74" i="2" s="1"/>
  <c r="W75" i="2" s="1"/>
  <c r="W76" i="2" s="1"/>
  <c r="W77" i="2" s="1"/>
  <c r="W78" i="2" s="1"/>
  <c r="W79" i="2" s="1"/>
  <c r="W80" i="2" s="1"/>
  <c r="W81" i="2" s="1"/>
  <c r="W82" i="2" s="1"/>
  <c r="W83" i="2" s="1"/>
  <c r="W84" i="2" s="1"/>
  <c r="W85" i="2" s="1"/>
  <c r="W86" i="2" s="1"/>
  <c r="W87" i="2" s="1"/>
  <c r="W88" i="2" s="1"/>
  <c r="W89" i="2" s="1"/>
  <c r="W90" i="2" s="1"/>
  <c r="W91" i="2" s="1"/>
  <c r="W92" i="2" s="1"/>
  <c r="W93" i="2" s="1"/>
  <c r="W94" i="2" s="1"/>
  <c r="W95" i="2" s="1"/>
  <c r="W96" i="2" s="1"/>
  <c r="W97" i="2" s="1"/>
  <c r="W98" i="2" s="1"/>
  <c r="W99" i="2" s="1"/>
  <c r="W100" i="2" s="1"/>
  <c r="W101" i="2" s="1"/>
  <c r="W102" i="2" s="1"/>
  <c r="W103" i="2" s="1"/>
  <c r="W104" i="2" s="1"/>
  <c r="W105" i="2" s="1"/>
  <c r="W106" i="2" s="1"/>
  <c r="W107" i="2" s="1"/>
  <c r="W108" i="2" s="1"/>
  <c r="W109" i="2" s="1"/>
  <c r="W110" i="2" s="1"/>
  <c r="W111" i="2" s="1"/>
  <c r="W112" i="2" s="1"/>
  <c r="W113" i="2" s="1"/>
  <c r="W114" i="2" s="1"/>
  <c r="W115" i="2" s="1"/>
  <c r="W116" i="2" s="1"/>
  <c r="W117" i="2" s="1"/>
  <c r="W118" i="2" s="1"/>
  <c r="W119" i="2" s="1"/>
  <c r="W120" i="2" s="1"/>
  <c r="W121" i="2" s="1"/>
  <c r="W122" i="2" s="1"/>
  <c r="W123" i="2" s="1"/>
  <c r="W124" i="2" s="1"/>
  <c r="W125" i="2" s="1"/>
  <c r="W126" i="2" s="1"/>
  <c r="W127" i="2" s="1"/>
  <c r="W128" i="2" s="1"/>
  <c r="W129" i="2" s="1"/>
  <c r="W130" i="2" s="1"/>
  <c r="W131" i="2" s="1"/>
  <c r="W132" i="2" s="1"/>
  <c r="W133" i="2" s="1"/>
  <c r="W134" i="2" s="1"/>
  <c r="W135" i="2" s="1"/>
  <c r="W136" i="2" s="1"/>
  <c r="W137" i="2" s="1"/>
  <c r="W138" i="2" s="1"/>
  <c r="W139" i="2" s="1"/>
  <c r="W140" i="2" s="1"/>
  <c r="W141" i="2" s="1"/>
  <c r="W142" i="2" s="1"/>
  <c r="W143" i="2" s="1"/>
  <c r="W144" i="2" s="1"/>
  <c r="W145" i="2" s="1"/>
  <c r="W146" i="2" s="1"/>
  <c r="W147" i="2" s="1"/>
  <c r="W148" i="2" s="1"/>
  <c r="W149" i="2" s="1"/>
  <c r="W150" i="2" s="1"/>
  <c r="W151" i="2" s="1"/>
  <c r="W152" i="2" s="1"/>
  <c r="W153" i="2" s="1"/>
  <c r="W154" i="2" s="1"/>
  <c r="W155" i="2" s="1"/>
  <c r="W156" i="2" s="1"/>
  <c r="W157" i="2" s="1"/>
  <c r="W158" i="2" s="1"/>
  <c r="W159" i="2" s="1"/>
  <c r="W160" i="2" s="1"/>
  <c r="W161" i="2" s="1"/>
  <c r="W162" i="2" s="1"/>
  <c r="W163" i="2" s="1"/>
  <c r="W164" i="2" s="1"/>
  <c r="W165" i="2" s="1"/>
  <c r="W166" i="2" s="1"/>
  <c r="W167" i="2" s="1"/>
  <c r="W168" i="2" s="1"/>
  <c r="W169" i="2" s="1"/>
  <c r="W170" i="2" s="1"/>
  <c r="W171" i="2" s="1"/>
  <c r="W172" i="2" s="1"/>
  <c r="W173" i="2" s="1"/>
  <c r="W174" i="2" s="1"/>
  <c r="W175" i="2" s="1"/>
  <c r="W176" i="2" s="1"/>
  <c r="W177" i="2" s="1"/>
  <c r="W178" i="2" s="1"/>
  <c r="W179" i="2" s="1"/>
  <c r="W180" i="2" s="1"/>
  <c r="W181" i="2" s="1"/>
  <c r="W182" i="2" s="1"/>
  <c r="W183" i="2" s="1"/>
  <c r="W184" i="2" s="1"/>
  <c r="W185" i="2" s="1"/>
  <c r="W186" i="2" s="1"/>
  <c r="W187" i="2" s="1"/>
  <c r="W188" i="2" s="1"/>
  <c r="W189" i="2" s="1"/>
  <c r="W190" i="2" s="1"/>
  <c r="W191" i="2" s="1"/>
  <c r="W192" i="2" s="1"/>
  <c r="W193" i="2" s="1"/>
  <c r="W194" i="2" s="1"/>
  <c r="W195" i="2" s="1"/>
  <c r="W196" i="2" s="1"/>
  <c r="W197" i="2" s="1"/>
  <c r="W198" i="2" s="1"/>
  <c r="W199" i="2" s="1"/>
  <c r="W200" i="2" s="1"/>
  <c r="W201" i="2" s="1"/>
  <c r="W202" i="2" s="1"/>
  <c r="W203" i="2" s="1"/>
  <c r="W204" i="2" s="1"/>
  <c r="W205" i="2" s="1"/>
  <c r="W206" i="2" s="1"/>
  <c r="W207" i="2" s="1"/>
  <c r="W208" i="2" s="1"/>
  <c r="W209" i="2" s="1"/>
  <c r="W210" i="2" s="1"/>
  <c r="W211" i="2" s="1"/>
  <c r="W212" i="2" s="1"/>
  <c r="W213" i="2" s="1"/>
  <c r="W214" i="2" s="1"/>
  <c r="W215" i="2" s="1"/>
  <c r="W216" i="2" s="1"/>
  <c r="W217" i="2" s="1"/>
  <c r="W218" i="2" s="1"/>
  <c r="W219" i="2" s="1"/>
  <c r="W220" i="2" s="1"/>
  <c r="W221" i="2" s="1"/>
  <c r="W222" i="2" s="1"/>
  <c r="W223" i="2" s="1"/>
  <c r="W224" i="2" s="1"/>
  <c r="W225" i="2" s="1"/>
  <c r="W226" i="2" s="1"/>
  <c r="W227" i="2" s="1"/>
  <c r="W228" i="2" s="1"/>
  <c r="W229" i="2" s="1"/>
  <c r="W230" i="2" s="1"/>
  <c r="W231" i="2" s="1"/>
  <c r="W232" i="2" s="1"/>
  <c r="W233" i="2" s="1"/>
  <c r="W234" i="2" s="1"/>
  <c r="W235" i="2" s="1"/>
  <c r="W236" i="2" s="1"/>
  <c r="W237" i="2" s="1"/>
  <c r="W238" i="2" s="1"/>
  <c r="W239" i="2" s="1"/>
  <c r="W240" i="2" s="1"/>
  <c r="W241" i="2" s="1"/>
  <c r="W242" i="2" s="1"/>
  <c r="W243" i="2" s="1"/>
  <c r="W244" i="2" s="1"/>
  <c r="W245" i="2" s="1"/>
  <c r="W246" i="2" s="1"/>
  <c r="W247" i="2" s="1"/>
  <c r="W248" i="2" s="1"/>
  <c r="W249" i="2" s="1"/>
  <c r="W250" i="2" s="1"/>
  <c r="W251" i="2" s="1"/>
  <c r="W252" i="2" s="1"/>
  <c r="W253" i="2" s="1"/>
  <c r="W254" i="2" s="1"/>
  <c r="W255" i="2" s="1"/>
  <c r="W256" i="2" s="1"/>
  <c r="W257" i="2" s="1"/>
  <c r="W258" i="2" s="1"/>
  <c r="W259" i="2" s="1"/>
  <c r="W260" i="2" s="1"/>
  <c r="W261" i="2" s="1"/>
  <c r="W262" i="2" s="1"/>
  <c r="W263" i="2" s="1"/>
  <c r="W264" i="2" s="1"/>
  <c r="W265" i="2" s="1"/>
  <c r="W266" i="2" s="1"/>
  <c r="W267" i="2" s="1"/>
  <c r="W268" i="2" s="1"/>
  <c r="W269" i="2" s="1"/>
  <c r="W270" i="2" s="1"/>
  <c r="W271" i="2" s="1"/>
  <c r="W272" i="2" s="1"/>
  <c r="W273" i="2" s="1"/>
  <c r="W274" i="2" s="1"/>
  <c r="W275" i="2" s="1"/>
  <c r="W276" i="2" s="1"/>
  <c r="W277" i="2" s="1"/>
  <c r="W278" i="2" s="1"/>
  <c r="W279" i="2" s="1"/>
  <c r="W280" i="2" s="1"/>
  <c r="W281" i="2" s="1"/>
  <c r="W282" i="2" s="1"/>
  <c r="W283" i="2" s="1"/>
  <c r="W284" i="2" s="1"/>
  <c r="W285" i="2" s="1"/>
  <c r="W286" i="2" s="1"/>
  <c r="W287" i="2" s="1"/>
  <c r="W288" i="2" s="1"/>
  <c r="W289" i="2" s="1"/>
  <c r="W290" i="2" s="1"/>
  <c r="W291" i="2" s="1"/>
  <c r="W292" i="2" s="1"/>
  <c r="W293" i="2" s="1"/>
  <c r="W294" i="2" s="1"/>
  <c r="W295" i="2" s="1"/>
  <c r="W296" i="2" s="1"/>
  <c r="W297" i="2" s="1"/>
  <c r="W298" i="2" s="1"/>
  <c r="W299" i="2" s="1"/>
  <c r="W300" i="2" s="1"/>
  <c r="W301" i="2" s="1"/>
  <c r="W302" i="2" s="1"/>
  <c r="W303" i="2" s="1"/>
  <c r="W304" i="2" s="1"/>
  <c r="W305" i="2" s="1"/>
  <c r="W306" i="2" s="1"/>
  <c r="W307" i="2" s="1"/>
  <c r="W308" i="2" s="1"/>
  <c r="W309" i="2" s="1"/>
  <c r="W310" i="2" s="1"/>
  <c r="W311" i="2" s="1"/>
  <c r="W312" i="2" s="1"/>
  <c r="W313" i="2" s="1"/>
  <c r="W314" i="2" s="1"/>
  <c r="W315" i="2" s="1"/>
  <c r="W316" i="2" s="1"/>
  <c r="W317" i="2" s="1"/>
  <c r="W318" i="2" s="1"/>
  <c r="W319" i="2" s="1"/>
  <c r="W320" i="2" s="1"/>
  <c r="W321" i="2" s="1"/>
  <c r="W322" i="2" s="1"/>
  <c r="W323" i="2" s="1"/>
  <c r="W324" i="2" s="1"/>
  <c r="W325" i="2" s="1"/>
  <c r="W326" i="2" s="1"/>
  <c r="W327" i="2" s="1"/>
  <c r="W328" i="2" s="1"/>
  <c r="W329" i="2" s="1"/>
  <c r="W330" i="2" s="1"/>
  <c r="W331" i="2" s="1"/>
  <c r="W332" i="2" s="1"/>
  <c r="W333" i="2" s="1"/>
  <c r="W334" i="2" s="1"/>
  <c r="W335" i="2" s="1"/>
  <c r="W336" i="2" s="1"/>
  <c r="W337" i="2" s="1"/>
  <c r="W338" i="2" s="1"/>
  <c r="W339" i="2" s="1"/>
  <c r="W340" i="2" s="1"/>
  <c r="W341" i="2" s="1"/>
  <c r="W342" i="2" s="1"/>
  <c r="W343" i="2" s="1"/>
  <c r="W344" i="2" s="1"/>
  <c r="W345" i="2" s="1"/>
  <c r="W346" i="2" s="1"/>
  <c r="W347" i="2" s="1"/>
  <c r="W348" i="2" s="1"/>
  <c r="W349" i="2" s="1"/>
  <c r="W350" i="2" s="1"/>
  <c r="W351" i="2" s="1"/>
  <c r="W352" i="2" s="1"/>
  <c r="W353" i="2" s="1"/>
  <c r="W354" i="2" s="1"/>
  <c r="W355" i="2" s="1"/>
  <c r="W356" i="2" s="1"/>
  <c r="W357" i="2" s="1"/>
  <c r="W358" i="2" s="1"/>
  <c r="W359" i="2" s="1"/>
  <c r="W360" i="2" s="1"/>
  <c r="W361" i="2" s="1"/>
  <c r="W362" i="2" s="1"/>
  <c r="W363" i="2" s="1"/>
  <c r="W364" i="2" s="1"/>
  <c r="W365" i="2" s="1"/>
  <c r="W366" i="2" s="1"/>
  <c r="W367" i="2" s="1"/>
  <c r="W368" i="2" s="1"/>
  <c r="W369" i="2" s="1"/>
  <c r="W370" i="2" s="1"/>
  <c r="W371" i="2" s="1"/>
  <c r="W372" i="2" s="1"/>
  <c r="W373" i="2" s="1"/>
  <c r="W374" i="2" s="1"/>
  <c r="W375" i="2" s="1"/>
  <c r="W376" i="2" s="1"/>
  <c r="W377" i="2" s="1"/>
  <c r="W378" i="2" s="1"/>
  <c r="W379" i="2" s="1"/>
  <c r="W380" i="2" s="1"/>
  <c r="W381" i="2" s="1"/>
  <c r="W382" i="2" s="1"/>
  <c r="W383" i="2" s="1"/>
  <c r="W384" i="2" s="1"/>
  <c r="W385" i="2" s="1"/>
  <c r="W386" i="2" s="1"/>
  <c r="W387" i="2" s="1"/>
  <c r="W388" i="2" s="1"/>
  <c r="W389" i="2" s="1"/>
  <c r="W390" i="2" s="1"/>
  <c r="W391" i="2" s="1"/>
  <c r="W392" i="2" s="1"/>
  <c r="W393" i="2" s="1"/>
  <c r="W394" i="2" s="1"/>
  <c r="W395" i="2" s="1"/>
  <c r="W396" i="2" s="1"/>
  <c r="W397" i="2" s="1"/>
  <c r="W398" i="2" s="1"/>
  <c r="W399" i="2" s="1"/>
  <c r="W400" i="2" s="1"/>
  <c r="W401" i="2" s="1"/>
  <c r="W402" i="2" s="1"/>
  <c r="W403" i="2" s="1"/>
  <c r="W404" i="2" s="1"/>
  <c r="W405" i="2" s="1"/>
  <c r="W406" i="2" s="1"/>
  <c r="W407" i="2" s="1"/>
  <c r="W408" i="2" s="1"/>
  <c r="W409" i="2" s="1"/>
  <c r="W410" i="2" s="1"/>
  <c r="W411" i="2" s="1"/>
  <c r="W412" i="2" s="1"/>
  <c r="W413" i="2" s="1"/>
  <c r="W414" i="2" s="1"/>
  <c r="W415" i="2" s="1"/>
  <c r="W416" i="2" s="1"/>
  <c r="W417" i="2" s="1"/>
  <c r="W418" i="2" s="1"/>
  <c r="W419" i="2" s="1"/>
  <c r="W420" i="2" s="1"/>
  <c r="W421" i="2" s="1"/>
  <c r="W422" i="2" s="1"/>
  <c r="W423" i="2" s="1"/>
  <c r="W424" i="2" s="1"/>
  <c r="W425" i="2" s="1"/>
  <c r="W426" i="2" s="1"/>
  <c r="W427" i="2" s="1"/>
  <c r="W428" i="2" s="1"/>
  <c r="W429" i="2" s="1"/>
  <c r="W430" i="2" s="1"/>
  <c r="W431" i="2" s="1"/>
  <c r="W432" i="2" s="1"/>
  <c r="W433" i="2" s="1"/>
  <c r="W434" i="2" s="1"/>
  <c r="W435" i="2" s="1"/>
  <c r="W436" i="2" s="1"/>
  <c r="W437" i="2" s="1"/>
  <c r="W438" i="2" s="1"/>
  <c r="W439" i="2" s="1"/>
  <c r="W440" i="2" s="1"/>
  <c r="W441" i="2" s="1"/>
  <c r="W442" i="2" s="1"/>
  <c r="W443" i="2" s="1"/>
  <c r="W444" i="2" s="1"/>
  <c r="W445" i="2" s="1"/>
  <c r="W446" i="2" s="1"/>
  <c r="W447" i="2" s="1"/>
  <c r="W448" i="2" s="1"/>
  <c r="W449" i="2" s="1"/>
  <c r="W450" i="2" s="1"/>
  <c r="W451" i="2" s="1"/>
  <c r="W452" i="2" s="1"/>
  <c r="W453" i="2" s="1"/>
  <c r="W454" i="2" s="1"/>
  <c r="W455" i="2" s="1"/>
  <c r="W456" i="2" s="1"/>
  <c r="W457" i="2" s="1"/>
  <c r="W458" i="2" s="1"/>
  <c r="W459" i="2" s="1"/>
  <c r="W460" i="2" s="1"/>
  <c r="W461" i="2" s="1"/>
  <c r="W462" i="2" s="1"/>
  <c r="W463" i="2" s="1"/>
  <c r="W464" i="2" s="1"/>
  <c r="W465" i="2" s="1"/>
  <c r="W466" i="2" s="1"/>
  <c r="W467" i="2" s="1"/>
  <c r="W468" i="2" s="1"/>
  <c r="W469" i="2" s="1"/>
  <c r="W470" i="2" s="1"/>
  <c r="W471" i="2" s="1"/>
  <c r="W472" i="2" s="1"/>
  <c r="W473" i="2" s="1"/>
  <c r="W474" i="2" s="1"/>
  <c r="W475" i="2" s="1"/>
  <c r="W476" i="2" s="1"/>
  <c r="W477" i="2" s="1"/>
  <c r="W478" i="2" s="1"/>
  <c r="W479" i="2" s="1"/>
  <c r="W480" i="2" s="1"/>
  <c r="W481" i="2" s="1"/>
  <c r="W482" i="2" s="1"/>
  <c r="W483" i="2" s="1"/>
  <c r="W484" i="2" s="1"/>
  <c r="W485" i="2" s="1"/>
  <c r="W486" i="2" s="1"/>
  <c r="W487" i="2" s="1"/>
  <c r="W488" i="2" s="1"/>
  <c r="W489" i="2" s="1"/>
  <c r="W490" i="2" s="1"/>
  <c r="W491" i="2" s="1"/>
  <c r="W492" i="2" s="1"/>
  <c r="W493" i="2" s="1"/>
  <c r="W494" i="2" s="1"/>
  <c r="W495" i="2" s="1"/>
  <c r="W496" i="2" s="1"/>
  <c r="W497" i="2" s="1"/>
  <c r="W498" i="2" s="1"/>
  <c r="W499" i="2" s="1"/>
  <c r="W500" i="2" s="1"/>
  <c r="W501" i="2" s="1"/>
  <c r="W502" i="2" s="1"/>
  <c r="W503" i="2" s="1"/>
  <c r="W504" i="2" s="1"/>
  <c r="W505" i="2" s="1"/>
  <c r="W506" i="2" s="1"/>
  <c r="W507" i="2" s="1"/>
  <c r="W508" i="2" s="1"/>
  <c r="W509" i="2" s="1"/>
  <c r="W510" i="2" s="1"/>
  <c r="W511" i="2" s="1"/>
  <c r="W512" i="2" s="1"/>
  <c r="W513" i="2" s="1"/>
  <c r="W514" i="2" s="1"/>
  <c r="W515" i="2" s="1"/>
  <c r="W516" i="2" s="1"/>
  <c r="W517" i="2" s="1"/>
  <c r="W518" i="2" s="1"/>
  <c r="W519" i="2" s="1"/>
  <c r="W520" i="2" s="1"/>
  <c r="W521" i="2" s="1"/>
  <c r="W522" i="2" s="1"/>
  <c r="W523" i="2" s="1"/>
  <c r="W524" i="2" s="1"/>
  <c r="W525" i="2" s="1"/>
  <c r="W526" i="2" s="1"/>
  <c r="W527" i="2" s="1"/>
  <c r="W528" i="2" s="1"/>
  <c r="W529" i="2" s="1"/>
  <c r="W530" i="2" s="1"/>
  <c r="W531" i="2" s="1"/>
  <c r="W532" i="2" s="1"/>
  <c r="W533" i="2" s="1"/>
  <c r="W534" i="2" s="1"/>
  <c r="W535" i="2" s="1"/>
  <c r="W536" i="2" s="1"/>
  <c r="W537" i="2" s="1"/>
  <c r="W538" i="2" s="1"/>
  <c r="W539" i="2" s="1"/>
  <c r="W540" i="2" s="1"/>
  <c r="W541" i="2" s="1"/>
  <c r="W542" i="2" s="1"/>
  <c r="W543" i="2" s="1"/>
  <c r="W544" i="2" s="1"/>
  <c r="W545" i="2" s="1"/>
  <c r="W546" i="2" s="1"/>
  <c r="W547" i="2" s="1"/>
  <c r="W548" i="2" s="1"/>
  <c r="W549" i="2" s="1"/>
  <c r="W550" i="2" s="1"/>
  <c r="W551" i="2" s="1"/>
  <c r="W552" i="2" s="1"/>
  <c r="W553" i="2" s="1"/>
  <c r="W554" i="2" s="1"/>
  <c r="W555" i="2" s="1"/>
  <c r="W556" i="2" s="1"/>
  <c r="W557" i="2" s="1"/>
  <c r="W558" i="2" s="1"/>
  <c r="W559" i="2" s="1"/>
  <c r="W560" i="2" s="1"/>
  <c r="W561" i="2" s="1"/>
  <c r="W562" i="2" s="1"/>
  <c r="W563" i="2" s="1"/>
  <c r="W564" i="2" s="1"/>
  <c r="W565" i="2" s="1"/>
  <c r="W566" i="2" s="1"/>
  <c r="W567" i="2" s="1"/>
  <c r="W568" i="2" s="1"/>
  <c r="W569" i="2" s="1"/>
  <c r="W570" i="2" s="1"/>
  <c r="W571" i="2" s="1"/>
  <c r="W572" i="2" s="1"/>
  <c r="W573" i="2" s="1"/>
  <c r="W574" i="2" s="1"/>
  <c r="W575" i="2" s="1"/>
  <c r="W576" i="2" s="1"/>
  <c r="W577" i="2" s="1"/>
  <c r="W578" i="2" s="1"/>
  <c r="W579" i="2" s="1"/>
  <c r="W580" i="2" s="1"/>
  <c r="W581" i="2" s="1"/>
  <c r="W582" i="2" s="1"/>
  <c r="W583" i="2" s="1"/>
  <c r="W584" i="2" s="1"/>
  <c r="W585" i="2" s="1"/>
  <c r="W586" i="2" s="1"/>
  <c r="W587" i="2" s="1"/>
  <c r="W588" i="2" s="1"/>
  <c r="W589" i="2" s="1"/>
  <c r="W590" i="2" s="1"/>
  <c r="W591" i="2" s="1"/>
  <c r="W592" i="2" s="1"/>
  <c r="W593" i="2" s="1"/>
  <c r="W594" i="2" s="1"/>
  <c r="W595" i="2" s="1"/>
  <c r="W596" i="2" s="1"/>
  <c r="W597" i="2" s="1"/>
  <c r="W598" i="2" s="1"/>
  <c r="W599" i="2" s="1"/>
  <c r="W600" i="2" s="1"/>
  <c r="W601" i="2" s="1"/>
  <c r="W602" i="2" s="1"/>
  <c r="W603" i="2" s="1"/>
  <c r="W604" i="2" s="1"/>
  <c r="W605" i="2" s="1"/>
  <c r="W606" i="2" s="1"/>
  <c r="W607" i="2" s="1"/>
  <c r="W608" i="2" s="1"/>
  <c r="W609" i="2" s="1"/>
  <c r="W610" i="2" s="1"/>
  <c r="W611" i="2" s="1"/>
  <c r="W612" i="2" s="1"/>
  <c r="W613" i="2" s="1"/>
  <c r="W614" i="2" s="1"/>
  <c r="W615" i="2" s="1"/>
  <c r="W616" i="2" s="1"/>
  <c r="W617" i="2" s="1"/>
  <c r="W618" i="2" s="1"/>
  <c r="W619" i="2" s="1"/>
  <c r="W620" i="2" s="1"/>
  <c r="W621" i="2" s="1"/>
  <c r="W622" i="2" s="1"/>
  <c r="W623" i="2" s="1"/>
  <c r="W624" i="2" s="1"/>
  <c r="W625" i="2" s="1"/>
  <c r="W626" i="2" s="1"/>
  <c r="W627" i="2" s="1"/>
  <c r="W628" i="2" s="1"/>
  <c r="W629" i="2" s="1"/>
  <c r="W630" i="2" s="1"/>
  <c r="W631" i="2" s="1"/>
  <c r="W632" i="2" s="1"/>
  <c r="W633" i="2" s="1"/>
  <c r="W634" i="2" s="1"/>
  <c r="W635" i="2" s="1"/>
  <c r="W636" i="2" s="1"/>
  <c r="W637" i="2" s="1"/>
  <c r="W638" i="2" s="1"/>
  <c r="W639" i="2" s="1"/>
  <c r="W640" i="2" s="1"/>
  <c r="W641" i="2" s="1"/>
  <c r="W642" i="2" s="1"/>
  <c r="W643" i="2" s="1"/>
  <c r="W644" i="2" s="1"/>
  <c r="W645" i="2" s="1"/>
  <c r="W646" i="2" s="1"/>
  <c r="W647" i="2" s="1"/>
  <c r="W648" i="2" s="1"/>
  <c r="W649" i="2" s="1"/>
  <c r="W650" i="2" s="1"/>
  <c r="W651" i="2" s="1"/>
  <c r="W652" i="2" s="1"/>
  <c r="W653" i="2" s="1"/>
  <c r="W654" i="2" s="1"/>
  <c r="W655" i="2" s="1"/>
  <c r="W656" i="2" s="1"/>
  <c r="W657" i="2" s="1"/>
  <c r="W658" i="2" s="1"/>
  <c r="W659" i="2" s="1"/>
  <c r="W660" i="2" s="1"/>
  <c r="W661" i="2" s="1"/>
  <c r="W662" i="2" s="1"/>
  <c r="W663" i="2" s="1"/>
  <c r="W664" i="2" s="1"/>
  <c r="W665" i="2" s="1"/>
  <c r="W666" i="2" s="1"/>
  <c r="W667" i="2" s="1"/>
  <c r="W668" i="2" s="1"/>
  <c r="W669" i="2" s="1"/>
  <c r="W670" i="2" s="1"/>
  <c r="W671" i="2" s="1"/>
  <c r="W672" i="2" s="1"/>
  <c r="W673" i="2" s="1"/>
  <c r="W674" i="2" s="1"/>
  <c r="W675" i="2" s="1"/>
  <c r="W676" i="2" s="1"/>
  <c r="W677" i="2" s="1"/>
  <c r="W678" i="2" s="1"/>
  <c r="W679" i="2" s="1"/>
  <c r="W680" i="2" s="1"/>
  <c r="W681" i="2" s="1"/>
  <c r="W682" i="2" s="1"/>
  <c r="W683" i="2" s="1"/>
  <c r="W684" i="2" s="1"/>
  <c r="W685" i="2" s="1"/>
  <c r="W686" i="2" s="1"/>
  <c r="W687" i="2" s="1"/>
  <c r="W688" i="2" s="1"/>
  <c r="W689" i="2" s="1"/>
  <c r="W690" i="2" s="1"/>
  <c r="W691" i="2" s="1"/>
  <c r="W692" i="2" s="1"/>
  <c r="W693" i="2" s="1"/>
  <c r="W694" i="2" s="1"/>
  <c r="W695" i="2" s="1"/>
  <c r="W696" i="2" s="1"/>
  <c r="W697" i="2" s="1"/>
  <c r="W698" i="2" s="1"/>
  <c r="W699" i="2" s="1"/>
  <c r="W700" i="2" s="1"/>
  <c r="W701" i="2" s="1"/>
  <c r="W702" i="2" s="1"/>
  <c r="W703" i="2" s="1"/>
  <c r="W704" i="2" s="1"/>
  <c r="W705" i="2" s="1"/>
  <c r="W706" i="2" s="1"/>
  <c r="W707" i="2" s="1"/>
  <c r="W708" i="2" s="1"/>
  <c r="W709" i="2" s="1"/>
  <c r="W710" i="2" s="1"/>
  <c r="W711" i="2" s="1"/>
  <c r="W712" i="2" s="1"/>
  <c r="W713" i="2" s="1"/>
  <c r="W714" i="2" s="1"/>
  <c r="W715" i="2" s="1"/>
  <c r="W716" i="2" s="1"/>
  <c r="W717" i="2" s="1"/>
  <c r="W718" i="2" s="1"/>
  <c r="W719" i="2" s="1"/>
  <c r="W720" i="2" s="1"/>
  <c r="W721" i="2" s="1"/>
  <c r="W722" i="2" s="1"/>
  <c r="W723" i="2" s="1"/>
  <c r="W724" i="2" s="1"/>
  <c r="W725" i="2" s="1"/>
  <c r="W726" i="2" s="1"/>
  <c r="W727" i="2" s="1"/>
  <c r="W728" i="2" s="1"/>
  <c r="W729" i="2" s="1"/>
  <c r="W730" i="2" s="1"/>
  <c r="W731" i="2" s="1"/>
  <c r="W732" i="2" s="1"/>
  <c r="W733" i="2" s="1"/>
  <c r="W734" i="2" s="1"/>
  <c r="W735" i="2" s="1"/>
  <c r="W736" i="2" s="1"/>
  <c r="W737" i="2" s="1"/>
  <c r="W738" i="2" s="1"/>
  <c r="W739" i="2" s="1"/>
  <c r="W740" i="2" s="1"/>
  <c r="W741" i="2" s="1"/>
  <c r="W742" i="2" s="1"/>
  <c r="W743" i="2" s="1"/>
  <c r="W744" i="2" s="1"/>
  <c r="W745" i="2" s="1"/>
  <c r="W746" i="2" s="1"/>
  <c r="W747" i="2" s="1"/>
  <c r="W748" i="2" s="1"/>
  <c r="W749" i="2" s="1"/>
  <c r="W750" i="2" s="1"/>
  <c r="W751" i="2" s="1"/>
  <c r="W752" i="2" s="1"/>
  <c r="W753" i="2" s="1"/>
  <c r="W754" i="2" s="1"/>
  <c r="W755" i="2" s="1"/>
  <c r="W756" i="2" s="1"/>
  <c r="W757" i="2" s="1"/>
  <c r="W758" i="2" s="1"/>
  <c r="W759" i="2" s="1"/>
  <c r="W760" i="2" s="1"/>
  <c r="W761" i="2" s="1"/>
  <c r="W762" i="2" s="1"/>
  <c r="W763" i="2" s="1"/>
  <c r="W764" i="2" s="1"/>
  <c r="W765" i="2" s="1"/>
  <c r="W766" i="2" s="1"/>
  <c r="W767" i="2" s="1"/>
  <c r="W768" i="2" s="1"/>
  <c r="W769" i="2" s="1"/>
  <c r="W770" i="2" s="1"/>
  <c r="W771" i="2" s="1"/>
  <c r="W772" i="2" s="1"/>
  <c r="W773" i="2" s="1"/>
  <c r="W774" i="2" s="1"/>
  <c r="W775" i="2" s="1"/>
  <c r="W776" i="2" s="1"/>
  <c r="W777" i="2" s="1"/>
  <c r="W778" i="2" s="1"/>
  <c r="W779" i="2" s="1"/>
  <c r="W780" i="2" s="1"/>
  <c r="W781" i="2" s="1"/>
  <c r="W782" i="2" s="1"/>
  <c r="W783" i="2" s="1"/>
  <c r="W784" i="2" s="1"/>
  <c r="W785" i="2" s="1"/>
  <c r="W786" i="2" s="1"/>
  <c r="W787" i="2" s="1"/>
  <c r="W788" i="2" s="1"/>
  <c r="W789" i="2" s="1"/>
  <c r="W790" i="2" s="1"/>
  <c r="W791" i="2" s="1"/>
  <c r="W792" i="2" s="1"/>
  <c r="W793" i="2" s="1"/>
  <c r="W794" i="2" s="1"/>
  <c r="W795" i="2" s="1"/>
  <c r="W796" i="2" s="1"/>
  <c r="W797" i="2" s="1"/>
  <c r="W798" i="2" s="1"/>
  <c r="W799" i="2" s="1"/>
  <c r="W800" i="2" s="1"/>
  <c r="W801" i="2" s="1"/>
  <c r="W802" i="2" s="1"/>
  <c r="W803" i="2" s="1"/>
  <c r="W804" i="2" s="1"/>
  <c r="W805" i="2" s="1"/>
  <c r="W806" i="2" s="1"/>
  <c r="W807" i="2" s="1"/>
  <c r="W808" i="2" s="1"/>
  <c r="W809" i="2" s="1"/>
  <c r="W810" i="2" s="1"/>
  <c r="W811" i="2" s="1"/>
  <c r="W812" i="2" s="1"/>
  <c r="W813" i="2" s="1"/>
  <c r="W814" i="2" s="1"/>
  <c r="W815" i="2" s="1"/>
  <c r="W816" i="2" s="1"/>
  <c r="W817" i="2" s="1"/>
  <c r="W818" i="2" s="1"/>
  <c r="W819" i="2" s="1"/>
  <c r="W820" i="2" s="1"/>
  <c r="W821" i="2" s="1"/>
  <c r="W822" i="2" s="1"/>
  <c r="W823" i="2" s="1"/>
  <c r="W824" i="2" s="1"/>
  <c r="W825" i="2" s="1"/>
  <c r="W826" i="2" s="1"/>
  <c r="W827" i="2" s="1"/>
  <c r="W828" i="2" s="1"/>
  <c r="W829" i="2" s="1"/>
  <c r="W830" i="2" s="1"/>
  <c r="W831" i="2" s="1"/>
  <c r="W832" i="2" s="1"/>
  <c r="W833" i="2" s="1"/>
  <c r="W834" i="2" s="1"/>
  <c r="W835" i="2" s="1"/>
  <c r="W836" i="2" s="1"/>
  <c r="W837" i="2" s="1"/>
  <c r="W838" i="2" s="1"/>
  <c r="W839" i="2" s="1"/>
  <c r="W840" i="2" s="1"/>
  <c r="W841" i="2" s="1"/>
  <c r="W842" i="2" s="1"/>
  <c r="W843" i="2" s="1"/>
  <c r="W844" i="2" s="1"/>
  <c r="W845" i="2" s="1"/>
  <c r="W846" i="2" s="1"/>
  <c r="W847" i="2" s="1"/>
  <c r="W848" i="2" s="1"/>
  <c r="W849" i="2" s="1"/>
  <c r="W850" i="2" s="1"/>
  <c r="W851" i="2" s="1"/>
  <c r="W852" i="2" s="1"/>
  <c r="W853" i="2" s="1"/>
  <c r="W854" i="2" s="1"/>
  <c r="W855" i="2" s="1"/>
  <c r="W856" i="2" s="1"/>
  <c r="W857" i="2" s="1"/>
  <c r="W858" i="2" s="1"/>
  <c r="W859" i="2" s="1"/>
  <c r="W860" i="2" s="1"/>
  <c r="W861" i="2" s="1"/>
  <c r="W862" i="2" s="1"/>
  <c r="W863" i="2" s="1"/>
  <c r="W864" i="2" s="1"/>
  <c r="W865" i="2" s="1"/>
  <c r="W866" i="2" s="1"/>
  <c r="W867" i="2" s="1"/>
  <c r="W868" i="2" s="1"/>
  <c r="W869" i="2" s="1"/>
  <c r="W870" i="2" s="1"/>
  <c r="W871" i="2" s="1"/>
  <c r="W872" i="2" s="1"/>
  <c r="W873" i="2" s="1"/>
  <c r="W874" i="2" s="1"/>
  <c r="W875" i="2" s="1"/>
  <c r="W876" i="2" s="1"/>
  <c r="W877" i="2" s="1"/>
  <c r="W878" i="2" s="1"/>
  <c r="W879" i="2" s="1"/>
  <c r="W880" i="2" s="1"/>
  <c r="W881" i="2" s="1"/>
  <c r="W882" i="2" s="1"/>
  <c r="W883" i="2" s="1"/>
  <c r="W884" i="2" s="1"/>
  <c r="W885" i="2" s="1"/>
  <c r="W886" i="2" s="1"/>
  <c r="W887" i="2" s="1"/>
  <c r="W888" i="2" s="1"/>
  <c r="W889" i="2" s="1"/>
  <c r="W890" i="2" s="1"/>
  <c r="W891" i="2" s="1"/>
  <c r="W892" i="2" s="1"/>
  <c r="W893" i="2" s="1"/>
  <c r="W894" i="2" s="1"/>
  <c r="W895" i="2" s="1"/>
  <c r="W896" i="2" s="1"/>
  <c r="W897" i="2" s="1"/>
  <c r="W898" i="2" s="1"/>
  <c r="W899" i="2" s="1"/>
  <c r="W900" i="2" s="1"/>
  <c r="W901" i="2" s="1"/>
  <c r="W902" i="2" s="1"/>
  <c r="W903" i="2" s="1"/>
  <c r="W904" i="2" s="1"/>
  <c r="W905" i="2" s="1"/>
  <c r="W906" i="2" s="1"/>
  <c r="W907" i="2" s="1"/>
  <c r="W908" i="2" s="1"/>
  <c r="W909" i="2" s="1"/>
  <c r="W910" i="2" s="1"/>
  <c r="W911" i="2" s="1"/>
  <c r="W912" i="2" s="1"/>
  <c r="W913" i="2" s="1"/>
  <c r="W914" i="2" s="1"/>
  <c r="W915" i="2" s="1"/>
  <c r="W916" i="2" s="1"/>
  <c r="W917" i="2" s="1"/>
  <c r="W918" i="2" s="1"/>
  <c r="W919" i="2" s="1"/>
  <c r="W920" i="2" s="1"/>
  <c r="W921" i="2" s="1"/>
  <c r="W922" i="2" s="1"/>
  <c r="W923" i="2" s="1"/>
  <c r="W924" i="2" s="1"/>
  <c r="W925" i="2" s="1"/>
  <c r="W926" i="2" s="1"/>
  <c r="W927" i="2" s="1"/>
  <c r="W928" i="2" s="1"/>
  <c r="W929" i="2" s="1"/>
  <c r="W930" i="2" s="1"/>
  <c r="W931" i="2" s="1"/>
  <c r="W932" i="2" s="1"/>
  <c r="W933" i="2" s="1"/>
  <c r="W934" i="2" s="1"/>
  <c r="W935" i="2" s="1"/>
  <c r="W936" i="2" s="1"/>
  <c r="W937" i="2" s="1"/>
  <c r="W938" i="2" s="1"/>
  <c r="W939" i="2" s="1"/>
  <c r="W940" i="2" s="1"/>
  <c r="W941" i="2" s="1"/>
  <c r="W942" i="2" s="1"/>
  <c r="W943" i="2" s="1"/>
  <c r="W944" i="2" s="1"/>
  <c r="W945" i="2" s="1"/>
  <c r="W946" i="2" s="1"/>
  <c r="W947" i="2" s="1"/>
  <c r="W948" i="2" s="1"/>
  <c r="W949" i="2" s="1"/>
  <c r="W950" i="2" s="1"/>
  <c r="W951" i="2" s="1"/>
  <c r="W952" i="2" s="1"/>
  <c r="W953" i="2" s="1"/>
  <c r="W954" i="2" s="1"/>
  <c r="W955" i="2" s="1"/>
  <c r="W956" i="2" s="1"/>
  <c r="W957" i="2" s="1"/>
  <c r="W958" i="2" s="1"/>
  <c r="W959" i="2" s="1"/>
  <c r="W960" i="2" s="1"/>
  <c r="W961" i="2" s="1"/>
  <c r="W962" i="2" s="1"/>
  <c r="W963" i="2" s="1"/>
  <c r="W964" i="2" s="1"/>
  <c r="W965" i="2" s="1"/>
  <c r="W966" i="2" s="1"/>
  <c r="W967" i="2" s="1"/>
  <c r="W968" i="2" s="1"/>
  <c r="W969" i="2" s="1"/>
  <c r="W970" i="2" s="1"/>
  <c r="W971" i="2" s="1"/>
  <c r="W972" i="2" s="1"/>
  <c r="W973" i="2" s="1"/>
  <c r="W974" i="2" s="1"/>
  <c r="W975" i="2" s="1"/>
  <c r="W976" i="2" s="1"/>
  <c r="W977" i="2" s="1"/>
  <c r="W978" i="2" s="1"/>
  <c r="W979" i="2" s="1"/>
  <c r="W980" i="2" s="1"/>
  <c r="W981" i="2" s="1"/>
  <c r="W982" i="2" s="1"/>
  <c r="W983" i="2" s="1"/>
  <c r="W984" i="2" s="1"/>
  <c r="W985" i="2" s="1"/>
  <c r="W986" i="2" s="1"/>
  <c r="W987" i="2" s="1"/>
  <c r="W988" i="2" s="1"/>
  <c r="W989" i="2" s="1"/>
  <c r="W990" i="2" s="1"/>
  <c r="W991" i="2" s="1"/>
  <c r="W992" i="2" s="1"/>
  <c r="W993" i="2" s="1"/>
  <c r="W994" i="2" s="1"/>
  <c r="W995" i="2" s="1"/>
  <c r="W996" i="2" s="1"/>
  <c r="W997" i="2" s="1"/>
  <c r="W998" i="2" s="1"/>
  <c r="W999" i="2" s="1"/>
  <c r="W1000" i="2" s="1"/>
  <c r="W1001" i="2" s="1"/>
  <c r="W1002" i="2" s="1"/>
  <c r="W1003" i="2" s="1"/>
  <c r="W1004" i="2" s="1"/>
  <c r="W1005" i="2" s="1"/>
  <c r="W1006" i="2" s="1"/>
  <c r="W1007" i="2" s="1"/>
  <c r="W1008" i="2" s="1"/>
  <c r="W1009" i="2" s="1"/>
  <c r="W1010" i="2" s="1"/>
  <c r="W1011" i="2" s="1"/>
  <c r="W1012" i="2" s="1"/>
  <c r="W1013" i="2" s="1"/>
  <c r="W1014" i="2" s="1"/>
  <c r="W1015" i="2" s="1"/>
  <c r="W1016" i="2" s="1"/>
  <c r="W1017" i="2" s="1"/>
  <c r="W1018" i="2" s="1"/>
  <c r="W1019" i="2" s="1"/>
  <c r="W1020" i="2" s="1"/>
  <c r="W1021" i="2" s="1"/>
  <c r="W1022" i="2" s="1"/>
  <c r="W1023" i="2" s="1"/>
  <c r="W1024" i="2" s="1"/>
  <c r="W1025" i="2" s="1"/>
  <c r="W1026" i="2" s="1"/>
  <c r="W1027" i="2" s="1"/>
  <c r="W1028" i="2" s="1"/>
  <c r="W1029" i="2" s="1"/>
  <c r="W1030" i="2" s="1"/>
  <c r="W1031" i="2" s="1"/>
  <c r="W1032" i="2" s="1"/>
  <c r="W1033" i="2" s="1"/>
  <c r="W1034" i="2" s="1"/>
  <c r="W1035" i="2" s="1"/>
  <c r="W1036" i="2" s="1"/>
  <c r="W1037" i="2" s="1"/>
  <c r="W1038" i="2" s="1"/>
  <c r="W1039" i="2" s="1"/>
  <c r="W1040" i="2" s="1"/>
  <c r="W1041" i="2" s="1"/>
  <c r="W1042" i="2" s="1"/>
  <c r="W1043" i="2" s="1"/>
  <c r="W1044" i="2" s="1"/>
  <c r="W1045" i="2" s="1"/>
  <c r="W1046" i="2" s="1"/>
  <c r="W1047" i="2" s="1"/>
  <c r="W1048" i="2" s="1"/>
  <c r="W1049" i="2" s="1"/>
  <c r="W1050" i="2" s="1"/>
  <c r="W1051" i="2" s="1"/>
  <c r="W1052" i="2" s="1"/>
  <c r="W1053" i="2" s="1"/>
  <c r="W1054" i="2" s="1"/>
  <c r="W1055" i="2" s="1"/>
  <c r="W1056" i="2" s="1"/>
  <c r="W1057" i="2" s="1"/>
  <c r="W1058" i="2" s="1"/>
  <c r="W1059" i="2" s="1"/>
  <c r="W1060" i="2" s="1"/>
  <c r="W1061" i="2" s="1"/>
  <c r="W1062" i="2" s="1"/>
  <c r="W1063" i="2" s="1"/>
  <c r="W1064" i="2" s="1"/>
  <c r="W1065" i="2" s="1"/>
  <c r="W1066" i="2" s="1"/>
  <c r="W1067" i="2" s="1"/>
  <c r="W1068" i="2" s="1"/>
  <c r="W1069" i="2" s="1"/>
  <c r="W1070" i="2" s="1"/>
  <c r="W1071" i="2" s="1"/>
  <c r="W1072" i="2" s="1"/>
  <c r="W1073" i="2" s="1"/>
  <c r="W1074" i="2" s="1"/>
  <c r="W1075" i="2" s="1"/>
  <c r="W1076" i="2" s="1"/>
  <c r="W1077" i="2" s="1"/>
  <c r="W1078" i="2" s="1"/>
  <c r="W1079" i="2" s="1"/>
  <c r="W1080" i="2" s="1"/>
  <c r="W1081" i="2" s="1"/>
  <c r="W1082" i="2" s="1"/>
  <c r="W1083" i="2" s="1"/>
  <c r="W1084" i="2" s="1"/>
  <c r="W1085" i="2" s="1"/>
  <c r="W1086" i="2" s="1"/>
  <c r="W1087" i="2" s="1"/>
  <c r="W1088" i="2" s="1"/>
  <c r="W1089" i="2" s="1"/>
  <c r="W1090" i="2" s="1"/>
  <c r="W1091" i="2" s="1"/>
  <c r="W1092" i="2" s="1"/>
  <c r="W1093" i="2" s="1"/>
  <c r="W1094" i="2" s="1"/>
  <c r="W1095" i="2" s="1"/>
  <c r="W1096" i="2" s="1"/>
  <c r="W1097" i="2" s="1"/>
  <c r="W1098" i="2" s="1"/>
  <c r="W1099" i="2" s="1"/>
  <c r="W1100" i="2" s="1"/>
  <c r="W1101" i="2" s="1"/>
  <c r="W1102" i="2" s="1"/>
  <c r="W1103" i="2" s="1"/>
  <c r="W1104" i="2" s="1"/>
  <c r="W1105" i="2" s="1"/>
  <c r="W1106" i="2" s="1"/>
  <c r="W1107" i="2" s="1"/>
  <c r="W1108" i="2" s="1"/>
  <c r="W1109" i="2" s="1"/>
  <c r="W1110" i="2" s="1"/>
  <c r="W1111" i="2" s="1"/>
  <c r="W1112" i="2" s="1"/>
  <c r="W1113" i="2" s="1"/>
  <c r="W1114" i="2" s="1"/>
  <c r="W1115" i="2" s="1"/>
  <c r="W1116" i="2" s="1"/>
  <c r="W1117" i="2" s="1"/>
  <c r="W1118" i="2" s="1"/>
  <c r="W1119" i="2" s="1"/>
  <c r="W1120" i="2" s="1"/>
  <c r="W1121" i="2" s="1"/>
  <c r="W1122" i="2" s="1"/>
  <c r="W1123" i="2" s="1"/>
  <c r="W1124" i="2" s="1"/>
  <c r="W1125" i="2" s="1"/>
  <c r="W1126" i="2" s="1"/>
  <c r="W1127" i="2" s="1"/>
  <c r="W1128" i="2" s="1"/>
  <c r="W1129" i="2" s="1"/>
  <c r="W1130" i="2" s="1"/>
  <c r="W1131" i="2" s="1"/>
  <c r="W1132" i="2" s="1"/>
  <c r="W1133" i="2" s="1"/>
  <c r="W1134" i="2" s="1"/>
  <c r="W1135" i="2" s="1"/>
  <c r="W1136" i="2" s="1"/>
  <c r="W1137" i="2" s="1"/>
  <c r="W1138" i="2" s="1"/>
  <c r="W1139" i="2" s="1"/>
  <c r="W1140" i="2" s="1"/>
  <c r="W1141" i="2" s="1"/>
  <c r="W1142" i="2" s="1"/>
  <c r="W1143" i="2" s="1"/>
  <c r="W1144" i="2" s="1"/>
  <c r="W1145" i="2" s="1"/>
  <c r="W1146" i="2" s="1"/>
  <c r="W1147" i="2" s="1"/>
  <c r="W1148" i="2" s="1"/>
  <c r="W1149" i="2" s="1"/>
  <c r="W1150" i="2" s="1"/>
  <c r="W1151" i="2" s="1"/>
  <c r="W1152" i="2" s="1"/>
  <c r="W1153" i="2" s="1"/>
  <c r="W1154" i="2" s="1"/>
  <c r="W1155" i="2" s="1"/>
  <c r="W1156" i="2" s="1"/>
  <c r="W1157" i="2" s="1"/>
  <c r="W1158" i="2" s="1"/>
  <c r="W1159" i="2" s="1"/>
  <c r="W1160" i="2" s="1"/>
  <c r="W1161" i="2" s="1"/>
  <c r="W1162" i="2" s="1"/>
  <c r="W1163" i="2" s="1"/>
  <c r="W1164" i="2" s="1"/>
  <c r="W1165" i="2" s="1"/>
  <c r="W1166" i="2" s="1"/>
  <c r="W1167" i="2" s="1"/>
  <c r="W1168" i="2" s="1"/>
  <c r="W1169" i="2" s="1"/>
  <c r="W1170" i="2" s="1"/>
  <c r="W1171" i="2" s="1"/>
  <c r="W1172" i="2" s="1"/>
  <c r="W1173" i="2" s="1"/>
  <c r="W1174" i="2" s="1"/>
  <c r="W1175" i="2" s="1"/>
  <c r="W1176" i="2" s="1"/>
  <c r="W1177" i="2" s="1"/>
  <c r="W1178" i="2" s="1"/>
  <c r="W1179" i="2" s="1"/>
  <c r="W1180" i="2" s="1"/>
  <c r="W1181" i="2" s="1"/>
  <c r="W1182" i="2" s="1"/>
  <c r="W1183" i="2" s="1"/>
  <c r="W1184" i="2" s="1"/>
  <c r="W1185" i="2" s="1"/>
  <c r="W1186" i="2" s="1"/>
  <c r="W1187" i="2" s="1"/>
  <c r="W1188" i="2" s="1"/>
  <c r="W1189" i="2" s="1"/>
  <c r="W1190" i="2" s="1"/>
  <c r="W1191" i="2" s="1"/>
  <c r="W1192" i="2" s="1"/>
  <c r="W1193" i="2" s="1"/>
  <c r="W1194" i="2" s="1"/>
  <c r="W1195" i="2" s="1"/>
  <c r="W1196" i="2" s="1"/>
  <c r="W1197" i="2" s="1"/>
  <c r="W1198" i="2" s="1"/>
  <c r="W1199" i="2" s="1"/>
  <c r="W1200" i="2" s="1"/>
  <c r="W1201" i="2" s="1"/>
  <c r="W1202" i="2" s="1"/>
  <c r="W1203" i="2" s="1"/>
  <c r="W1204" i="2" s="1"/>
  <c r="W1205" i="2" s="1"/>
  <c r="W1206" i="2" s="1"/>
  <c r="W1207" i="2" s="1"/>
  <c r="W1208" i="2" s="1"/>
  <c r="W1209" i="2" s="1"/>
  <c r="W1210" i="2" s="1"/>
  <c r="W1211" i="2" s="1"/>
  <c r="W1212" i="2" s="1"/>
  <c r="W1213" i="2" s="1"/>
  <c r="W1214" i="2" s="1"/>
  <c r="W1215" i="2" s="1"/>
  <c r="W1216" i="2" s="1"/>
  <c r="W1217" i="2" s="1"/>
  <c r="W1218" i="2" s="1"/>
  <c r="W1219" i="2" s="1"/>
  <c r="W1220" i="2" s="1"/>
  <c r="W1221" i="2" s="1"/>
  <c r="W1222" i="2" s="1"/>
  <c r="W1223" i="2" s="1"/>
  <c r="W1224" i="2" s="1"/>
  <c r="W1225" i="2" s="1"/>
  <c r="W1226" i="2" s="1"/>
  <c r="W1227" i="2" s="1"/>
  <c r="W1228" i="2" s="1"/>
  <c r="W1229" i="2" s="1"/>
  <c r="W1230" i="2" s="1"/>
  <c r="W1231" i="2" s="1"/>
  <c r="W1232" i="2" s="1"/>
  <c r="W1233" i="2" s="1"/>
  <c r="W1234" i="2" s="1"/>
  <c r="W1235" i="2" s="1"/>
  <c r="W1236" i="2" s="1"/>
  <c r="W1237" i="2" s="1"/>
  <c r="W1238" i="2" s="1"/>
  <c r="W1239" i="2" s="1"/>
  <c r="W1240" i="2" s="1"/>
  <c r="W1241" i="2" s="1"/>
  <c r="W1242" i="2" s="1"/>
  <c r="W1243" i="2" s="1"/>
  <c r="W1244" i="2" s="1"/>
  <c r="W1245" i="2" s="1"/>
  <c r="W1246" i="2" s="1"/>
  <c r="W1247" i="2" s="1"/>
  <c r="W1248" i="2" s="1"/>
  <c r="W1249" i="2" s="1"/>
  <c r="W1250" i="2" s="1"/>
  <c r="W1251" i="2" s="1"/>
  <c r="W1252" i="2" s="1"/>
  <c r="W1253" i="2" s="1"/>
  <c r="W1254" i="2" s="1"/>
  <c r="W1255" i="2" s="1"/>
  <c r="W1256" i="2" s="1"/>
  <c r="W1257" i="2" s="1"/>
  <c r="W1258" i="2" s="1"/>
  <c r="W1259" i="2" s="1"/>
  <c r="W1260" i="2" s="1"/>
  <c r="W1261" i="2" s="1"/>
  <c r="W1262" i="2" s="1"/>
  <c r="W1263" i="2" s="1"/>
  <c r="W1264" i="2" s="1"/>
  <c r="W1265" i="2" s="1"/>
  <c r="W1266" i="2" s="1"/>
  <c r="W1267" i="2" s="1"/>
  <c r="W1268" i="2" s="1"/>
  <c r="W1269" i="2" s="1"/>
  <c r="W1270" i="2" s="1"/>
  <c r="W1271" i="2" s="1"/>
  <c r="W1272" i="2" s="1"/>
  <c r="W1273" i="2" s="1"/>
  <c r="W1274" i="2" s="1"/>
  <c r="W1275" i="2" s="1"/>
  <c r="W1276" i="2" s="1"/>
  <c r="W1277" i="2" s="1"/>
  <c r="W1278" i="2" s="1"/>
  <c r="W1279" i="2" s="1"/>
  <c r="W1280" i="2" s="1"/>
  <c r="W1281" i="2" s="1"/>
  <c r="W1282" i="2" s="1"/>
  <c r="W1283" i="2" s="1"/>
  <c r="W1284" i="2" s="1"/>
  <c r="W1285" i="2" s="1"/>
  <c r="W1286" i="2" s="1"/>
  <c r="W1287" i="2" s="1"/>
  <c r="W1288" i="2" s="1"/>
  <c r="W1289" i="2" s="1"/>
  <c r="W1290" i="2" s="1"/>
  <c r="W1291" i="2" s="1"/>
  <c r="W1292" i="2" s="1"/>
  <c r="W1293" i="2" s="1"/>
  <c r="W1294" i="2" s="1"/>
  <c r="W1295" i="2" s="1"/>
  <c r="W1296" i="2" s="1"/>
  <c r="W1297" i="2" s="1"/>
  <c r="W1298" i="2" s="1"/>
  <c r="W1299" i="2" s="1"/>
  <c r="W1300" i="2" s="1"/>
  <c r="W1301" i="2" s="1"/>
  <c r="W1302" i="2" s="1"/>
  <c r="W1303" i="2" s="1"/>
  <c r="W1304" i="2" s="1"/>
  <c r="W1305" i="2" s="1"/>
  <c r="W1306" i="2" s="1"/>
  <c r="W1307" i="2" s="1"/>
  <c r="W1308" i="2" s="1"/>
  <c r="W1309" i="2" s="1"/>
  <c r="W1310" i="2" s="1"/>
  <c r="W1311" i="2" s="1"/>
  <c r="W1312" i="2" s="1"/>
  <c r="W1313" i="2" s="1"/>
  <c r="W1314" i="2" s="1"/>
  <c r="W1315" i="2" s="1"/>
  <c r="W1316" i="2" s="1"/>
  <c r="W1317" i="2" s="1"/>
  <c r="W1318" i="2" s="1"/>
  <c r="W1319" i="2" s="1"/>
  <c r="W1320" i="2" s="1"/>
  <c r="W1321" i="2" s="1"/>
  <c r="W1322" i="2" s="1"/>
  <c r="W1323" i="2" s="1"/>
  <c r="W1324" i="2" s="1"/>
  <c r="W1325" i="2" s="1"/>
  <c r="W1326" i="2" s="1"/>
  <c r="W1327" i="2" s="1"/>
  <c r="W1328" i="2" s="1"/>
  <c r="W1329" i="2" s="1"/>
  <c r="W1330" i="2" s="1"/>
  <c r="W1331" i="2" s="1"/>
  <c r="W1332" i="2" s="1"/>
  <c r="W1333" i="2" s="1"/>
  <c r="W1334" i="2" s="1"/>
  <c r="W1335" i="2" s="1"/>
  <c r="W1336" i="2" s="1"/>
  <c r="W1337" i="2" s="1"/>
  <c r="W1338" i="2" s="1"/>
  <c r="W1339" i="2" s="1"/>
  <c r="W1340" i="2" s="1"/>
  <c r="W1341" i="2" s="1"/>
  <c r="W1342" i="2" s="1"/>
  <c r="W1343" i="2" s="1"/>
  <c r="W1344" i="2" s="1"/>
  <c r="W1345" i="2" s="1"/>
  <c r="W1346" i="2" s="1"/>
  <c r="W1347" i="2" s="1"/>
  <c r="W1348" i="2" s="1"/>
  <c r="W1349" i="2" s="1"/>
  <c r="W1350" i="2" s="1"/>
  <c r="W1351" i="2" s="1"/>
  <c r="W1352" i="2" s="1"/>
  <c r="W1353" i="2" s="1"/>
  <c r="W1354" i="2" s="1"/>
  <c r="W1355" i="2" s="1"/>
  <c r="W1356" i="2" s="1"/>
  <c r="W1357" i="2" s="1"/>
  <c r="W1358" i="2" s="1"/>
  <c r="W1359" i="2" s="1"/>
  <c r="W1360" i="2" s="1"/>
  <c r="W1361" i="2" s="1"/>
  <c r="W1362" i="2" s="1"/>
  <c r="W1363" i="2" s="1"/>
  <c r="W1364" i="2" s="1"/>
  <c r="W1365" i="2" s="1"/>
  <c r="W1366" i="2" s="1"/>
  <c r="W1367" i="2" s="1"/>
  <c r="W1368" i="2" s="1"/>
  <c r="W1369" i="2" s="1"/>
  <c r="W1370" i="2" s="1"/>
  <c r="W1371" i="2" s="1"/>
  <c r="W1372" i="2" s="1"/>
  <c r="W1373" i="2" s="1"/>
  <c r="W1374" i="2" s="1"/>
  <c r="W1375" i="2" s="1"/>
  <c r="W1376" i="2" s="1"/>
  <c r="W1377" i="2" s="1"/>
  <c r="W1378" i="2" s="1"/>
  <c r="W1379" i="2" s="1"/>
  <c r="W1380" i="2" s="1"/>
  <c r="W1381" i="2" s="1"/>
  <c r="W1382" i="2" s="1"/>
  <c r="W1383" i="2" s="1"/>
  <c r="W1384" i="2" s="1"/>
  <c r="W1385" i="2" s="1"/>
  <c r="W1386" i="2" s="1"/>
  <c r="W1387" i="2" s="1"/>
  <c r="W1388" i="2" s="1"/>
  <c r="W1389" i="2" s="1"/>
  <c r="W1390" i="2" s="1"/>
  <c r="W1391" i="2" s="1"/>
  <c r="W1392" i="2" s="1"/>
  <c r="W1393" i="2" s="1"/>
  <c r="W1394" i="2" s="1"/>
  <c r="W1395" i="2" s="1"/>
  <c r="W1396" i="2" s="1"/>
  <c r="W1397" i="2" s="1"/>
  <c r="W1398" i="2" s="1"/>
  <c r="W1399" i="2" s="1"/>
  <c r="W1400" i="2" s="1"/>
  <c r="W1401" i="2" s="1"/>
  <c r="W1402" i="2" s="1"/>
  <c r="W1403" i="2" s="1"/>
  <c r="W1404" i="2" s="1"/>
  <c r="W1405" i="2" s="1"/>
  <c r="W1406" i="2" s="1"/>
  <c r="W1407" i="2" s="1"/>
  <c r="W1408" i="2" s="1"/>
  <c r="W1409" i="2" s="1"/>
  <c r="W1410" i="2" s="1"/>
  <c r="W1411" i="2" s="1"/>
  <c r="W1412" i="2" s="1"/>
  <c r="W1413" i="2" s="1"/>
  <c r="W1414" i="2" s="1"/>
  <c r="W1415" i="2" s="1"/>
  <c r="W1416" i="2" s="1"/>
  <c r="W1417" i="2" s="1"/>
  <c r="W1418" i="2" s="1"/>
  <c r="W1419" i="2" s="1"/>
  <c r="W1420" i="2" s="1"/>
  <c r="W1421" i="2" s="1"/>
  <c r="W1422" i="2" s="1"/>
  <c r="W1423" i="2" s="1"/>
  <c r="W1424" i="2" s="1"/>
  <c r="W1425" i="2" s="1"/>
  <c r="W1426" i="2" s="1"/>
  <c r="W1427" i="2" s="1"/>
  <c r="W1428" i="2" s="1"/>
  <c r="W1429" i="2" s="1"/>
  <c r="W1430" i="2" s="1"/>
  <c r="W1431" i="2" s="1"/>
  <c r="W1432" i="2" s="1"/>
  <c r="W1433" i="2" s="1"/>
  <c r="W1434" i="2" s="1"/>
  <c r="W1435" i="2" s="1"/>
  <c r="W1436" i="2" s="1"/>
  <c r="W1437" i="2" s="1"/>
  <c r="W1438" i="2" s="1"/>
  <c r="W1439" i="2" s="1"/>
  <c r="W1440" i="2" s="1"/>
  <c r="W1441" i="2" s="1"/>
  <c r="W1442" i="2" s="1"/>
  <c r="W1443" i="2" s="1"/>
  <c r="W1444" i="2" s="1"/>
  <c r="W1445" i="2" s="1"/>
  <c r="W1446" i="2" s="1"/>
  <c r="W1447" i="2" s="1"/>
  <c r="W1448" i="2" s="1"/>
  <c r="W1449" i="2" s="1"/>
  <c r="W1450" i="2" s="1"/>
  <c r="W1451" i="2" s="1"/>
  <c r="W1452" i="2" s="1"/>
  <c r="W1453" i="2" s="1"/>
  <c r="W1454" i="2" s="1"/>
  <c r="W1455" i="2" s="1"/>
  <c r="W1456" i="2" s="1"/>
  <c r="W1457" i="2" s="1"/>
  <c r="W1458" i="2" s="1"/>
  <c r="W1459" i="2" s="1"/>
  <c r="W1460" i="2" s="1"/>
  <c r="W1461" i="2" s="1"/>
  <c r="W1462" i="2" s="1"/>
  <c r="W1463" i="2" s="1"/>
  <c r="W1464" i="2" s="1"/>
  <c r="W1465" i="2" s="1"/>
  <c r="W1466" i="2" s="1"/>
  <c r="W1467" i="2" s="1"/>
  <c r="W1468" i="2" s="1"/>
  <c r="W1469" i="2" s="1"/>
  <c r="W1470" i="2" s="1"/>
  <c r="W1471" i="2" s="1"/>
  <c r="W1472" i="2" s="1"/>
  <c r="W1473" i="2" s="1"/>
  <c r="W1474" i="2" s="1"/>
  <c r="W1475" i="2" s="1"/>
  <c r="W1476" i="2" s="1"/>
  <c r="W1477" i="2" s="1"/>
  <c r="W1478" i="2" s="1"/>
  <c r="W1479" i="2" s="1"/>
  <c r="W1480" i="2" s="1"/>
  <c r="W1481" i="2" s="1"/>
  <c r="W1482" i="2" s="1"/>
  <c r="W1483" i="2" s="1"/>
  <c r="W1484" i="2" s="1"/>
  <c r="W1485" i="2" s="1"/>
  <c r="W1486" i="2" s="1"/>
  <c r="W1487" i="2" s="1"/>
  <c r="W1488" i="2" s="1"/>
  <c r="W1489" i="2" s="1"/>
  <c r="W1490" i="2" s="1"/>
  <c r="W1491" i="2" s="1"/>
  <c r="W1492" i="2" s="1"/>
  <c r="W1493" i="2" s="1"/>
  <c r="W1494" i="2" s="1"/>
  <c r="W1495" i="2" s="1"/>
  <c r="W1496" i="2" s="1"/>
  <c r="W1497" i="2" s="1"/>
  <c r="W1498" i="2" s="1"/>
  <c r="W1499" i="2" s="1"/>
  <c r="W1500" i="2" s="1"/>
  <c r="W1501" i="2" s="1"/>
  <c r="W1502" i="2" s="1"/>
  <c r="W1503" i="2" s="1"/>
  <c r="W1504" i="2" s="1"/>
  <c r="W1505" i="2" s="1"/>
  <c r="W1506" i="2" s="1"/>
  <c r="W1507" i="2" s="1"/>
  <c r="W1508" i="2" s="1"/>
  <c r="W1509" i="2" s="1"/>
  <c r="W1510" i="2" s="1"/>
  <c r="W1511" i="2" s="1"/>
  <c r="W1512" i="2" s="1"/>
  <c r="W1513" i="2" s="1"/>
  <c r="W1514" i="2" s="1"/>
  <c r="W1515" i="2" s="1"/>
  <c r="W1516" i="2" s="1"/>
  <c r="W1517" i="2" s="1"/>
  <c r="W1518" i="2" s="1"/>
  <c r="W1519" i="2" s="1"/>
  <c r="W1520" i="2" s="1"/>
  <c r="W1521" i="2" s="1"/>
  <c r="W1522" i="2" s="1"/>
  <c r="W1523" i="2" s="1"/>
  <c r="W1524" i="2" s="1"/>
  <c r="W1525" i="2" s="1"/>
  <c r="W1526" i="2" s="1"/>
  <c r="W1527" i="2" s="1"/>
  <c r="W1528" i="2" s="1"/>
  <c r="W1529" i="2" s="1"/>
  <c r="W1530" i="2" s="1"/>
  <c r="W1531" i="2" s="1"/>
  <c r="W1532" i="2" s="1"/>
  <c r="W1533" i="2" s="1"/>
  <c r="W1534" i="2" s="1"/>
  <c r="W1535" i="2" s="1"/>
  <c r="W1536" i="2" s="1"/>
  <c r="W1537" i="2" s="1"/>
  <c r="W1538" i="2" s="1"/>
  <c r="W1539" i="2" s="1"/>
  <c r="W1540" i="2" s="1"/>
  <c r="W1541" i="2" s="1"/>
  <c r="W1542" i="2" s="1"/>
  <c r="W1543" i="2" s="1"/>
  <c r="W1544" i="2" s="1"/>
  <c r="W1545" i="2" s="1"/>
  <c r="W1546" i="2" s="1"/>
  <c r="W1547" i="2" s="1"/>
  <c r="W1548" i="2" s="1"/>
  <c r="W1549" i="2" s="1"/>
  <c r="W1550" i="2" s="1"/>
  <c r="W1551" i="2" s="1"/>
  <c r="W1552" i="2" s="1"/>
  <c r="W1553" i="2" s="1"/>
  <c r="W1554" i="2" s="1"/>
  <c r="W1555" i="2" s="1"/>
  <c r="W1556" i="2" s="1"/>
  <c r="W1557" i="2" s="1"/>
  <c r="W1558" i="2" s="1"/>
  <c r="W1559" i="2" s="1"/>
  <c r="W1560" i="2" s="1"/>
  <c r="W1561" i="2" s="1"/>
  <c r="W1562" i="2" s="1"/>
  <c r="W1563" i="2" s="1"/>
  <c r="W1564" i="2" s="1"/>
  <c r="W1565" i="2" s="1"/>
  <c r="W1566" i="2" s="1"/>
  <c r="W1567" i="2" s="1"/>
  <c r="W1568" i="2" s="1"/>
  <c r="W1569" i="2" s="1"/>
  <c r="W1570" i="2" s="1"/>
  <c r="W1571" i="2" s="1"/>
  <c r="W1572" i="2" s="1"/>
  <c r="W1573" i="2" s="1"/>
  <c r="W1574" i="2" s="1"/>
  <c r="W1575" i="2" s="1"/>
  <c r="W1576" i="2" s="1"/>
  <c r="W1577" i="2" s="1"/>
  <c r="W1578" i="2" s="1"/>
  <c r="W1579" i="2" s="1"/>
  <c r="W1580" i="2" s="1"/>
  <c r="W1581" i="2" s="1"/>
  <c r="W1582" i="2" s="1"/>
  <c r="W1583" i="2" s="1"/>
  <c r="W1584" i="2" s="1"/>
  <c r="W1585" i="2" s="1"/>
  <c r="W1586" i="2" s="1"/>
  <c r="W1587" i="2" s="1"/>
  <c r="W1588" i="2" s="1"/>
  <c r="W1589" i="2" s="1"/>
  <c r="W1590" i="2" s="1"/>
  <c r="W1591" i="2" s="1"/>
  <c r="W1592" i="2" s="1"/>
  <c r="W1593" i="2" s="1"/>
  <c r="W1594" i="2" s="1"/>
  <c r="W1595" i="2" s="1"/>
  <c r="W1596" i="2" s="1"/>
  <c r="W1597" i="2" s="1"/>
  <c r="W1598" i="2" s="1"/>
  <c r="W1599" i="2" s="1"/>
  <c r="W1600" i="2" s="1"/>
  <c r="W1601" i="2" s="1"/>
  <c r="W1602" i="2" s="1"/>
  <c r="W1603" i="2" s="1"/>
  <c r="W1604" i="2" s="1"/>
  <c r="W1605" i="2" s="1"/>
  <c r="W1606" i="2" s="1"/>
  <c r="W1607" i="2" s="1"/>
  <c r="W1608" i="2" s="1"/>
  <c r="W1609" i="2" s="1"/>
  <c r="W1610" i="2" s="1"/>
  <c r="W1611" i="2" s="1"/>
  <c r="W1612" i="2" s="1"/>
  <c r="W1613" i="2" s="1"/>
  <c r="W1614" i="2" s="1"/>
  <c r="W1615" i="2" s="1"/>
  <c r="W1616" i="2" s="1"/>
  <c r="W1617" i="2" s="1"/>
  <c r="W1618" i="2" s="1"/>
  <c r="W1619" i="2" s="1"/>
  <c r="W1620" i="2" s="1"/>
  <c r="W1621" i="2" s="1"/>
  <c r="W1622" i="2" s="1"/>
  <c r="W1623" i="2" s="1"/>
  <c r="W1624" i="2" s="1"/>
  <c r="W1625" i="2" s="1"/>
  <c r="W1626" i="2" s="1"/>
  <c r="W1627" i="2" s="1"/>
  <c r="W1628" i="2" s="1"/>
  <c r="W1629" i="2" s="1"/>
  <c r="W1630" i="2" s="1"/>
  <c r="W1631" i="2" s="1"/>
  <c r="W1632" i="2" s="1"/>
  <c r="W1633" i="2" s="1"/>
  <c r="W1634" i="2" s="1"/>
  <c r="W1635" i="2" s="1"/>
  <c r="W1636" i="2" s="1"/>
  <c r="W1637" i="2" s="1"/>
  <c r="W1638" i="2" s="1"/>
  <c r="W1639" i="2" s="1"/>
  <c r="W1640" i="2" s="1"/>
  <c r="W1641" i="2" s="1"/>
  <c r="W1642" i="2" s="1"/>
  <c r="W1643" i="2" s="1"/>
  <c r="W1644" i="2" s="1"/>
  <c r="W1645" i="2" s="1"/>
  <c r="W1646" i="2" s="1"/>
  <c r="W1647" i="2" s="1"/>
  <c r="W1648" i="2" s="1"/>
  <c r="W1649" i="2" s="1"/>
  <c r="W1650" i="2" s="1"/>
  <c r="W1651" i="2" s="1"/>
  <c r="W1652" i="2" s="1"/>
  <c r="W1653" i="2" s="1"/>
  <c r="W1654" i="2" s="1"/>
  <c r="W1655" i="2" s="1"/>
  <c r="W1656" i="2" s="1"/>
  <c r="W1657" i="2" s="1"/>
  <c r="W1658" i="2" s="1"/>
  <c r="W1659" i="2" s="1"/>
  <c r="W1660" i="2" s="1"/>
  <c r="W1661" i="2" s="1"/>
  <c r="W1662" i="2" s="1"/>
  <c r="W1663" i="2" s="1"/>
  <c r="W1664" i="2" s="1"/>
  <c r="W1665" i="2" s="1"/>
  <c r="W1666" i="2" s="1"/>
  <c r="W1667" i="2" s="1"/>
  <c r="W1668" i="2" s="1"/>
  <c r="W1669" i="2" s="1"/>
  <c r="W1670" i="2" s="1"/>
  <c r="W1671" i="2" s="1"/>
  <c r="W1672" i="2" s="1"/>
  <c r="W1673" i="2" s="1"/>
  <c r="W1674" i="2" s="1"/>
  <c r="W1675" i="2" s="1"/>
  <c r="W1676" i="2" s="1"/>
  <c r="W1677" i="2" s="1"/>
  <c r="W1678" i="2" s="1"/>
  <c r="W1679" i="2" s="1"/>
  <c r="W1680" i="2" s="1"/>
  <c r="W1681" i="2" s="1"/>
  <c r="W1682" i="2" s="1"/>
  <c r="W1683" i="2" s="1"/>
  <c r="W1684" i="2" s="1"/>
  <c r="W1685" i="2" s="1"/>
  <c r="W1686" i="2" s="1"/>
  <c r="W1687" i="2" s="1"/>
  <c r="W1688" i="2" s="1"/>
  <c r="W1689" i="2" s="1"/>
  <c r="W1690" i="2" s="1"/>
  <c r="W1691" i="2" s="1"/>
  <c r="W1692" i="2" s="1"/>
  <c r="W1693" i="2" s="1"/>
  <c r="W1694" i="2" s="1"/>
  <c r="W1695" i="2" s="1"/>
  <c r="W1696" i="2" s="1"/>
  <c r="W1697" i="2" s="1"/>
  <c r="W1698" i="2" s="1"/>
  <c r="W1699" i="2" s="1"/>
  <c r="W1700" i="2" s="1"/>
  <c r="W1701" i="2" s="1"/>
  <c r="W1702" i="2" s="1"/>
  <c r="W1703" i="2" s="1"/>
  <c r="W1704" i="2" s="1"/>
  <c r="W1705" i="2" s="1"/>
  <c r="W1706" i="2" s="1"/>
  <c r="W1707" i="2" s="1"/>
  <c r="W1708" i="2" s="1"/>
  <c r="W1709" i="2" s="1"/>
  <c r="W1710" i="2" s="1"/>
  <c r="W1711" i="2" s="1"/>
  <c r="W1712" i="2" s="1"/>
  <c r="W1713" i="2" s="1"/>
  <c r="W1714" i="2" s="1"/>
  <c r="W1715" i="2" s="1"/>
  <c r="W1716" i="2" s="1"/>
  <c r="W1717" i="2" s="1"/>
  <c r="W1718" i="2" s="1"/>
  <c r="W1719" i="2" s="1"/>
  <c r="W1720" i="2" s="1"/>
  <c r="W1721" i="2" s="1"/>
  <c r="W1722" i="2" s="1"/>
  <c r="W1723" i="2" s="1"/>
  <c r="W1724" i="2" s="1"/>
  <c r="W1725" i="2" s="1"/>
  <c r="W1726" i="2" s="1"/>
  <c r="W1727" i="2" s="1"/>
  <c r="W1728" i="2" s="1"/>
  <c r="W1729" i="2" s="1"/>
  <c r="W1730" i="2" s="1"/>
  <c r="W1731" i="2" s="1"/>
  <c r="W1732" i="2" s="1"/>
  <c r="W1733" i="2" s="1"/>
  <c r="W1734" i="2" s="1"/>
  <c r="W1735" i="2" s="1"/>
  <c r="W1736" i="2" s="1"/>
  <c r="W1737" i="2" s="1"/>
  <c r="W1738" i="2" s="1"/>
  <c r="W1739" i="2" s="1"/>
  <c r="W1740" i="2" s="1"/>
  <c r="W1741" i="2" s="1"/>
  <c r="W1742" i="2" s="1"/>
  <c r="W1743" i="2" s="1"/>
  <c r="W1744" i="2" s="1"/>
  <c r="W1745" i="2" s="1"/>
  <c r="W1746" i="2" s="1"/>
  <c r="W1747" i="2" s="1"/>
  <c r="W1748" i="2" s="1"/>
  <c r="W1749" i="2" s="1"/>
  <c r="W1750" i="2" s="1"/>
  <c r="W1751" i="2" s="1"/>
  <c r="W1752" i="2" s="1"/>
  <c r="W1753" i="2" s="1"/>
  <c r="W1754" i="2" s="1"/>
  <c r="W1755" i="2" s="1"/>
  <c r="W1756" i="2" s="1"/>
  <c r="W1757" i="2" s="1"/>
  <c r="W1758" i="2" s="1"/>
  <c r="W1759" i="2" s="1"/>
  <c r="W1760" i="2" s="1"/>
  <c r="W1761" i="2" s="1"/>
  <c r="W1762" i="2" s="1"/>
  <c r="W1763" i="2" s="1"/>
  <c r="W1764" i="2" s="1"/>
  <c r="W1765" i="2" s="1"/>
  <c r="W1766" i="2" s="1"/>
  <c r="W1767" i="2" s="1"/>
  <c r="W1768" i="2" s="1"/>
  <c r="W1769" i="2" s="1"/>
  <c r="W1770" i="2" s="1"/>
  <c r="W1771" i="2" s="1"/>
  <c r="W1772" i="2" s="1"/>
  <c r="W1773" i="2" s="1"/>
  <c r="W1774" i="2" s="1"/>
  <c r="W1775" i="2" s="1"/>
  <c r="W1776" i="2" s="1"/>
  <c r="W1777" i="2" s="1"/>
  <c r="W1778" i="2" s="1"/>
  <c r="W1779" i="2" s="1"/>
  <c r="W1780" i="2" s="1"/>
  <c r="W1781" i="2" s="1"/>
  <c r="W1782" i="2" s="1"/>
  <c r="W1783" i="2" s="1"/>
  <c r="W1784" i="2" s="1"/>
  <c r="W1785" i="2" s="1"/>
  <c r="W1786" i="2" s="1"/>
  <c r="W1787" i="2" s="1"/>
  <c r="W1788" i="2" s="1"/>
  <c r="W1789" i="2" s="1"/>
  <c r="W1790" i="2" s="1"/>
  <c r="W1791" i="2" s="1"/>
  <c r="W1792" i="2" s="1"/>
  <c r="W1793" i="2" s="1"/>
  <c r="W1794" i="2" s="1"/>
  <c r="W1795" i="2" s="1"/>
  <c r="W1796" i="2" s="1"/>
  <c r="W1797" i="2" s="1"/>
  <c r="W1798" i="2" s="1"/>
  <c r="W1799" i="2" s="1"/>
  <c r="W1800" i="2" s="1"/>
  <c r="W1801" i="2" s="1"/>
  <c r="W1802" i="2" s="1"/>
  <c r="W1803" i="2" s="1"/>
  <c r="W1804" i="2" s="1"/>
  <c r="W1805" i="2" s="1"/>
  <c r="W1806" i="2" s="1"/>
  <c r="W1807" i="2" s="1"/>
  <c r="W1808" i="2" s="1"/>
  <c r="G12" i="3" s="1"/>
  <c r="G15" i="3" s="1"/>
  <c r="U9" i="2"/>
  <c r="U10" i="2" s="1"/>
  <c r="U11" i="2" s="1"/>
  <c r="U12" i="2" s="1"/>
  <c r="U13" i="2" s="1"/>
  <c r="U14" i="2" s="1"/>
  <c r="U15" i="2" s="1"/>
  <c r="U16" i="2" s="1"/>
  <c r="U17" i="2" s="1"/>
  <c r="U18" i="2" s="1"/>
  <c r="U19" i="2" s="1"/>
  <c r="U20" i="2" s="1"/>
  <c r="U21" i="2" s="1"/>
  <c r="U22" i="2" s="1"/>
  <c r="U23" i="2" s="1"/>
  <c r="U24" i="2" s="1"/>
  <c r="U25" i="2" s="1"/>
  <c r="U26" i="2" s="1"/>
  <c r="U27" i="2" s="1"/>
  <c r="U28" i="2" s="1"/>
  <c r="U29" i="2" s="1"/>
  <c r="U30" i="2" s="1"/>
  <c r="U31" i="2" s="1"/>
  <c r="U32" i="2" s="1"/>
  <c r="U33" i="2" s="1"/>
  <c r="U34" i="2" s="1"/>
  <c r="U35" i="2" s="1"/>
  <c r="U36" i="2" s="1"/>
  <c r="U37" i="2" s="1"/>
  <c r="U38" i="2" s="1"/>
  <c r="U39" i="2" s="1"/>
  <c r="U40" i="2" s="1"/>
  <c r="U41" i="2" s="1"/>
  <c r="U42" i="2" s="1"/>
  <c r="U43" i="2" s="1"/>
  <c r="U44" i="2" s="1"/>
  <c r="U45" i="2" s="1"/>
  <c r="U46" i="2" s="1"/>
  <c r="U47" i="2" s="1"/>
  <c r="U48" i="2" s="1"/>
  <c r="U49" i="2" s="1"/>
  <c r="U50" i="2" s="1"/>
  <c r="U51" i="2" s="1"/>
  <c r="U52" i="2" s="1"/>
  <c r="U53" i="2" s="1"/>
  <c r="U54" i="2" s="1"/>
  <c r="U55" i="2" s="1"/>
  <c r="U56" i="2" s="1"/>
  <c r="U57" i="2" s="1"/>
  <c r="U58" i="2" s="1"/>
  <c r="U59" i="2" s="1"/>
  <c r="U60" i="2" s="1"/>
  <c r="U61" i="2" s="1"/>
  <c r="U62" i="2" s="1"/>
  <c r="U63" i="2" s="1"/>
  <c r="U64" i="2" s="1"/>
  <c r="U65" i="2" s="1"/>
  <c r="U66" i="2" s="1"/>
  <c r="U67" i="2" s="1"/>
  <c r="U68" i="2" s="1"/>
  <c r="U69" i="2" s="1"/>
  <c r="U70" i="2" s="1"/>
  <c r="U71" i="2" s="1"/>
  <c r="U72" i="2" s="1"/>
  <c r="U73" i="2" s="1"/>
  <c r="U74" i="2" s="1"/>
  <c r="U75" i="2" s="1"/>
  <c r="U76" i="2" s="1"/>
  <c r="U77" i="2" s="1"/>
  <c r="U78" i="2" s="1"/>
  <c r="U79" i="2" s="1"/>
  <c r="U80" i="2" s="1"/>
  <c r="U81" i="2" s="1"/>
  <c r="U82" i="2" s="1"/>
  <c r="U83" i="2" s="1"/>
  <c r="U84" i="2" s="1"/>
  <c r="U85" i="2" s="1"/>
  <c r="U86" i="2" s="1"/>
  <c r="U87" i="2" s="1"/>
  <c r="U88" i="2" s="1"/>
  <c r="U89" i="2" s="1"/>
  <c r="U90" i="2" s="1"/>
  <c r="U91" i="2" s="1"/>
  <c r="U92" i="2" s="1"/>
  <c r="U93" i="2" s="1"/>
  <c r="U94" i="2" s="1"/>
  <c r="U95" i="2" s="1"/>
  <c r="U96" i="2" s="1"/>
  <c r="U97" i="2" s="1"/>
  <c r="U98" i="2" s="1"/>
  <c r="U99" i="2" s="1"/>
  <c r="U100" i="2" s="1"/>
  <c r="U101" i="2" s="1"/>
  <c r="U102" i="2" s="1"/>
  <c r="U103" i="2" s="1"/>
  <c r="U104" i="2" s="1"/>
  <c r="U105" i="2" s="1"/>
  <c r="U106" i="2" s="1"/>
  <c r="U107" i="2" s="1"/>
  <c r="U108" i="2" s="1"/>
  <c r="U109" i="2" s="1"/>
  <c r="U110" i="2" s="1"/>
  <c r="U111" i="2" s="1"/>
  <c r="U112" i="2" s="1"/>
  <c r="U113" i="2" s="1"/>
  <c r="U114" i="2" s="1"/>
  <c r="U115" i="2" s="1"/>
  <c r="U116" i="2" s="1"/>
  <c r="U117" i="2" s="1"/>
  <c r="U118" i="2" s="1"/>
  <c r="U119" i="2" s="1"/>
  <c r="U120" i="2" s="1"/>
  <c r="U121" i="2" s="1"/>
  <c r="U122" i="2" s="1"/>
  <c r="U123" i="2" s="1"/>
  <c r="U124" i="2" s="1"/>
  <c r="U125" i="2" s="1"/>
  <c r="U126" i="2" s="1"/>
  <c r="U127" i="2" s="1"/>
  <c r="U128" i="2" s="1"/>
  <c r="U129" i="2" s="1"/>
  <c r="U130" i="2" s="1"/>
  <c r="U131" i="2" s="1"/>
  <c r="U132" i="2" s="1"/>
  <c r="U133" i="2" s="1"/>
  <c r="U134" i="2" s="1"/>
  <c r="U135" i="2" s="1"/>
  <c r="U136" i="2" s="1"/>
  <c r="U137" i="2" s="1"/>
  <c r="U138" i="2" s="1"/>
  <c r="U139" i="2" s="1"/>
  <c r="U140" i="2" s="1"/>
  <c r="U141" i="2" s="1"/>
  <c r="U142" i="2" s="1"/>
  <c r="U143" i="2" s="1"/>
  <c r="U144" i="2" s="1"/>
  <c r="U145" i="2" s="1"/>
  <c r="U146" i="2" s="1"/>
  <c r="U147" i="2" s="1"/>
  <c r="U148" i="2" s="1"/>
  <c r="U149" i="2" s="1"/>
  <c r="U150" i="2" s="1"/>
  <c r="U151" i="2" s="1"/>
  <c r="U152" i="2" s="1"/>
  <c r="U153" i="2" s="1"/>
  <c r="U154" i="2" s="1"/>
  <c r="U155" i="2" s="1"/>
  <c r="U156" i="2" s="1"/>
  <c r="U157" i="2" s="1"/>
  <c r="U158" i="2" s="1"/>
  <c r="U159" i="2" s="1"/>
  <c r="U160" i="2" s="1"/>
  <c r="U161" i="2" s="1"/>
  <c r="U162" i="2" s="1"/>
  <c r="U163" i="2" s="1"/>
  <c r="U164" i="2" s="1"/>
  <c r="U165" i="2" s="1"/>
  <c r="U166" i="2" s="1"/>
  <c r="U167" i="2" s="1"/>
  <c r="U168" i="2" s="1"/>
  <c r="U169" i="2" s="1"/>
  <c r="U170" i="2" s="1"/>
  <c r="U171" i="2" s="1"/>
  <c r="U172" i="2" s="1"/>
  <c r="U173" i="2" s="1"/>
  <c r="U174" i="2" s="1"/>
  <c r="U175" i="2" s="1"/>
  <c r="U176" i="2" s="1"/>
  <c r="U177" i="2" s="1"/>
  <c r="U178" i="2" s="1"/>
  <c r="U179" i="2" s="1"/>
  <c r="U180" i="2" s="1"/>
  <c r="U181" i="2" s="1"/>
  <c r="U182" i="2" s="1"/>
  <c r="U183" i="2" s="1"/>
  <c r="U184" i="2" s="1"/>
  <c r="U185" i="2" s="1"/>
  <c r="U186" i="2" s="1"/>
  <c r="U187" i="2" s="1"/>
  <c r="U188" i="2" s="1"/>
  <c r="U189" i="2" s="1"/>
  <c r="U190" i="2" s="1"/>
  <c r="U191" i="2" s="1"/>
  <c r="U192" i="2" s="1"/>
  <c r="U193" i="2" s="1"/>
  <c r="U194" i="2" s="1"/>
  <c r="U195" i="2" s="1"/>
  <c r="U196" i="2" s="1"/>
  <c r="U197" i="2" s="1"/>
  <c r="U198" i="2" s="1"/>
  <c r="U199" i="2" s="1"/>
  <c r="U200" i="2" s="1"/>
  <c r="U201" i="2" s="1"/>
  <c r="U202" i="2" s="1"/>
  <c r="U203" i="2" s="1"/>
  <c r="U204" i="2" s="1"/>
  <c r="U205" i="2" s="1"/>
  <c r="U206" i="2" s="1"/>
  <c r="U207" i="2" s="1"/>
  <c r="U208" i="2" s="1"/>
  <c r="U209" i="2" s="1"/>
  <c r="U210" i="2" s="1"/>
  <c r="U211" i="2" s="1"/>
  <c r="U212" i="2" s="1"/>
  <c r="U213" i="2" s="1"/>
  <c r="U214" i="2" s="1"/>
  <c r="U215" i="2" s="1"/>
  <c r="U216" i="2" s="1"/>
  <c r="U217" i="2" s="1"/>
  <c r="U218" i="2" s="1"/>
  <c r="U219" i="2" s="1"/>
  <c r="U220" i="2" s="1"/>
  <c r="U221" i="2" s="1"/>
  <c r="U222" i="2" s="1"/>
  <c r="U223" i="2" s="1"/>
  <c r="U224" i="2" s="1"/>
  <c r="U225" i="2" s="1"/>
  <c r="U226" i="2" s="1"/>
  <c r="U227" i="2" s="1"/>
  <c r="U228" i="2" s="1"/>
  <c r="U229" i="2" s="1"/>
  <c r="U230" i="2" s="1"/>
  <c r="U231" i="2" s="1"/>
  <c r="U232" i="2" s="1"/>
  <c r="U233" i="2" s="1"/>
  <c r="U234" i="2" s="1"/>
  <c r="U235" i="2" s="1"/>
  <c r="U236" i="2" s="1"/>
  <c r="U237" i="2" s="1"/>
  <c r="U238" i="2" s="1"/>
  <c r="U239" i="2" s="1"/>
  <c r="U240" i="2" s="1"/>
  <c r="U241" i="2" s="1"/>
  <c r="U242" i="2" s="1"/>
  <c r="U243" i="2" s="1"/>
  <c r="U244" i="2" s="1"/>
  <c r="U245" i="2" s="1"/>
  <c r="U246" i="2" s="1"/>
  <c r="U247" i="2" s="1"/>
  <c r="U248" i="2" s="1"/>
  <c r="U249" i="2" s="1"/>
  <c r="U250" i="2" s="1"/>
  <c r="U251" i="2" s="1"/>
  <c r="U252" i="2" s="1"/>
  <c r="U253" i="2" s="1"/>
  <c r="U254" i="2" s="1"/>
  <c r="U255" i="2" s="1"/>
  <c r="U256" i="2" s="1"/>
  <c r="U257" i="2" s="1"/>
  <c r="U258" i="2" s="1"/>
  <c r="U259" i="2" s="1"/>
  <c r="U260" i="2" s="1"/>
  <c r="U261" i="2" s="1"/>
  <c r="U262" i="2" s="1"/>
  <c r="U263" i="2" s="1"/>
  <c r="U264" i="2" s="1"/>
  <c r="U265" i="2" s="1"/>
  <c r="U266" i="2" s="1"/>
  <c r="U267" i="2" s="1"/>
  <c r="U268" i="2" s="1"/>
  <c r="U269" i="2" s="1"/>
  <c r="U270" i="2" s="1"/>
  <c r="U271" i="2" s="1"/>
  <c r="U272" i="2" s="1"/>
  <c r="U273" i="2" s="1"/>
  <c r="U274" i="2" s="1"/>
  <c r="U275" i="2" s="1"/>
  <c r="U276" i="2" s="1"/>
  <c r="U277" i="2" s="1"/>
  <c r="U278" i="2" s="1"/>
  <c r="U279" i="2" s="1"/>
  <c r="U280" i="2" s="1"/>
  <c r="U281" i="2" s="1"/>
  <c r="U282" i="2" s="1"/>
  <c r="U283" i="2" s="1"/>
  <c r="U284" i="2" s="1"/>
  <c r="U285" i="2" s="1"/>
  <c r="U286" i="2" s="1"/>
  <c r="U287" i="2" s="1"/>
  <c r="U288" i="2" s="1"/>
  <c r="U289" i="2" s="1"/>
  <c r="U290" i="2" s="1"/>
  <c r="U291" i="2" s="1"/>
  <c r="U292" i="2" s="1"/>
  <c r="U293" i="2" s="1"/>
  <c r="U294" i="2" s="1"/>
  <c r="U295" i="2" s="1"/>
  <c r="U296" i="2" s="1"/>
  <c r="U297" i="2" s="1"/>
  <c r="U298" i="2" s="1"/>
  <c r="U299" i="2" s="1"/>
  <c r="U300" i="2" s="1"/>
  <c r="U301" i="2" s="1"/>
  <c r="U302" i="2" s="1"/>
  <c r="U303" i="2" s="1"/>
  <c r="U304" i="2" s="1"/>
  <c r="U305" i="2" s="1"/>
  <c r="U306" i="2" s="1"/>
  <c r="U307" i="2" s="1"/>
  <c r="U308" i="2" s="1"/>
  <c r="U309" i="2" s="1"/>
  <c r="U310" i="2" s="1"/>
  <c r="U311" i="2" s="1"/>
  <c r="U312" i="2" s="1"/>
  <c r="U313" i="2" s="1"/>
  <c r="U314" i="2" s="1"/>
  <c r="U315" i="2" s="1"/>
  <c r="U316" i="2" s="1"/>
  <c r="U317" i="2" s="1"/>
  <c r="U318" i="2" s="1"/>
  <c r="U319" i="2" s="1"/>
  <c r="U320" i="2" s="1"/>
  <c r="U321" i="2" s="1"/>
  <c r="U322" i="2" s="1"/>
  <c r="U323" i="2" s="1"/>
  <c r="U324" i="2" s="1"/>
  <c r="U325" i="2" s="1"/>
  <c r="U326" i="2" s="1"/>
  <c r="U327" i="2" s="1"/>
  <c r="U328" i="2" s="1"/>
  <c r="U329" i="2" s="1"/>
  <c r="U330" i="2" s="1"/>
  <c r="U331" i="2" s="1"/>
  <c r="U332" i="2" s="1"/>
  <c r="U333" i="2" s="1"/>
  <c r="U334" i="2" s="1"/>
  <c r="U335" i="2" s="1"/>
  <c r="U336" i="2" s="1"/>
  <c r="U337" i="2" s="1"/>
  <c r="U338" i="2" s="1"/>
  <c r="U339" i="2" s="1"/>
  <c r="U340" i="2" s="1"/>
  <c r="U341" i="2" s="1"/>
  <c r="U342" i="2" s="1"/>
  <c r="U343" i="2" s="1"/>
  <c r="U344" i="2" s="1"/>
  <c r="U345" i="2" s="1"/>
  <c r="U346" i="2" s="1"/>
  <c r="U347" i="2" s="1"/>
  <c r="U348" i="2" s="1"/>
  <c r="U349" i="2" s="1"/>
  <c r="U350" i="2" s="1"/>
  <c r="U351" i="2" s="1"/>
  <c r="U352" i="2" s="1"/>
  <c r="U353" i="2" s="1"/>
  <c r="U354" i="2" s="1"/>
  <c r="U355" i="2" s="1"/>
  <c r="U356" i="2" s="1"/>
  <c r="U357" i="2" s="1"/>
  <c r="U358" i="2" s="1"/>
  <c r="U359" i="2" s="1"/>
  <c r="U360" i="2" s="1"/>
  <c r="U361" i="2" s="1"/>
  <c r="U362" i="2" s="1"/>
  <c r="U363" i="2" s="1"/>
  <c r="U364" i="2" s="1"/>
  <c r="U365" i="2" s="1"/>
  <c r="U366" i="2" s="1"/>
  <c r="U367" i="2" s="1"/>
  <c r="U368" i="2" s="1"/>
  <c r="U369" i="2" s="1"/>
  <c r="U370" i="2" s="1"/>
  <c r="U371" i="2" s="1"/>
  <c r="U372" i="2" s="1"/>
  <c r="U373" i="2" s="1"/>
  <c r="U374" i="2" s="1"/>
  <c r="U375" i="2" s="1"/>
  <c r="U376" i="2" s="1"/>
  <c r="U377" i="2" s="1"/>
  <c r="U378" i="2" s="1"/>
  <c r="U379" i="2" s="1"/>
  <c r="U380" i="2" s="1"/>
  <c r="U381" i="2" s="1"/>
  <c r="U382" i="2" s="1"/>
  <c r="U383" i="2" s="1"/>
  <c r="U384" i="2" s="1"/>
  <c r="U385" i="2" s="1"/>
  <c r="U386" i="2" s="1"/>
  <c r="U387" i="2" s="1"/>
  <c r="U388" i="2" s="1"/>
  <c r="U389" i="2" s="1"/>
  <c r="U390" i="2" s="1"/>
  <c r="U391" i="2" s="1"/>
  <c r="U392" i="2" s="1"/>
  <c r="U393" i="2" s="1"/>
  <c r="U394" i="2" s="1"/>
  <c r="U395" i="2" s="1"/>
  <c r="U396" i="2" s="1"/>
  <c r="U397" i="2" s="1"/>
  <c r="U398" i="2" s="1"/>
  <c r="U399" i="2" s="1"/>
  <c r="U400" i="2" s="1"/>
  <c r="U401" i="2" s="1"/>
  <c r="U402" i="2" s="1"/>
  <c r="U403" i="2" s="1"/>
  <c r="U404" i="2" s="1"/>
  <c r="U405" i="2" s="1"/>
  <c r="U406" i="2" s="1"/>
  <c r="U407" i="2" s="1"/>
  <c r="U408" i="2" s="1"/>
  <c r="U409" i="2" s="1"/>
  <c r="U410" i="2" s="1"/>
  <c r="U411" i="2" s="1"/>
  <c r="U412" i="2" s="1"/>
  <c r="U413" i="2" s="1"/>
  <c r="U414" i="2" s="1"/>
  <c r="U415" i="2" s="1"/>
  <c r="U416" i="2" s="1"/>
  <c r="U417" i="2" s="1"/>
  <c r="U418" i="2" s="1"/>
  <c r="U419" i="2" s="1"/>
  <c r="U420" i="2" s="1"/>
  <c r="U421" i="2" s="1"/>
  <c r="U422" i="2" s="1"/>
  <c r="U423" i="2" s="1"/>
  <c r="U424" i="2" s="1"/>
  <c r="U425" i="2" s="1"/>
  <c r="U426" i="2" s="1"/>
  <c r="U427" i="2" s="1"/>
  <c r="U428" i="2" s="1"/>
  <c r="U429" i="2" s="1"/>
  <c r="U430" i="2" s="1"/>
  <c r="U431" i="2" s="1"/>
  <c r="U432" i="2" s="1"/>
  <c r="U433" i="2" s="1"/>
  <c r="U434" i="2" s="1"/>
  <c r="U435" i="2" s="1"/>
  <c r="U436" i="2" s="1"/>
  <c r="U437" i="2" s="1"/>
  <c r="U438" i="2" s="1"/>
  <c r="U439" i="2" s="1"/>
  <c r="U440" i="2" s="1"/>
  <c r="U441" i="2" s="1"/>
  <c r="U442" i="2" s="1"/>
  <c r="U443" i="2" s="1"/>
  <c r="U444" i="2" s="1"/>
  <c r="U445" i="2" s="1"/>
  <c r="U446" i="2" s="1"/>
  <c r="U447" i="2" s="1"/>
  <c r="U448" i="2" s="1"/>
  <c r="U449" i="2" s="1"/>
  <c r="U450" i="2" s="1"/>
  <c r="U451" i="2" s="1"/>
  <c r="U452" i="2" s="1"/>
  <c r="U453" i="2" s="1"/>
  <c r="U454" i="2" s="1"/>
  <c r="U455" i="2" s="1"/>
  <c r="U456" i="2" s="1"/>
  <c r="U457" i="2" s="1"/>
  <c r="U458" i="2" s="1"/>
  <c r="U459" i="2" s="1"/>
  <c r="U460" i="2" s="1"/>
  <c r="U461" i="2" s="1"/>
  <c r="U462" i="2" s="1"/>
  <c r="U463" i="2" s="1"/>
  <c r="U464" i="2" s="1"/>
  <c r="U465" i="2" s="1"/>
  <c r="U466" i="2" s="1"/>
  <c r="U467" i="2" s="1"/>
  <c r="U468" i="2" s="1"/>
  <c r="U469" i="2" s="1"/>
  <c r="U470" i="2" s="1"/>
  <c r="U471" i="2" s="1"/>
  <c r="U472" i="2" s="1"/>
  <c r="U473" i="2" s="1"/>
  <c r="U474" i="2" s="1"/>
  <c r="U475" i="2" s="1"/>
  <c r="U476" i="2" s="1"/>
  <c r="U477" i="2" s="1"/>
  <c r="U478" i="2" s="1"/>
  <c r="U479" i="2" s="1"/>
  <c r="U480" i="2" s="1"/>
  <c r="U481" i="2" s="1"/>
  <c r="U482" i="2" s="1"/>
  <c r="U483" i="2" s="1"/>
  <c r="U484" i="2" s="1"/>
  <c r="U485" i="2" s="1"/>
  <c r="U486" i="2" s="1"/>
  <c r="U487" i="2" s="1"/>
  <c r="U488" i="2" s="1"/>
  <c r="U489" i="2" s="1"/>
  <c r="U490" i="2" s="1"/>
  <c r="U491" i="2" s="1"/>
  <c r="U492" i="2" s="1"/>
  <c r="U493" i="2" s="1"/>
  <c r="U494" i="2" s="1"/>
  <c r="U495" i="2" s="1"/>
  <c r="U496" i="2" s="1"/>
  <c r="U497" i="2" s="1"/>
  <c r="U498" i="2" s="1"/>
  <c r="U499" i="2" s="1"/>
  <c r="U500" i="2" s="1"/>
  <c r="U501" i="2" s="1"/>
  <c r="U502" i="2" s="1"/>
  <c r="U503" i="2" s="1"/>
  <c r="U504" i="2" s="1"/>
  <c r="U505" i="2" s="1"/>
  <c r="U506" i="2" s="1"/>
  <c r="U507" i="2" s="1"/>
  <c r="U508" i="2" s="1"/>
  <c r="U509" i="2" s="1"/>
  <c r="U510" i="2" s="1"/>
  <c r="U511" i="2" s="1"/>
  <c r="U512" i="2" s="1"/>
  <c r="U513" i="2" s="1"/>
  <c r="U514" i="2" s="1"/>
  <c r="U515" i="2" s="1"/>
  <c r="U516" i="2" s="1"/>
  <c r="U517" i="2" s="1"/>
  <c r="U518" i="2" s="1"/>
  <c r="U519" i="2" s="1"/>
  <c r="U520" i="2" s="1"/>
  <c r="U521" i="2" s="1"/>
  <c r="U522" i="2" s="1"/>
  <c r="U523" i="2" s="1"/>
  <c r="U524" i="2" s="1"/>
  <c r="U525" i="2" s="1"/>
  <c r="U526" i="2" s="1"/>
  <c r="U527" i="2" s="1"/>
  <c r="U528" i="2" s="1"/>
  <c r="U529" i="2" s="1"/>
  <c r="U530" i="2" s="1"/>
  <c r="U531" i="2" s="1"/>
  <c r="U532" i="2" s="1"/>
  <c r="U533" i="2" s="1"/>
  <c r="U534" i="2" s="1"/>
  <c r="U535" i="2" s="1"/>
  <c r="U536" i="2" s="1"/>
  <c r="U537" i="2" s="1"/>
  <c r="U538" i="2" s="1"/>
  <c r="U539" i="2" s="1"/>
  <c r="U540" i="2" s="1"/>
  <c r="U541" i="2" s="1"/>
  <c r="U542" i="2" s="1"/>
  <c r="U543" i="2" s="1"/>
  <c r="U544" i="2" s="1"/>
  <c r="U545" i="2" s="1"/>
  <c r="U546" i="2" s="1"/>
  <c r="U547" i="2" s="1"/>
  <c r="U548" i="2" s="1"/>
  <c r="U549" i="2" s="1"/>
  <c r="U550" i="2" s="1"/>
  <c r="U551" i="2" s="1"/>
  <c r="U552" i="2" s="1"/>
  <c r="U553" i="2" s="1"/>
  <c r="U554" i="2" s="1"/>
  <c r="U555" i="2" s="1"/>
  <c r="U556" i="2" s="1"/>
  <c r="U557" i="2" s="1"/>
  <c r="U558" i="2" s="1"/>
  <c r="U559" i="2" s="1"/>
  <c r="U560" i="2" s="1"/>
  <c r="U561" i="2" s="1"/>
  <c r="U562" i="2" s="1"/>
  <c r="U563" i="2" s="1"/>
  <c r="U564" i="2" s="1"/>
  <c r="U565" i="2" s="1"/>
  <c r="U566" i="2" s="1"/>
  <c r="U567" i="2" s="1"/>
  <c r="U568" i="2" s="1"/>
  <c r="U569" i="2" s="1"/>
  <c r="U570" i="2" s="1"/>
  <c r="U571" i="2" s="1"/>
  <c r="U572" i="2" s="1"/>
  <c r="U573" i="2" s="1"/>
  <c r="U574" i="2" s="1"/>
  <c r="U575" i="2" s="1"/>
  <c r="U576" i="2" s="1"/>
  <c r="U577" i="2" s="1"/>
  <c r="U578" i="2" s="1"/>
  <c r="U579" i="2" s="1"/>
  <c r="U580" i="2" s="1"/>
  <c r="U581" i="2" s="1"/>
  <c r="U582" i="2" s="1"/>
  <c r="U583" i="2" s="1"/>
  <c r="U584" i="2" s="1"/>
  <c r="U585" i="2" s="1"/>
  <c r="U586" i="2" s="1"/>
  <c r="U587" i="2" s="1"/>
  <c r="U588" i="2" s="1"/>
  <c r="U589" i="2" s="1"/>
  <c r="U590" i="2" s="1"/>
  <c r="U591" i="2" s="1"/>
  <c r="U592" i="2" s="1"/>
  <c r="U593" i="2" s="1"/>
  <c r="U594" i="2" s="1"/>
  <c r="U595" i="2" s="1"/>
  <c r="U596" i="2" s="1"/>
  <c r="U597" i="2" s="1"/>
  <c r="U598" i="2" s="1"/>
  <c r="U599" i="2" s="1"/>
  <c r="U600" i="2" s="1"/>
  <c r="U601" i="2" s="1"/>
  <c r="U602" i="2" s="1"/>
  <c r="U603" i="2" s="1"/>
  <c r="U604" i="2" s="1"/>
  <c r="U605" i="2" s="1"/>
  <c r="U606" i="2" s="1"/>
  <c r="U607" i="2" s="1"/>
  <c r="U608" i="2" s="1"/>
  <c r="U609" i="2" s="1"/>
  <c r="U610" i="2" s="1"/>
  <c r="U611" i="2" s="1"/>
  <c r="U612" i="2" s="1"/>
  <c r="U613" i="2" s="1"/>
  <c r="U614" i="2" s="1"/>
  <c r="U615" i="2" s="1"/>
  <c r="U616" i="2" s="1"/>
  <c r="U617" i="2" s="1"/>
  <c r="U618" i="2" s="1"/>
  <c r="U619" i="2" s="1"/>
  <c r="U620" i="2" s="1"/>
  <c r="U621" i="2" s="1"/>
  <c r="U622" i="2" s="1"/>
  <c r="U623" i="2" s="1"/>
  <c r="U624" i="2" s="1"/>
  <c r="U625" i="2" s="1"/>
  <c r="U626" i="2" s="1"/>
  <c r="U627" i="2" s="1"/>
  <c r="U628" i="2" s="1"/>
  <c r="U629" i="2" s="1"/>
  <c r="U630" i="2" s="1"/>
  <c r="U631" i="2" s="1"/>
  <c r="U632" i="2" s="1"/>
  <c r="U633" i="2" s="1"/>
  <c r="U634" i="2" s="1"/>
  <c r="U635" i="2" s="1"/>
  <c r="U636" i="2" s="1"/>
  <c r="U637" i="2" s="1"/>
  <c r="U638" i="2" s="1"/>
  <c r="U639" i="2" s="1"/>
  <c r="U640" i="2" s="1"/>
  <c r="U641" i="2" s="1"/>
  <c r="U642" i="2" s="1"/>
  <c r="U643" i="2" s="1"/>
  <c r="U644" i="2" s="1"/>
  <c r="U645" i="2" s="1"/>
  <c r="U646" i="2" s="1"/>
  <c r="U647" i="2" s="1"/>
  <c r="U648" i="2" s="1"/>
  <c r="U649" i="2" s="1"/>
  <c r="U650" i="2" s="1"/>
  <c r="U651" i="2" s="1"/>
  <c r="U652" i="2" s="1"/>
  <c r="U653" i="2" s="1"/>
  <c r="U654" i="2" s="1"/>
  <c r="U655" i="2" s="1"/>
  <c r="U656" i="2" s="1"/>
  <c r="U657" i="2" s="1"/>
  <c r="U658" i="2" s="1"/>
  <c r="U659" i="2" s="1"/>
  <c r="U660" i="2" s="1"/>
  <c r="U661" i="2" s="1"/>
  <c r="U662" i="2" s="1"/>
  <c r="U663" i="2" s="1"/>
  <c r="U664" i="2" s="1"/>
  <c r="U665" i="2" s="1"/>
  <c r="U666" i="2" s="1"/>
  <c r="U667" i="2" s="1"/>
  <c r="U668" i="2" s="1"/>
  <c r="U669" i="2" s="1"/>
  <c r="U670" i="2" s="1"/>
  <c r="U671" i="2" s="1"/>
  <c r="U672" i="2" s="1"/>
  <c r="U673" i="2" s="1"/>
  <c r="U674" i="2" s="1"/>
  <c r="U675" i="2" s="1"/>
  <c r="U676" i="2" s="1"/>
  <c r="U677" i="2" s="1"/>
  <c r="U678" i="2" s="1"/>
  <c r="U679" i="2" s="1"/>
  <c r="U680" i="2" s="1"/>
  <c r="U681" i="2" s="1"/>
  <c r="U682" i="2" s="1"/>
  <c r="U683" i="2" s="1"/>
  <c r="U684" i="2" s="1"/>
  <c r="U685" i="2" s="1"/>
  <c r="U686" i="2" s="1"/>
  <c r="U687" i="2" s="1"/>
  <c r="U688" i="2" s="1"/>
  <c r="U689" i="2" s="1"/>
  <c r="U690" i="2" s="1"/>
  <c r="U691" i="2" s="1"/>
  <c r="U692" i="2" s="1"/>
  <c r="U693" i="2" s="1"/>
  <c r="U694" i="2" s="1"/>
  <c r="U695" i="2" s="1"/>
  <c r="U696" i="2" s="1"/>
  <c r="U697" i="2" s="1"/>
  <c r="U698" i="2" s="1"/>
  <c r="U699" i="2" s="1"/>
  <c r="U700" i="2" s="1"/>
  <c r="U701" i="2" s="1"/>
  <c r="U702" i="2" s="1"/>
  <c r="U703" i="2" s="1"/>
  <c r="U704" i="2" s="1"/>
  <c r="U705" i="2" s="1"/>
  <c r="U706" i="2" s="1"/>
  <c r="U707" i="2" s="1"/>
  <c r="U708" i="2" s="1"/>
  <c r="U709" i="2" s="1"/>
  <c r="U710" i="2" s="1"/>
  <c r="U711" i="2" s="1"/>
  <c r="U712" i="2" s="1"/>
  <c r="U713" i="2" s="1"/>
  <c r="U714" i="2" s="1"/>
  <c r="U715" i="2" s="1"/>
  <c r="U716" i="2" s="1"/>
  <c r="U717" i="2" s="1"/>
  <c r="U718" i="2" s="1"/>
  <c r="U719" i="2" s="1"/>
  <c r="U720" i="2" s="1"/>
  <c r="U721" i="2" s="1"/>
  <c r="U722" i="2" s="1"/>
  <c r="U723" i="2" s="1"/>
  <c r="U724" i="2" s="1"/>
  <c r="U725" i="2" s="1"/>
  <c r="U726" i="2" s="1"/>
  <c r="U727" i="2" s="1"/>
  <c r="U728" i="2" s="1"/>
  <c r="U729" i="2" s="1"/>
  <c r="U730" i="2" s="1"/>
  <c r="U731" i="2" s="1"/>
  <c r="U732" i="2" s="1"/>
  <c r="U733" i="2" s="1"/>
  <c r="U734" i="2" s="1"/>
  <c r="U735" i="2" s="1"/>
  <c r="U736" i="2" s="1"/>
  <c r="U737" i="2" s="1"/>
  <c r="U738" i="2" s="1"/>
  <c r="U739" i="2" s="1"/>
  <c r="U740" i="2" s="1"/>
  <c r="U741" i="2" s="1"/>
  <c r="U742" i="2" s="1"/>
  <c r="U743" i="2" s="1"/>
  <c r="U744" i="2" s="1"/>
  <c r="U745" i="2" s="1"/>
  <c r="U746" i="2" s="1"/>
  <c r="U747" i="2" s="1"/>
  <c r="U748" i="2" s="1"/>
  <c r="U749" i="2" s="1"/>
  <c r="U750" i="2" s="1"/>
  <c r="U751" i="2" s="1"/>
  <c r="U752" i="2" s="1"/>
  <c r="U753" i="2" s="1"/>
  <c r="U754" i="2" s="1"/>
  <c r="U755" i="2" s="1"/>
  <c r="U756" i="2" s="1"/>
  <c r="U757" i="2" s="1"/>
  <c r="U758" i="2" s="1"/>
  <c r="U759" i="2" s="1"/>
  <c r="U760" i="2" s="1"/>
  <c r="U761" i="2" s="1"/>
  <c r="U762" i="2" s="1"/>
  <c r="U763" i="2" s="1"/>
  <c r="U764" i="2" s="1"/>
  <c r="U765" i="2" s="1"/>
  <c r="U766" i="2" s="1"/>
  <c r="U767" i="2" s="1"/>
  <c r="U768" i="2" s="1"/>
  <c r="U769" i="2" s="1"/>
  <c r="U770" i="2" s="1"/>
  <c r="U771" i="2" s="1"/>
  <c r="U772" i="2" s="1"/>
  <c r="U773" i="2" s="1"/>
  <c r="U774" i="2" s="1"/>
  <c r="U775" i="2" s="1"/>
  <c r="U776" i="2" s="1"/>
  <c r="U777" i="2" s="1"/>
  <c r="U778" i="2" s="1"/>
  <c r="U779" i="2" s="1"/>
  <c r="U780" i="2" s="1"/>
  <c r="U781" i="2" s="1"/>
  <c r="U782" i="2" s="1"/>
  <c r="U783" i="2" s="1"/>
  <c r="U784" i="2" s="1"/>
  <c r="U785" i="2" s="1"/>
  <c r="U786" i="2" s="1"/>
  <c r="U787" i="2" s="1"/>
  <c r="U788" i="2" s="1"/>
  <c r="U789" i="2" s="1"/>
  <c r="U790" i="2" s="1"/>
  <c r="U791" i="2" s="1"/>
  <c r="U792" i="2" s="1"/>
  <c r="U793" i="2" s="1"/>
  <c r="U794" i="2" s="1"/>
  <c r="U795" i="2" s="1"/>
  <c r="U796" i="2" s="1"/>
  <c r="U797" i="2" s="1"/>
  <c r="U798" i="2" s="1"/>
  <c r="U799" i="2" s="1"/>
  <c r="U800" i="2" s="1"/>
  <c r="U801" i="2" s="1"/>
  <c r="U802" i="2" s="1"/>
  <c r="U803" i="2" s="1"/>
  <c r="U804" i="2" s="1"/>
  <c r="U805" i="2" s="1"/>
  <c r="U806" i="2" s="1"/>
  <c r="U807" i="2" s="1"/>
  <c r="U808" i="2" s="1"/>
  <c r="U809" i="2" s="1"/>
  <c r="U810" i="2" s="1"/>
  <c r="U811" i="2" s="1"/>
  <c r="U812" i="2" s="1"/>
  <c r="U813" i="2" s="1"/>
  <c r="U814" i="2" s="1"/>
  <c r="U815" i="2" s="1"/>
  <c r="U816" i="2" s="1"/>
  <c r="U817" i="2" s="1"/>
  <c r="U818" i="2" s="1"/>
  <c r="U819" i="2" s="1"/>
  <c r="U820" i="2" s="1"/>
  <c r="U821" i="2" s="1"/>
  <c r="U822" i="2" s="1"/>
  <c r="U823" i="2" s="1"/>
  <c r="U824" i="2" s="1"/>
  <c r="U825" i="2" s="1"/>
  <c r="U826" i="2" s="1"/>
  <c r="U827" i="2" s="1"/>
  <c r="U828" i="2" s="1"/>
  <c r="U829" i="2" s="1"/>
  <c r="U830" i="2" s="1"/>
  <c r="U831" i="2" s="1"/>
  <c r="U832" i="2" s="1"/>
  <c r="U833" i="2" s="1"/>
  <c r="U834" i="2" s="1"/>
  <c r="U835" i="2" s="1"/>
  <c r="U836" i="2" s="1"/>
  <c r="U837" i="2" s="1"/>
  <c r="U838" i="2" s="1"/>
  <c r="U839" i="2" s="1"/>
  <c r="U840" i="2" s="1"/>
  <c r="U841" i="2" s="1"/>
  <c r="U842" i="2" s="1"/>
  <c r="U843" i="2" s="1"/>
  <c r="U844" i="2" s="1"/>
  <c r="U845" i="2" s="1"/>
  <c r="U846" i="2" s="1"/>
  <c r="U847" i="2" s="1"/>
  <c r="U848" i="2" s="1"/>
  <c r="U849" i="2" s="1"/>
  <c r="U850" i="2" s="1"/>
  <c r="U851" i="2" s="1"/>
  <c r="U852" i="2" s="1"/>
  <c r="U853" i="2" s="1"/>
  <c r="U854" i="2" s="1"/>
  <c r="U855" i="2" s="1"/>
  <c r="U856" i="2" s="1"/>
  <c r="U857" i="2" s="1"/>
  <c r="U858" i="2" s="1"/>
  <c r="U859" i="2" s="1"/>
  <c r="U860" i="2" s="1"/>
  <c r="U861" i="2" s="1"/>
  <c r="U862" i="2" s="1"/>
  <c r="U863" i="2" s="1"/>
  <c r="U864" i="2" s="1"/>
  <c r="U865" i="2" s="1"/>
  <c r="U866" i="2" s="1"/>
  <c r="U867" i="2" s="1"/>
  <c r="U868" i="2" s="1"/>
  <c r="U869" i="2" s="1"/>
  <c r="U870" i="2" s="1"/>
  <c r="U871" i="2" s="1"/>
  <c r="U872" i="2" s="1"/>
  <c r="U873" i="2" s="1"/>
  <c r="U874" i="2" s="1"/>
  <c r="U875" i="2" s="1"/>
  <c r="U876" i="2" s="1"/>
  <c r="U877" i="2" s="1"/>
  <c r="U878" i="2" s="1"/>
  <c r="U879" i="2" s="1"/>
  <c r="U880" i="2" s="1"/>
  <c r="U881" i="2" s="1"/>
  <c r="U882" i="2" s="1"/>
  <c r="U883" i="2" s="1"/>
  <c r="U884" i="2" s="1"/>
  <c r="U885" i="2" s="1"/>
  <c r="U886" i="2" s="1"/>
  <c r="U887" i="2" s="1"/>
  <c r="U888" i="2" s="1"/>
  <c r="U889" i="2" s="1"/>
  <c r="U890" i="2" s="1"/>
  <c r="U891" i="2" s="1"/>
  <c r="U892" i="2" s="1"/>
  <c r="U893" i="2" s="1"/>
  <c r="U894" i="2" s="1"/>
  <c r="U895" i="2" s="1"/>
  <c r="U896" i="2" s="1"/>
  <c r="U897" i="2" s="1"/>
  <c r="U898" i="2" s="1"/>
  <c r="U899" i="2" s="1"/>
  <c r="U900" i="2" s="1"/>
  <c r="U901" i="2" s="1"/>
  <c r="U902" i="2" s="1"/>
  <c r="U903" i="2" s="1"/>
  <c r="U904" i="2" s="1"/>
  <c r="U905" i="2" s="1"/>
  <c r="U906" i="2" s="1"/>
  <c r="U907" i="2" s="1"/>
  <c r="U908" i="2" s="1"/>
  <c r="U909" i="2" s="1"/>
  <c r="U910" i="2" s="1"/>
  <c r="U911" i="2" s="1"/>
  <c r="U912" i="2" s="1"/>
  <c r="U913" i="2" s="1"/>
  <c r="U914" i="2" s="1"/>
  <c r="U915" i="2" s="1"/>
  <c r="U916" i="2" s="1"/>
  <c r="U917" i="2" s="1"/>
  <c r="U918" i="2" s="1"/>
  <c r="U919" i="2" s="1"/>
  <c r="U920" i="2" s="1"/>
  <c r="U921" i="2" s="1"/>
  <c r="U922" i="2" s="1"/>
  <c r="U923" i="2" s="1"/>
  <c r="U924" i="2" s="1"/>
  <c r="U925" i="2" s="1"/>
  <c r="U926" i="2" s="1"/>
  <c r="U927" i="2" s="1"/>
  <c r="U928" i="2" s="1"/>
  <c r="U929" i="2" s="1"/>
  <c r="U930" i="2" s="1"/>
  <c r="U931" i="2" s="1"/>
  <c r="U932" i="2" s="1"/>
  <c r="U933" i="2" s="1"/>
  <c r="U934" i="2" s="1"/>
  <c r="U935" i="2" s="1"/>
  <c r="U936" i="2" s="1"/>
  <c r="U937" i="2" s="1"/>
  <c r="U938" i="2" s="1"/>
  <c r="U939" i="2" s="1"/>
  <c r="U940" i="2" s="1"/>
  <c r="U941" i="2" s="1"/>
  <c r="U942" i="2" s="1"/>
  <c r="U943" i="2" s="1"/>
  <c r="U944" i="2" s="1"/>
  <c r="U945" i="2" s="1"/>
  <c r="U946" i="2" s="1"/>
  <c r="U947" i="2" s="1"/>
  <c r="U948" i="2" s="1"/>
  <c r="U949" i="2" s="1"/>
  <c r="U950" i="2" s="1"/>
  <c r="U951" i="2" s="1"/>
  <c r="U952" i="2" s="1"/>
  <c r="U953" i="2" s="1"/>
  <c r="U954" i="2" s="1"/>
  <c r="U955" i="2" s="1"/>
  <c r="U956" i="2" s="1"/>
  <c r="U957" i="2" s="1"/>
  <c r="U958" i="2" s="1"/>
  <c r="U959" i="2" s="1"/>
  <c r="U960" i="2" s="1"/>
  <c r="U961" i="2" s="1"/>
  <c r="U962" i="2" s="1"/>
  <c r="U963" i="2" s="1"/>
  <c r="U964" i="2" s="1"/>
  <c r="U965" i="2" s="1"/>
  <c r="U966" i="2" s="1"/>
  <c r="U967" i="2" s="1"/>
  <c r="U968" i="2" s="1"/>
  <c r="U969" i="2" s="1"/>
  <c r="U970" i="2" s="1"/>
  <c r="U971" i="2" s="1"/>
  <c r="U972" i="2" s="1"/>
  <c r="U973" i="2" s="1"/>
  <c r="U974" i="2" s="1"/>
  <c r="U975" i="2" s="1"/>
  <c r="U976" i="2" s="1"/>
  <c r="U977" i="2" s="1"/>
  <c r="U978" i="2" s="1"/>
  <c r="U979" i="2" s="1"/>
  <c r="U980" i="2" s="1"/>
  <c r="U981" i="2" s="1"/>
  <c r="U982" i="2" s="1"/>
  <c r="U983" i="2" s="1"/>
  <c r="U984" i="2" s="1"/>
  <c r="U985" i="2" s="1"/>
  <c r="U986" i="2" s="1"/>
  <c r="U987" i="2" s="1"/>
  <c r="U988" i="2" s="1"/>
  <c r="U989" i="2" s="1"/>
  <c r="U990" i="2" s="1"/>
  <c r="U991" i="2" s="1"/>
  <c r="U992" i="2" s="1"/>
  <c r="U993" i="2" s="1"/>
  <c r="U994" i="2" s="1"/>
  <c r="U995" i="2" s="1"/>
  <c r="U996" i="2" s="1"/>
  <c r="U997" i="2" s="1"/>
  <c r="U998" i="2" s="1"/>
  <c r="U999" i="2" s="1"/>
  <c r="U1000" i="2" s="1"/>
  <c r="U1001" i="2" s="1"/>
  <c r="U1002" i="2" s="1"/>
  <c r="U1003" i="2" s="1"/>
  <c r="U1004" i="2" s="1"/>
  <c r="U1005" i="2" s="1"/>
  <c r="U1006" i="2" s="1"/>
  <c r="U1007" i="2" s="1"/>
  <c r="U1008" i="2" s="1"/>
  <c r="U1009" i="2" s="1"/>
  <c r="U1010" i="2" s="1"/>
  <c r="U1011" i="2" s="1"/>
  <c r="U1012" i="2" s="1"/>
  <c r="U1013" i="2" s="1"/>
  <c r="U1014" i="2" s="1"/>
  <c r="U1015" i="2" s="1"/>
  <c r="U1016" i="2" s="1"/>
  <c r="U1017" i="2" s="1"/>
  <c r="U1018" i="2" s="1"/>
  <c r="U1019" i="2" s="1"/>
  <c r="U1020" i="2" s="1"/>
  <c r="U1021" i="2" s="1"/>
  <c r="U1022" i="2" s="1"/>
  <c r="U1023" i="2" s="1"/>
  <c r="U1024" i="2" s="1"/>
  <c r="U1025" i="2" s="1"/>
  <c r="U1026" i="2" s="1"/>
  <c r="U1027" i="2" s="1"/>
  <c r="U1028" i="2" s="1"/>
  <c r="U1029" i="2" s="1"/>
  <c r="U1030" i="2" s="1"/>
  <c r="U1031" i="2" s="1"/>
  <c r="U1032" i="2" s="1"/>
  <c r="U1033" i="2" s="1"/>
  <c r="U1034" i="2" s="1"/>
  <c r="U1035" i="2" s="1"/>
  <c r="U1036" i="2" s="1"/>
  <c r="U1037" i="2" s="1"/>
  <c r="U1038" i="2" s="1"/>
  <c r="U1039" i="2" s="1"/>
  <c r="U1040" i="2" s="1"/>
  <c r="U1041" i="2" s="1"/>
  <c r="U1042" i="2" s="1"/>
  <c r="U1043" i="2" s="1"/>
  <c r="U1044" i="2" s="1"/>
  <c r="U1045" i="2" s="1"/>
  <c r="U1046" i="2" s="1"/>
  <c r="U1047" i="2" s="1"/>
  <c r="U1048" i="2" s="1"/>
  <c r="U1049" i="2" s="1"/>
  <c r="U1050" i="2" s="1"/>
  <c r="U1051" i="2" s="1"/>
  <c r="U1052" i="2" s="1"/>
  <c r="U1053" i="2" s="1"/>
  <c r="U1054" i="2" s="1"/>
  <c r="U1055" i="2" s="1"/>
  <c r="U1056" i="2" s="1"/>
  <c r="U1057" i="2" s="1"/>
  <c r="U1058" i="2" s="1"/>
  <c r="U1059" i="2" s="1"/>
  <c r="U1060" i="2" s="1"/>
  <c r="U1061" i="2" s="1"/>
  <c r="U1062" i="2" s="1"/>
  <c r="U1063" i="2" s="1"/>
  <c r="U1064" i="2" s="1"/>
  <c r="U1065" i="2" s="1"/>
  <c r="U1066" i="2" s="1"/>
  <c r="U1067" i="2" s="1"/>
  <c r="U1068" i="2" s="1"/>
  <c r="U1069" i="2" s="1"/>
  <c r="U1070" i="2" s="1"/>
  <c r="U1071" i="2" s="1"/>
  <c r="U1072" i="2" s="1"/>
  <c r="U1073" i="2" s="1"/>
  <c r="U1074" i="2" s="1"/>
  <c r="U1075" i="2" s="1"/>
  <c r="U1076" i="2" s="1"/>
  <c r="U1077" i="2" s="1"/>
  <c r="U1078" i="2" s="1"/>
  <c r="U1079" i="2" s="1"/>
  <c r="U1080" i="2" s="1"/>
  <c r="U1081" i="2" s="1"/>
  <c r="U1082" i="2" s="1"/>
  <c r="U1083" i="2" s="1"/>
  <c r="U1084" i="2" s="1"/>
  <c r="U1085" i="2" s="1"/>
  <c r="U1086" i="2" s="1"/>
  <c r="U1087" i="2" s="1"/>
  <c r="U1088" i="2" s="1"/>
  <c r="U1089" i="2" s="1"/>
  <c r="U1090" i="2" s="1"/>
  <c r="U1091" i="2" s="1"/>
  <c r="U1092" i="2" s="1"/>
  <c r="U1093" i="2" s="1"/>
  <c r="U1094" i="2" s="1"/>
  <c r="U1095" i="2" s="1"/>
  <c r="U1096" i="2" s="1"/>
  <c r="U1097" i="2" s="1"/>
  <c r="U1098" i="2" s="1"/>
  <c r="U1099" i="2" s="1"/>
  <c r="U1100" i="2" s="1"/>
  <c r="U1101" i="2" s="1"/>
  <c r="U1102" i="2" s="1"/>
  <c r="U1103" i="2" s="1"/>
  <c r="U1104" i="2" s="1"/>
  <c r="U1105" i="2" s="1"/>
  <c r="U1106" i="2" s="1"/>
  <c r="U1107" i="2" s="1"/>
  <c r="U1108" i="2" s="1"/>
  <c r="U1109" i="2" s="1"/>
  <c r="U1110" i="2" s="1"/>
  <c r="U1111" i="2" s="1"/>
  <c r="U1112" i="2" s="1"/>
  <c r="U1113" i="2" s="1"/>
  <c r="U1114" i="2" s="1"/>
  <c r="U1115" i="2" s="1"/>
  <c r="U1116" i="2" s="1"/>
  <c r="U1117" i="2" s="1"/>
  <c r="U1118" i="2" s="1"/>
  <c r="U1119" i="2" s="1"/>
  <c r="U1120" i="2" s="1"/>
  <c r="U1121" i="2" s="1"/>
  <c r="U1122" i="2" s="1"/>
  <c r="U1123" i="2" s="1"/>
  <c r="U1124" i="2" s="1"/>
  <c r="U1125" i="2" s="1"/>
  <c r="U1126" i="2" s="1"/>
  <c r="U1127" i="2" s="1"/>
  <c r="U1128" i="2" s="1"/>
  <c r="U1129" i="2" s="1"/>
  <c r="U1130" i="2" s="1"/>
  <c r="U1131" i="2" s="1"/>
  <c r="U1132" i="2" s="1"/>
  <c r="U1133" i="2" s="1"/>
  <c r="U1134" i="2" s="1"/>
  <c r="U1135" i="2" s="1"/>
  <c r="U1136" i="2" s="1"/>
  <c r="U1137" i="2" s="1"/>
  <c r="U1138" i="2" s="1"/>
  <c r="U1139" i="2" s="1"/>
  <c r="U1140" i="2" s="1"/>
  <c r="U1141" i="2" s="1"/>
  <c r="U1142" i="2" s="1"/>
  <c r="U1143" i="2" s="1"/>
  <c r="U1144" i="2" s="1"/>
  <c r="U1145" i="2" s="1"/>
  <c r="U1146" i="2" s="1"/>
  <c r="U1147" i="2" s="1"/>
  <c r="U1148" i="2" s="1"/>
  <c r="U1149" i="2" s="1"/>
  <c r="U1150" i="2" s="1"/>
  <c r="U1151" i="2" s="1"/>
  <c r="U1152" i="2" s="1"/>
  <c r="U1153" i="2" s="1"/>
  <c r="U1154" i="2" s="1"/>
  <c r="U1155" i="2" s="1"/>
  <c r="U1156" i="2" s="1"/>
  <c r="U1157" i="2" s="1"/>
  <c r="U1158" i="2" s="1"/>
  <c r="U1159" i="2" s="1"/>
  <c r="U1160" i="2" s="1"/>
  <c r="U1161" i="2" s="1"/>
  <c r="U1162" i="2" s="1"/>
  <c r="U1163" i="2" s="1"/>
  <c r="U1164" i="2" s="1"/>
  <c r="U1165" i="2" s="1"/>
  <c r="U1166" i="2" s="1"/>
  <c r="U1167" i="2" s="1"/>
  <c r="U1168" i="2" s="1"/>
  <c r="U1169" i="2" s="1"/>
  <c r="U1170" i="2" s="1"/>
  <c r="U1171" i="2" s="1"/>
  <c r="U1172" i="2" s="1"/>
  <c r="U1173" i="2" s="1"/>
  <c r="U1174" i="2" s="1"/>
  <c r="U1175" i="2" s="1"/>
  <c r="U1176" i="2" s="1"/>
  <c r="U1177" i="2" s="1"/>
  <c r="U1178" i="2" s="1"/>
  <c r="U1179" i="2" s="1"/>
  <c r="U1180" i="2" s="1"/>
  <c r="U1181" i="2" s="1"/>
  <c r="U1182" i="2" s="1"/>
  <c r="U1183" i="2" s="1"/>
  <c r="U1184" i="2" s="1"/>
  <c r="U1185" i="2" s="1"/>
  <c r="U1186" i="2" s="1"/>
  <c r="U1187" i="2" s="1"/>
  <c r="U1188" i="2" s="1"/>
  <c r="U1189" i="2" s="1"/>
  <c r="U1190" i="2" s="1"/>
  <c r="U1191" i="2" s="1"/>
  <c r="U1192" i="2" s="1"/>
  <c r="U1193" i="2" s="1"/>
  <c r="U1194" i="2" s="1"/>
  <c r="U1195" i="2" s="1"/>
  <c r="U1196" i="2" s="1"/>
  <c r="U1197" i="2" s="1"/>
  <c r="U1198" i="2" s="1"/>
  <c r="U1199" i="2" s="1"/>
  <c r="U1200" i="2" s="1"/>
  <c r="U1201" i="2" s="1"/>
  <c r="U1202" i="2" s="1"/>
  <c r="U1203" i="2" s="1"/>
  <c r="U1204" i="2" s="1"/>
  <c r="U1205" i="2" s="1"/>
  <c r="U1206" i="2" s="1"/>
  <c r="U1207" i="2" s="1"/>
  <c r="U1208" i="2" s="1"/>
  <c r="U1209" i="2" s="1"/>
  <c r="U1210" i="2" s="1"/>
  <c r="U1211" i="2" s="1"/>
  <c r="U1212" i="2" s="1"/>
  <c r="U1213" i="2" s="1"/>
  <c r="U1214" i="2" s="1"/>
  <c r="U1215" i="2" s="1"/>
  <c r="U1216" i="2" s="1"/>
  <c r="U1217" i="2" s="1"/>
  <c r="U1218" i="2" s="1"/>
  <c r="U1219" i="2" s="1"/>
  <c r="U1220" i="2" s="1"/>
  <c r="U1221" i="2" s="1"/>
  <c r="U1222" i="2" s="1"/>
  <c r="U1223" i="2" s="1"/>
  <c r="U1224" i="2" s="1"/>
  <c r="U1225" i="2" s="1"/>
  <c r="U1226" i="2" s="1"/>
  <c r="U1227" i="2" s="1"/>
  <c r="U1228" i="2" s="1"/>
  <c r="U1229" i="2" s="1"/>
  <c r="U1230" i="2" s="1"/>
  <c r="U1231" i="2" s="1"/>
  <c r="U1232" i="2" s="1"/>
  <c r="U1233" i="2" s="1"/>
  <c r="U1234" i="2" s="1"/>
  <c r="U1235" i="2" s="1"/>
  <c r="U1236" i="2" s="1"/>
  <c r="U1237" i="2" s="1"/>
  <c r="U1238" i="2" s="1"/>
  <c r="U1239" i="2" s="1"/>
  <c r="U1240" i="2" s="1"/>
  <c r="U1241" i="2" s="1"/>
  <c r="U1242" i="2" s="1"/>
  <c r="U1243" i="2" s="1"/>
  <c r="U1244" i="2" s="1"/>
  <c r="U1245" i="2" s="1"/>
  <c r="U1246" i="2" s="1"/>
  <c r="U1247" i="2" s="1"/>
  <c r="U1248" i="2" s="1"/>
  <c r="U1249" i="2" s="1"/>
  <c r="U1250" i="2" s="1"/>
  <c r="U1251" i="2" s="1"/>
  <c r="U1252" i="2" s="1"/>
  <c r="U1253" i="2" s="1"/>
  <c r="U1254" i="2" s="1"/>
  <c r="U1255" i="2" s="1"/>
  <c r="U1256" i="2" s="1"/>
  <c r="U1257" i="2" s="1"/>
  <c r="U1258" i="2" s="1"/>
  <c r="U1259" i="2" s="1"/>
  <c r="U1260" i="2" s="1"/>
  <c r="U1261" i="2" s="1"/>
  <c r="U1262" i="2" s="1"/>
  <c r="U1263" i="2" s="1"/>
  <c r="U1264" i="2" s="1"/>
  <c r="U1265" i="2" s="1"/>
  <c r="U1266" i="2" s="1"/>
  <c r="U1267" i="2" s="1"/>
  <c r="U1268" i="2" s="1"/>
  <c r="U1269" i="2" s="1"/>
  <c r="U1270" i="2" s="1"/>
  <c r="U1271" i="2" s="1"/>
  <c r="U1272" i="2" s="1"/>
  <c r="U1273" i="2" s="1"/>
  <c r="U1274" i="2" s="1"/>
  <c r="U1275" i="2" s="1"/>
  <c r="U1276" i="2" s="1"/>
  <c r="U1277" i="2" s="1"/>
  <c r="U1278" i="2" s="1"/>
  <c r="U1279" i="2" s="1"/>
  <c r="U1280" i="2" s="1"/>
  <c r="U1281" i="2" s="1"/>
  <c r="U1282" i="2" s="1"/>
  <c r="U1283" i="2" s="1"/>
  <c r="U1284" i="2" s="1"/>
  <c r="U1285" i="2" s="1"/>
  <c r="U1286" i="2" s="1"/>
  <c r="U1287" i="2" s="1"/>
  <c r="U1288" i="2" s="1"/>
  <c r="U1289" i="2" s="1"/>
  <c r="U1290" i="2" s="1"/>
  <c r="U1291" i="2" s="1"/>
  <c r="U1292" i="2" s="1"/>
  <c r="U1293" i="2" s="1"/>
  <c r="U1294" i="2" s="1"/>
  <c r="U1295" i="2" s="1"/>
  <c r="U1296" i="2" s="1"/>
  <c r="U1297" i="2" s="1"/>
  <c r="U1298" i="2" s="1"/>
  <c r="U1299" i="2" s="1"/>
  <c r="U1300" i="2" s="1"/>
  <c r="U1301" i="2" s="1"/>
  <c r="U1302" i="2" s="1"/>
  <c r="U1303" i="2" s="1"/>
  <c r="U1304" i="2" s="1"/>
  <c r="U1305" i="2" s="1"/>
  <c r="U1306" i="2" s="1"/>
  <c r="U1307" i="2" s="1"/>
  <c r="U1308" i="2" s="1"/>
  <c r="U1309" i="2" s="1"/>
  <c r="U1310" i="2" s="1"/>
  <c r="U1311" i="2" s="1"/>
  <c r="U1312" i="2" s="1"/>
  <c r="U1313" i="2" s="1"/>
  <c r="U1314" i="2" s="1"/>
  <c r="U1315" i="2" s="1"/>
  <c r="U1316" i="2" s="1"/>
  <c r="U1317" i="2" s="1"/>
  <c r="U1318" i="2" s="1"/>
  <c r="U1319" i="2" s="1"/>
  <c r="U1320" i="2" s="1"/>
  <c r="U1321" i="2" s="1"/>
  <c r="U1322" i="2" s="1"/>
  <c r="U1323" i="2" s="1"/>
  <c r="U1324" i="2" s="1"/>
  <c r="U1325" i="2" s="1"/>
  <c r="U1326" i="2" s="1"/>
  <c r="U1327" i="2" s="1"/>
  <c r="U1328" i="2" s="1"/>
  <c r="U1329" i="2" s="1"/>
  <c r="U1330" i="2" s="1"/>
  <c r="U1331" i="2" s="1"/>
  <c r="U1332" i="2" s="1"/>
  <c r="U1333" i="2" s="1"/>
  <c r="U1334" i="2" s="1"/>
  <c r="U1335" i="2" s="1"/>
  <c r="U1336" i="2" s="1"/>
  <c r="U1337" i="2" s="1"/>
  <c r="U1338" i="2" s="1"/>
  <c r="U1339" i="2" s="1"/>
  <c r="U1340" i="2" s="1"/>
  <c r="U1341" i="2" s="1"/>
  <c r="U1342" i="2" s="1"/>
  <c r="U1343" i="2" s="1"/>
  <c r="U1344" i="2" s="1"/>
  <c r="U1345" i="2" s="1"/>
  <c r="U1346" i="2" s="1"/>
  <c r="U1347" i="2" s="1"/>
  <c r="U1348" i="2" s="1"/>
  <c r="U1349" i="2" s="1"/>
  <c r="U1350" i="2" s="1"/>
  <c r="U1351" i="2" s="1"/>
  <c r="U1352" i="2" s="1"/>
  <c r="U1353" i="2" s="1"/>
  <c r="U1354" i="2" s="1"/>
  <c r="U1355" i="2" s="1"/>
  <c r="U1356" i="2" s="1"/>
  <c r="U1357" i="2" s="1"/>
  <c r="U1358" i="2" s="1"/>
  <c r="U1359" i="2" s="1"/>
  <c r="U1360" i="2" s="1"/>
  <c r="U1361" i="2" s="1"/>
  <c r="U1362" i="2" s="1"/>
  <c r="U1363" i="2" s="1"/>
  <c r="U1364" i="2" s="1"/>
  <c r="U1365" i="2" s="1"/>
  <c r="U1366" i="2" s="1"/>
  <c r="U1367" i="2" s="1"/>
  <c r="U1368" i="2" s="1"/>
  <c r="U1369" i="2" s="1"/>
  <c r="U1370" i="2" s="1"/>
  <c r="U1371" i="2" s="1"/>
  <c r="U1372" i="2" s="1"/>
  <c r="U1373" i="2" s="1"/>
  <c r="U1374" i="2" s="1"/>
  <c r="U1375" i="2" s="1"/>
  <c r="U1376" i="2" s="1"/>
  <c r="U1377" i="2" s="1"/>
  <c r="U1378" i="2" s="1"/>
  <c r="U1379" i="2" s="1"/>
  <c r="U1380" i="2" s="1"/>
  <c r="U1381" i="2" s="1"/>
  <c r="U1382" i="2" s="1"/>
  <c r="U1383" i="2" s="1"/>
  <c r="U1384" i="2" s="1"/>
  <c r="U1385" i="2" s="1"/>
  <c r="U1386" i="2" s="1"/>
  <c r="U1387" i="2" s="1"/>
  <c r="U1388" i="2" s="1"/>
  <c r="U1389" i="2" s="1"/>
  <c r="U1390" i="2" s="1"/>
  <c r="U1391" i="2" s="1"/>
  <c r="U1392" i="2" s="1"/>
  <c r="U1393" i="2" s="1"/>
  <c r="U1394" i="2" s="1"/>
  <c r="U1395" i="2" s="1"/>
  <c r="U1396" i="2" s="1"/>
  <c r="U1397" i="2" s="1"/>
  <c r="U1398" i="2" s="1"/>
  <c r="U1399" i="2" s="1"/>
  <c r="U1400" i="2" s="1"/>
  <c r="U1401" i="2" s="1"/>
  <c r="U1402" i="2" s="1"/>
  <c r="U1403" i="2" s="1"/>
  <c r="U1404" i="2" s="1"/>
  <c r="U1405" i="2" s="1"/>
  <c r="U1406" i="2" s="1"/>
  <c r="U1407" i="2" s="1"/>
  <c r="U1408" i="2" s="1"/>
  <c r="U1409" i="2" s="1"/>
  <c r="U1410" i="2" s="1"/>
  <c r="U1411" i="2" s="1"/>
  <c r="U1412" i="2" s="1"/>
  <c r="U1413" i="2" s="1"/>
  <c r="U1414" i="2" s="1"/>
  <c r="U1415" i="2" s="1"/>
  <c r="U1416" i="2" s="1"/>
  <c r="U1417" i="2" s="1"/>
  <c r="U1418" i="2" s="1"/>
  <c r="U1419" i="2" s="1"/>
  <c r="U1420" i="2" s="1"/>
  <c r="U1421" i="2" s="1"/>
  <c r="U1422" i="2" s="1"/>
  <c r="U1423" i="2" s="1"/>
  <c r="U1424" i="2" s="1"/>
  <c r="U1425" i="2" s="1"/>
  <c r="U1426" i="2" s="1"/>
  <c r="U1427" i="2" s="1"/>
  <c r="U1428" i="2" s="1"/>
  <c r="U1429" i="2" s="1"/>
  <c r="U1430" i="2" s="1"/>
  <c r="U1431" i="2" s="1"/>
  <c r="U1432" i="2" s="1"/>
  <c r="U1433" i="2" s="1"/>
  <c r="U1434" i="2" s="1"/>
  <c r="U1435" i="2" s="1"/>
  <c r="U1436" i="2" s="1"/>
  <c r="U1437" i="2" s="1"/>
  <c r="U1438" i="2" s="1"/>
  <c r="U1439" i="2" s="1"/>
  <c r="U1440" i="2" s="1"/>
  <c r="U1441" i="2" s="1"/>
  <c r="U1442" i="2" s="1"/>
  <c r="U1443" i="2" s="1"/>
  <c r="U1444" i="2" s="1"/>
  <c r="U1445" i="2" s="1"/>
  <c r="U1446" i="2" s="1"/>
  <c r="U1447" i="2" s="1"/>
  <c r="U1448" i="2" s="1"/>
  <c r="U1449" i="2" s="1"/>
  <c r="U1450" i="2" s="1"/>
  <c r="U1451" i="2" s="1"/>
  <c r="U1452" i="2" s="1"/>
  <c r="U1453" i="2" s="1"/>
  <c r="U1454" i="2" s="1"/>
  <c r="U1455" i="2" s="1"/>
  <c r="U1456" i="2" s="1"/>
  <c r="U1457" i="2" s="1"/>
  <c r="U1458" i="2" s="1"/>
  <c r="U1459" i="2" s="1"/>
  <c r="U1460" i="2" s="1"/>
  <c r="U1461" i="2" s="1"/>
  <c r="U1462" i="2" s="1"/>
  <c r="U1463" i="2" s="1"/>
  <c r="U1464" i="2" s="1"/>
  <c r="U1465" i="2" s="1"/>
  <c r="U1466" i="2" s="1"/>
  <c r="U1467" i="2" s="1"/>
  <c r="U1468" i="2" s="1"/>
  <c r="U1469" i="2" s="1"/>
  <c r="U1470" i="2" s="1"/>
  <c r="U1471" i="2" s="1"/>
  <c r="U1472" i="2" s="1"/>
  <c r="U1473" i="2" s="1"/>
  <c r="U1474" i="2" s="1"/>
  <c r="U1475" i="2" s="1"/>
  <c r="U1476" i="2" s="1"/>
  <c r="U1477" i="2" s="1"/>
  <c r="U1478" i="2" s="1"/>
  <c r="U1479" i="2" s="1"/>
  <c r="U1480" i="2" s="1"/>
  <c r="U1481" i="2" s="1"/>
  <c r="U1482" i="2" s="1"/>
  <c r="U1483" i="2" s="1"/>
  <c r="U1484" i="2" s="1"/>
  <c r="U1485" i="2" s="1"/>
  <c r="U1486" i="2" s="1"/>
  <c r="U1487" i="2" s="1"/>
  <c r="U1488" i="2" s="1"/>
  <c r="U1489" i="2" s="1"/>
  <c r="U1490" i="2" s="1"/>
  <c r="U1491" i="2" s="1"/>
  <c r="U1492" i="2" s="1"/>
  <c r="U1493" i="2" s="1"/>
  <c r="U1494" i="2" s="1"/>
  <c r="U1495" i="2" s="1"/>
  <c r="U1496" i="2" s="1"/>
  <c r="U1497" i="2" s="1"/>
  <c r="U1498" i="2" s="1"/>
  <c r="U1499" i="2" s="1"/>
  <c r="U1500" i="2" s="1"/>
  <c r="U1501" i="2" s="1"/>
  <c r="U1502" i="2" s="1"/>
  <c r="U1503" i="2" s="1"/>
  <c r="U1504" i="2" s="1"/>
  <c r="U1505" i="2" s="1"/>
  <c r="U1506" i="2" s="1"/>
  <c r="U1507" i="2" s="1"/>
  <c r="U1508" i="2" s="1"/>
  <c r="U1509" i="2" s="1"/>
  <c r="U1510" i="2" s="1"/>
  <c r="U1511" i="2" s="1"/>
  <c r="U1512" i="2" s="1"/>
  <c r="U1513" i="2" s="1"/>
  <c r="U1514" i="2" s="1"/>
  <c r="U1515" i="2" s="1"/>
  <c r="U1516" i="2" s="1"/>
  <c r="U1517" i="2" s="1"/>
  <c r="U1518" i="2" s="1"/>
  <c r="U1519" i="2" s="1"/>
  <c r="U1520" i="2" s="1"/>
  <c r="U1521" i="2" s="1"/>
  <c r="U1522" i="2" s="1"/>
  <c r="U1523" i="2" s="1"/>
  <c r="U1524" i="2" s="1"/>
  <c r="U1525" i="2" s="1"/>
  <c r="U1526" i="2" s="1"/>
  <c r="U1527" i="2" s="1"/>
  <c r="U1528" i="2" s="1"/>
  <c r="U1529" i="2" s="1"/>
  <c r="U1530" i="2" s="1"/>
  <c r="U1531" i="2" s="1"/>
  <c r="U1532" i="2" s="1"/>
  <c r="U1533" i="2" s="1"/>
  <c r="U1534" i="2" s="1"/>
  <c r="U1535" i="2" s="1"/>
  <c r="U1536" i="2" s="1"/>
  <c r="U1537" i="2" s="1"/>
  <c r="U1538" i="2" s="1"/>
  <c r="U1539" i="2" s="1"/>
  <c r="U1540" i="2" s="1"/>
  <c r="U1541" i="2" s="1"/>
  <c r="U1542" i="2" s="1"/>
  <c r="U1543" i="2" s="1"/>
  <c r="U1544" i="2" s="1"/>
  <c r="U1545" i="2" s="1"/>
  <c r="U1546" i="2" s="1"/>
  <c r="U1547" i="2" s="1"/>
  <c r="U1548" i="2" s="1"/>
  <c r="U1549" i="2" s="1"/>
  <c r="U1550" i="2" s="1"/>
  <c r="U1551" i="2" s="1"/>
  <c r="U1552" i="2" s="1"/>
  <c r="U1553" i="2" s="1"/>
  <c r="U1554" i="2" s="1"/>
  <c r="U1555" i="2" s="1"/>
  <c r="U1556" i="2" s="1"/>
  <c r="U1557" i="2" s="1"/>
  <c r="U1558" i="2" s="1"/>
  <c r="U1559" i="2" s="1"/>
  <c r="U1560" i="2" s="1"/>
  <c r="U1561" i="2" s="1"/>
  <c r="U1562" i="2" s="1"/>
  <c r="U1563" i="2" s="1"/>
  <c r="U1564" i="2" s="1"/>
  <c r="U1565" i="2" s="1"/>
  <c r="U1566" i="2" s="1"/>
  <c r="U1567" i="2" s="1"/>
  <c r="U1568" i="2" s="1"/>
  <c r="U1569" i="2" s="1"/>
  <c r="U1570" i="2" s="1"/>
  <c r="U1571" i="2" s="1"/>
  <c r="U1572" i="2" s="1"/>
  <c r="U1573" i="2" s="1"/>
  <c r="U1574" i="2" s="1"/>
  <c r="U1575" i="2" s="1"/>
  <c r="U1576" i="2" s="1"/>
  <c r="U1577" i="2" s="1"/>
  <c r="U1578" i="2" s="1"/>
  <c r="U1579" i="2" s="1"/>
  <c r="U1580" i="2" s="1"/>
  <c r="U1581" i="2" s="1"/>
  <c r="U1582" i="2" s="1"/>
  <c r="U1583" i="2" s="1"/>
  <c r="U1584" i="2" s="1"/>
  <c r="U1585" i="2" s="1"/>
  <c r="U1586" i="2" s="1"/>
  <c r="U1587" i="2" s="1"/>
  <c r="U1588" i="2" s="1"/>
  <c r="U1589" i="2" s="1"/>
  <c r="U1590" i="2" s="1"/>
  <c r="U1591" i="2" s="1"/>
  <c r="U1592" i="2" s="1"/>
  <c r="U1593" i="2" s="1"/>
  <c r="U1594" i="2" s="1"/>
  <c r="U1595" i="2" s="1"/>
  <c r="U1596" i="2" s="1"/>
  <c r="U1597" i="2" s="1"/>
  <c r="U1598" i="2" s="1"/>
  <c r="U1599" i="2" s="1"/>
  <c r="U1600" i="2" s="1"/>
  <c r="U1601" i="2" s="1"/>
  <c r="U1602" i="2" s="1"/>
  <c r="U1603" i="2" s="1"/>
  <c r="U1604" i="2" s="1"/>
  <c r="U1605" i="2" s="1"/>
  <c r="U1606" i="2" s="1"/>
  <c r="U1607" i="2" s="1"/>
  <c r="U1608" i="2" s="1"/>
  <c r="U1609" i="2" s="1"/>
  <c r="U1610" i="2" s="1"/>
  <c r="U1611" i="2" s="1"/>
  <c r="U1612" i="2" s="1"/>
  <c r="U1613" i="2" s="1"/>
  <c r="U1614" i="2" s="1"/>
  <c r="U1615" i="2" s="1"/>
  <c r="U1616" i="2" s="1"/>
  <c r="U1617" i="2" s="1"/>
  <c r="U1618" i="2" s="1"/>
  <c r="U1619" i="2" s="1"/>
  <c r="U1620" i="2" s="1"/>
  <c r="U1621" i="2" s="1"/>
  <c r="U1622" i="2" s="1"/>
  <c r="U1623" i="2" s="1"/>
  <c r="U1624" i="2" s="1"/>
  <c r="U1625" i="2" s="1"/>
  <c r="U1626" i="2" s="1"/>
  <c r="U1627" i="2" s="1"/>
  <c r="U1628" i="2" s="1"/>
  <c r="U1629" i="2" s="1"/>
  <c r="U1630" i="2" s="1"/>
  <c r="U1631" i="2" s="1"/>
  <c r="U1632" i="2" s="1"/>
  <c r="U1633" i="2" s="1"/>
  <c r="U1634" i="2" s="1"/>
  <c r="U1635" i="2" s="1"/>
  <c r="U1636" i="2" s="1"/>
  <c r="U1637" i="2" s="1"/>
  <c r="U1638" i="2" s="1"/>
  <c r="U1639" i="2" s="1"/>
  <c r="U1640" i="2" s="1"/>
  <c r="U1641" i="2" s="1"/>
  <c r="U1642" i="2" s="1"/>
  <c r="U1643" i="2" s="1"/>
  <c r="U1644" i="2" s="1"/>
  <c r="U1645" i="2" s="1"/>
  <c r="U1646" i="2" s="1"/>
  <c r="U1647" i="2" s="1"/>
  <c r="U1648" i="2" s="1"/>
  <c r="U1649" i="2" s="1"/>
  <c r="U1650" i="2" s="1"/>
  <c r="U1651" i="2" s="1"/>
  <c r="U1652" i="2" s="1"/>
  <c r="U1653" i="2" s="1"/>
  <c r="U1654" i="2" s="1"/>
  <c r="U1655" i="2" s="1"/>
  <c r="U1656" i="2" s="1"/>
  <c r="U1657" i="2" s="1"/>
  <c r="U1658" i="2" s="1"/>
  <c r="U1659" i="2" s="1"/>
  <c r="U1660" i="2" s="1"/>
  <c r="U1661" i="2" s="1"/>
  <c r="U1662" i="2" s="1"/>
  <c r="U1663" i="2" s="1"/>
  <c r="U1664" i="2" s="1"/>
  <c r="U1665" i="2" s="1"/>
  <c r="U1666" i="2" s="1"/>
  <c r="U1667" i="2" s="1"/>
  <c r="U1668" i="2" s="1"/>
  <c r="U1669" i="2" s="1"/>
  <c r="U1670" i="2" s="1"/>
  <c r="U1671" i="2" s="1"/>
  <c r="U1672" i="2" s="1"/>
  <c r="U1673" i="2" s="1"/>
  <c r="U1674" i="2" s="1"/>
  <c r="U1675" i="2" s="1"/>
  <c r="U1676" i="2" s="1"/>
  <c r="U1677" i="2" s="1"/>
  <c r="U1678" i="2" s="1"/>
  <c r="U1679" i="2" s="1"/>
  <c r="U1680" i="2" s="1"/>
  <c r="U1681" i="2" s="1"/>
  <c r="U1682" i="2" s="1"/>
  <c r="U1683" i="2" s="1"/>
  <c r="U1684" i="2" s="1"/>
  <c r="U1685" i="2" s="1"/>
  <c r="U1686" i="2" s="1"/>
  <c r="U1687" i="2" s="1"/>
  <c r="U1688" i="2" s="1"/>
  <c r="U1689" i="2" s="1"/>
  <c r="U1690" i="2" s="1"/>
  <c r="U1691" i="2" s="1"/>
  <c r="U1692" i="2" s="1"/>
  <c r="U1693" i="2" s="1"/>
  <c r="U1694" i="2" s="1"/>
  <c r="U1695" i="2" s="1"/>
  <c r="U1696" i="2" s="1"/>
  <c r="U1697" i="2" s="1"/>
  <c r="U1698" i="2" s="1"/>
  <c r="U1699" i="2" s="1"/>
  <c r="U1700" i="2" s="1"/>
  <c r="U1701" i="2" s="1"/>
  <c r="U1702" i="2" s="1"/>
  <c r="U1703" i="2" s="1"/>
  <c r="U1704" i="2" s="1"/>
  <c r="U1705" i="2" s="1"/>
  <c r="U1706" i="2" s="1"/>
  <c r="U1707" i="2" s="1"/>
  <c r="U1708" i="2" s="1"/>
  <c r="U1709" i="2" s="1"/>
  <c r="U1710" i="2" s="1"/>
  <c r="U1711" i="2" s="1"/>
  <c r="U1712" i="2" s="1"/>
  <c r="U1713" i="2" s="1"/>
  <c r="U1714" i="2" s="1"/>
  <c r="U1715" i="2" s="1"/>
  <c r="U1716" i="2" s="1"/>
  <c r="U1717" i="2" s="1"/>
  <c r="U1718" i="2" s="1"/>
  <c r="U1719" i="2" s="1"/>
  <c r="U1720" i="2" s="1"/>
  <c r="U1721" i="2" s="1"/>
  <c r="U1722" i="2" s="1"/>
  <c r="U1723" i="2" s="1"/>
  <c r="U1724" i="2" s="1"/>
  <c r="U1725" i="2" s="1"/>
  <c r="U1726" i="2" s="1"/>
  <c r="U1727" i="2" s="1"/>
  <c r="U1728" i="2" s="1"/>
  <c r="U1729" i="2" s="1"/>
  <c r="U1730" i="2" s="1"/>
  <c r="U1731" i="2" s="1"/>
  <c r="U1732" i="2" s="1"/>
  <c r="U1733" i="2" s="1"/>
  <c r="U1734" i="2" s="1"/>
  <c r="U1735" i="2" s="1"/>
  <c r="U1736" i="2" s="1"/>
  <c r="U1737" i="2" s="1"/>
  <c r="U1738" i="2" s="1"/>
  <c r="U1739" i="2" s="1"/>
  <c r="U1740" i="2" s="1"/>
  <c r="U1741" i="2" s="1"/>
  <c r="U1742" i="2" s="1"/>
  <c r="U1743" i="2" s="1"/>
  <c r="U1744" i="2" s="1"/>
  <c r="U1745" i="2" s="1"/>
  <c r="U1746" i="2" s="1"/>
  <c r="U1747" i="2" s="1"/>
  <c r="U1748" i="2" s="1"/>
  <c r="U1749" i="2" s="1"/>
  <c r="U1750" i="2" s="1"/>
  <c r="U1751" i="2" s="1"/>
  <c r="U1752" i="2" s="1"/>
  <c r="U1753" i="2" s="1"/>
  <c r="U1754" i="2" s="1"/>
  <c r="U1755" i="2" s="1"/>
  <c r="U1756" i="2" s="1"/>
  <c r="U1757" i="2" s="1"/>
  <c r="U1758" i="2" s="1"/>
  <c r="U1759" i="2" s="1"/>
  <c r="U1760" i="2" s="1"/>
  <c r="U1761" i="2" s="1"/>
  <c r="U1762" i="2" s="1"/>
  <c r="U1763" i="2" s="1"/>
  <c r="U1764" i="2" s="1"/>
  <c r="U1765" i="2" s="1"/>
  <c r="U1766" i="2" s="1"/>
  <c r="U1767" i="2" s="1"/>
  <c r="U1768" i="2" s="1"/>
  <c r="U1769" i="2" s="1"/>
  <c r="U1770" i="2" s="1"/>
  <c r="U1771" i="2" s="1"/>
  <c r="U1772" i="2" s="1"/>
  <c r="U1773" i="2" s="1"/>
  <c r="U1774" i="2" s="1"/>
  <c r="U1775" i="2" s="1"/>
  <c r="U1776" i="2" s="1"/>
  <c r="U1777" i="2" s="1"/>
  <c r="U1778" i="2" s="1"/>
  <c r="U1779" i="2" s="1"/>
  <c r="U1780" i="2" s="1"/>
  <c r="U1781" i="2" s="1"/>
  <c r="U1782" i="2" s="1"/>
  <c r="U1783" i="2" s="1"/>
  <c r="U1784" i="2" s="1"/>
  <c r="U1785" i="2" s="1"/>
  <c r="U1786" i="2" s="1"/>
  <c r="U1787" i="2" s="1"/>
  <c r="U1788" i="2" s="1"/>
  <c r="U1789" i="2" s="1"/>
  <c r="U1790" i="2" s="1"/>
  <c r="U1791" i="2" s="1"/>
  <c r="U1792" i="2" s="1"/>
  <c r="U1793" i="2" s="1"/>
  <c r="U1794" i="2" s="1"/>
  <c r="U1795" i="2" s="1"/>
  <c r="U1796" i="2" s="1"/>
  <c r="U1797" i="2" s="1"/>
  <c r="U1798" i="2" s="1"/>
  <c r="U1799" i="2" s="1"/>
  <c r="U1800" i="2" s="1"/>
  <c r="U1801" i="2" s="1"/>
  <c r="U1802" i="2" s="1"/>
  <c r="U1803" i="2" s="1"/>
  <c r="U1804" i="2" s="1"/>
  <c r="U1805" i="2" s="1"/>
  <c r="U1806" i="2" s="1"/>
  <c r="U1807" i="2" s="1"/>
  <c r="U1808" i="2" s="1"/>
  <c r="G11" i="3" s="1"/>
  <c r="Y240" i="2"/>
  <c r="Y241" i="2" s="1"/>
  <c r="Y242" i="2" s="1"/>
  <c r="Y243" i="2" s="1"/>
  <c r="Y244" i="2" s="1"/>
  <c r="Y245" i="2" s="1"/>
  <c r="Y246" i="2" s="1"/>
  <c r="Y247" i="2" s="1"/>
  <c r="Y248" i="2" s="1"/>
  <c r="Y249" i="2" s="1"/>
  <c r="Y250" i="2" s="1"/>
  <c r="Y251" i="2" s="1"/>
  <c r="Y252" i="2" s="1"/>
  <c r="Y253" i="2" s="1"/>
  <c r="Y254" i="2" s="1"/>
  <c r="Y255" i="2" s="1"/>
  <c r="Y256" i="2" s="1"/>
  <c r="Y257" i="2" s="1"/>
  <c r="Y258" i="2" s="1"/>
  <c r="Y259" i="2" s="1"/>
  <c r="Y260" i="2" s="1"/>
  <c r="Y44" i="2"/>
  <c r="Y45" i="2" s="1"/>
  <c r="Y46" i="2" s="1"/>
  <c r="Y47" i="2" s="1"/>
  <c r="Y48" i="2" s="1"/>
  <c r="Y49" i="2" s="1"/>
  <c r="Y50" i="2" s="1"/>
  <c r="Y51" i="2" s="1"/>
  <c r="Y52" i="2" s="1"/>
  <c r="Y53" i="2" s="1"/>
  <c r="Y54" i="2" s="1"/>
  <c r="Y55" i="2" s="1"/>
  <c r="Y56" i="2" s="1"/>
  <c r="Y88" i="2"/>
  <c r="Y89" i="2" s="1"/>
  <c r="Y90" i="2" s="1"/>
  <c r="Y159" i="2"/>
  <c r="Y160" i="2" s="1"/>
  <c r="Y161" i="2" s="1"/>
  <c r="Y162" i="2" s="1"/>
  <c r="Y163" i="2" s="1"/>
  <c r="Y164" i="2" s="1"/>
  <c r="Y263" i="2"/>
  <c r="Y264" i="2" s="1"/>
  <c r="G13" i="3" l="1"/>
  <c r="G14" i="3" s="1"/>
</calcChain>
</file>

<file path=xl/sharedStrings.xml><?xml version="1.0" encoding="utf-8"?>
<sst xmlns="http://schemas.openxmlformats.org/spreadsheetml/2006/main" count="2011" uniqueCount="161">
  <si>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</si>
  <si>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</si>
  <si>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</si>
  <si>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</si>
  <si>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</si>
  <si>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</si>
  <si>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</si>
  <si>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</si>
  <si>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</si>
  <si>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</si>
  <si>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</si>
  <si>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</si>
  <si>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</si>
  <si>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</si>
  <si>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</si>
  <si>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</si>
  <si>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</si>
  <si>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</si>
  <si>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</si>
  <si>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</si>
  <si>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</si>
  <si>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</si>
  <si>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</si>
  <si>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</si>
  <si>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</si>
  <si>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</si>
  <si>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</si>
  <si>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</si>
  <si>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</si>
  <si>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</si>
  <si>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</si>
  <si>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</si>
  <si>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</si>
  <si>
    <t>km/h</t>
  </si>
  <si>
    <t>m/s²</t>
  </si>
  <si>
    <t>m/s</t>
  </si>
  <si>
    <t>Low</t>
  </si>
  <si>
    <t>Middle</t>
  </si>
  <si>
    <t>High</t>
  </si>
  <si>
    <t>Extra-high</t>
  </si>
  <si>
    <t>test mass kg</t>
  </si>
  <si>
    <t>frontal area m^2</t>
  </si>
  <si>
    <t>coefficient of drag</t>
  </si>
  <si>
    <t>rolling resistance coefficient</t>
  </si>
  <si>
    <t>air density kg/m³</t>
  </si>
  <si>
    <t>Aerodynamic drag</t>
  </si>
  <si>
    <t>Rolling resistance</t>
  </si>
  <si>
    <t>R.R. power</t>
  </si>
  <si>
    <t>Inertial force</t>
  </si>
  <si>
    <t>Total force</t>
  </si>
  <si>
    <t>Wheel power</t>
  </si>
  <si>
    <t>Net energy step</t>
  </si>
  <si>
    <t>Tractive energy step</t>
  </si>
  <si>
    <t>Cumulative tractive energy</t>
  </si>
  <si>
    <t>Braking energy step</t>
  </si>
  <si>
    <t>Cumulative braking energy</t>
  </si>
  <si>
    <t>Limited regen power</t>
  </si>
  <si>
    <t>Energy stored step</t>
  </si>
  <si>
    <t>Cumulative stored energy</t>
  </si>
  <si>
    <t>Energy returned to wheels step</t>
  </si>
  <si>
    <t>Cumulative returned energy</t>
  </si>
  <si>
    <t>Recovery event ID</t>
  </si>
  <si>
    <t>Recovery event stored energy</t>
  </si>
  <si>
    <t>N</t>
  </si>
  <si>
    <t>W</t>
  </si>
  <si>
    <t>kWh</t>
  </si>
  <si>
    <t>-</t>
  </si>
  <si>
    <t>Audi A6 Avant KERS / WLTP Analysis</t>
  </si>
  <si>
    <t>Edition 1 204 PS TDI quattro S tronic — diesel, automatic, 2026 registration</t>
  </si>
  <si>
    <t>Vehicle input</t>
  </si>
  <si>
    <t>Value</t>
  </si>
  <si>
    <t>Unit</t>
  </si>
  <si>
    <t>Source / basis</t>
  </si>
  <si>
    <t>Calculated result</t>
  </si>
  <si>
    <t>Rated engine power</t>
  </si>
  <si>
    <t>kW</t>
  </si>
  <si>
    <t>204 PS = 150 kW; Audi technical data</t>
  </si>
  <si>
    <t>Power-to-mass ratio</t>
  </si>
  <si>
    <t>W/kg</t>
  </si>
  <si>
    <t>Unladen weight without driver</t>
  </si>
  <si>
    <t>kg</t>
  </si>
  <si>
    <t>WLTC class</t>
  </si>
  <si>
    <t>Unladen weight with driver</t>
  </si>
  <si>
    <t>Total tractive energy</t>
  </si>
  <si>
    <t>Maximum permissible gross weight</t>
  </si>
  <si>
    <t>Total braking energy</t>
  </si>
  <si>
    <t>Driver and test equipment allowance</t>
  </si>
  <si>
    <t>Maximum possible braking power</t>
  </si>
  <si>
    <t>Payload fraction used</t>
  </si>
  <si>
    <t>Assignment method used in original work</t>
  </si>
  <si>
    <t>Maximum limited regen power</t>
  </si>
  <si>
    <t>Calculated WLTP test mass</t>
  </si>
  <si>
    <t>Calculated as unladen + 100 kg + 25% of available payload</t>
  </si>
  <si>
    <t>Energy stored over cycle</t>
  </si>
  <si>
    <t>Vehicle width excluding mirrors</t>
  </si>
  <si>
    <t>m</t>
  </si>
  <si>
    <t>Audi press information: just under 1.88 m</t>
  </si>
  <si>
    <t>Energy returned to wheels</t>
  </si>
  <si>
    <t>Vehicle height</t>
  </si>
  <si>
    <t>Engineering approximation for selected A6 Avant</t>
  </si>
  <si>
    <t>Largest single recovery event</t>
  </si>
  <si>
    <t>Frontal-area shape factor</t>
  </si>
  <si>
    <t>Engineering approximation for a modern estate car</t>
  </si>
  <si>
    <t>Suggested nominal battery capacity</t>
  </si>
  <si>
    <t>Calculated frontal area</t>
  </si>
  <si>
    <t>m²</t>
  </si>
  <si>
    <t>Calculated as width × height × shape factor</t>
  </si>
  <si>
    <t>Potential tractive-energy offset</t>
  </si>
  <si>
    <t>%</t>
  </si>
  <si>
    <t>Aerodynamic drag coefficient</t>
  </si>
  <si>
    <t>Audi official press information</t>
  </si>
  <si>
    <t>Rolling resistance coefficient</t>
  </si>
  <si>
    <t>Pirelli P Zero 275/35 ZR21 XL, EU fuel-efficiency class C; 0.0087 selected near the upper part of the class-C range, considering 32–36 psi operating pressure</t>
  </si>
  <si>
    <t>Air density</t>
  </si>
  <si>
    <t>kg/m³</t>
  </si>
  <si>
    <t>Gravity</t>
  </si>
  <si>
    <t>Regen motor-generator limit</t>
  </si>
  <si>
    <t>Proposed KERS design assumption</t>
  </si>
  <si>
    <t>Motor-generator efficiency</t>
  </si>
  <si>
    <t>Design assumption</t>
  </si>
  <si>
    <t>Inverter efficiency</t>
  </si>
  <si>
    <t>Battery charge efficiency</t>
  </si>
  <si>
    <t>Battery discharge efficiency</t>
  </si>
  <si>
    <t>Overall round-trip efficiency</t>
  </si>
  <si>
    <t>Product of charge and discharge path efficiencies</t>
  </si>
  <si>
    <t>Tyre specification</t>
  </si>
  <si>
    <t>Pirelli P Zero 275/35 ZR21 XL (103Y)</t>
  </si>
  <si>
    <t>Recommended cold tyre pressure</t>
  </si>
  <si>
    <t>32–36</t>
  </si>
  <si>
    <t>psi</t>
  </si>
  <si>
    <t>Reference</t>
  </si>
  <si>
    <t>URL</t>
  </si>
  <si>
    <t>Audi A6 Avant technical data</t>
  </si>
  <si>
    <t>https://www.audi.com/en/a6-avant-1011/technical-data</t>
  </si>
  <si>
    <t>Audi A6 Avant aerodynamics</t>
  </si>
  <si>
    <t>https://www.audi.com/en/the-new-audi-a6-avant-business-class-meets-sports-elite-16487/aerodynamics-the-best-drag-coefficient-of-an-audi-avant-with-a-combustion-engine-16491</t>
  </si>
  <si>
    <t>WLTC class explanation</t>
  </si>
  <si>
    <t>https://www.transportpolicy.net/standard/international-light-duty-worldwide-harmonized-light-vehicles-test-procedure-wltp/</t>
  </si>
  <si>
    <t>Key modelling assumptions</t>
  </si>
  <si>
    <t>Assumption</t>
  </si>
  <si>
    <t>Value / treatment</t>
  </si>
  <si>
    <t>Reason</t>
  </si>
  <si>
    <t>Road gradient</t>
  </si>
  <si>
    <t>0%</t>
  </si>
  <si>
    <t>WLTC analysis assumes a level road</t>
  </si>
  <si>
    <t>Wind speed</t>
  </si>
  <si>
    <t>0 m/s</t>
  </si>
  <si>
    <t>Vehicle speed is treated as air-relative speed</t>
  </si>
  <si>
    <t>Accessory loads</t>
  </si>
  <si>
    <t>Excluded</t>
  </si>
  <si>
    <t>Wheel-energy model only</t>
  </si>
  <si>
    <t>Regen priority</t>
  </si>
  <si>
    <t>Up to 40 kW</t>
  </si>
  <si>
    <t>Friction brakes supply any additional braking demand</t>
  </si>
  <si>
    <t>Battery state of charge</t>
  </si>
  <si>
    <t>Sufficient headroom</t>
  </si>
  <si>
    <t>Each recovery event is assumed usable before the next event</t>
  </si>
  <si>
    <t>Tyre label photograph</t>
  </si>
  <si>
    <t>Vehicle/tyre information</t>
  </si>
  <si>
    <t xml:space="preserve">Audi UK configurator </t>
  </si>
  <si>
    <t xml:space="preserve">Weight assumption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</si>
</sst>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_ "/>
    <numFmt numFmtId="165" formatCode="0.0%"/>
    <numFmt numFmtId="166" formatCode="0.000"/>
    <numFmt numFmtId="167" formatCode="0.000000"/>
  </numFmts>
  <fonts count="10" x14ac:knownFonts="1">
    <font>
      <sz val="11"/>
      <color theme="1"/>
      <name val="Calibri"/>
    </font>
    <font>
      <sz val="11"/>
      <color theme="1"/>
      <name val="Calibri"/>
      <family val="2"/>
      <scheme val="minor"/>
    </font>
    <font>
      <sz val="10"/>
      <name val="Arial"/>
    </font>
    <font>
      <b/>
      <sz val="11"/>
      <color theme="1"/>
      <name val="Calibri"/>
    </font>
    <font>
      <b/>
      <sz val="11"/>
      <color rgb="FF0033CC"/>
      <name val="Calibri"/>
    </font>
    <font>
      <sz val="14"/>
      <color theme="1"/>
      <name val="Calibri"/>
    </font>
    <font>
      <b/>
      <sz val="16"/>
      <color rgb="FFFFFFFF"/>
      <name val="Calibri"/>
    </font>
    <font>
      <i/>
      <sz val="11"/>
      <color rgb="FF1F1F1F"/>
      <name val="Calibri"/>
    </font>
    <font>
      <b/>
      <sz val="11"/>
      <color rgb="FFFFFFFF"/>
      <name val="Calibri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1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5B9BD5"/>
      </patternFill>
    </fill>
    <fill>
      <patternFill patternType="solid">
        <fgColor rgb="FF1F4E78"/>
      </patternFill>
    </fill>
    <fill>
      <patternFill patternType="solid">
        <fgColor rgb="FF5B9BD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3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vertical="center"/>
    </xf>
    <xf numFmtId="164" fontId="2" fillId="3" borderId="1" xfId="0" applyNumberFormat="1" applyFont="1" applyFill="1" applyBorder="1" applyAlignment="1">
      <alignment vertical="center"/>
    </xf>
    <xf numFmtId="164" fontId="2" fillId="4" borderId="1" xfId="0" applyNumberFormat="1" applyFont="1" applyFill="1" applyBorder="1" applyAlignment="1">
      <alignment vertical="center"/>
    </xf>
    <xf numFmtId="164" fontId="2" fillId="5" borderId="1" xfId="0" applyNumberFormat="1" applyFont="1" applyFill="1" applyBorder="1" applyAlignment="1">
      <alignment vertical="center"/>
    </xf>
    <xf numFmtId="164" fontId="2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2" fontId="0" fillId="0" borderId="0" xfId="0" applyNumberFormat="1"/>
    <xf numFmtId="0" fontId="5" fillId="0" borderId="0" xfId="0" applyFont="1"/>
    <xf numFmtId="0" fontId="8" fillId="9" borderId="0" xfId="0" applyFont="1" applyFill="1" applyAlignment="1">
      <alignment horizontal="center" vertical="center" wrapText="1"/>
    </xf>
    <xf numFmtId="166" fontId="0" fillId="0" borderId="0" xfId="0" applyNumberFormat="1"/>
    <xf numFmtId="0" fontId="0" fillId="0" borderId="0" xfId="0" applyAlignment="1">
      <alignment wrapText="1"/>
    </xf>
    <xf numFmtId="166" fontId="0" fillId="0" borderId="0" xfId="0" applyNumberFormat="1" applyAlignment="1">
      <alignment wrapText="1"/>
    </xf>
    <xf numFmtId="9" fontId="0" fillId="0" borderId="0" xfId="0" applyNumberFormat="1" applyAlignment="1">
      <alignment wrapText="1"/>
    </xf>
    <xf numFmtId="165" fontId="0" fillId="0" borderId="0" xfId="0" applyNumberFormat="1" applyAlignment="1">
      <alignment wrapText="1"/>
    </xf>
    <xf numFmtId="167" fontId="0" fillId="0" borderId="0" xfId="0" applyNumberFormat="1"/>
    <xf numFmtId="1" fontId="0" fillId="0" borderId="0" xfId="0" applyNumberFormat="1"/>
    <xf numFmtId="0" fontId="8" fillId="11" borderId="0" xfId="0" applyFont="1" applyFill="1" applyAlignment="1">
      <alignment horizontal="center" wrapText="1"/>
    </xf>
    <xf numFmtId="0" fontId="6" fillId="7" borderId="0" xfId="0" applyFont="1" applyFill="1" applyAlignment="1">
      <alignment horizontal="center" vertical="center" wrapText="1"/>
    </xf>
    <xf numFmtId="0" fontId="7" fillId="8" borderId="0" xfId="0" applyFont="1" applyFill="1" applyAlignment="1">
      <alignment horizontal="center" wrapText="1"/>
    </xf>
    <xf numFmtId="0" fontId="8" fillId="10" borderId="0" xfId="0" applyFont="1" applyFill="1" applyAlignment="1">
      <alignment horizontal="center" wrapText="1"/>
    </xf>
    <xf numFmtId="0" fontId="8" fillId="10" borderId="0" xfId="0" applyFont="1" applyFill="1" applyAlignment="1">
      <alignment horizontal="center"/>
    </xf>
  </cellXfs>
  <cellStyles count="2">
    <cellStyle name="Normal" xfId="0" builtinId="0"/>
    <cellStyle name="標準_【印刷不要】 WLTC v1.0" xfId="1" xr:uid="{00000000-0005-0000-0000-000001000000}"/>
  </cellStyles>
  <dxfs count="2">
    <dxf>
      <fill>
        <patternFill>
          <bgColor rgb="FFE2F0D9"/>
        </patternFill>
      </fill>
    </dxf>
    <dxf>
      <fill>
        <patternFill>
          <bgColor rgb="FFFCE4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/>
          <a:lstStyle/>
          <a:p>
            <a:r>
              <a:rPr lang="en-GB"/>
              <a:t>Cumulative Tractive Energy over WLTP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Series 1</c:v>
          </c:tx>
          <c:cat>
            <c:strLit>
              <c:ptCount val="1"/>
              <c:pt idx="0">
                <c:v>Item 1</c:v>
              </c:pt>
            </c:strLit>
          </c:cat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2F4D-42EF-A49C-88FCE6007093}"/>
            </c:ext>
          </c:extLst>
        </c:ser>
        <c:ser>
          <c:idx val="1"/>
          <c:order val="1"/>
          <c:tx>
            <c:v>Cumulative tractive energy</c:v>
          </c:tx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WLTC_class_3!$P$8:$P$1808</c:f>
              <c:numCache>
                <c:formatCode>0.000000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1.0845507485753887E-5</c:v>
                </c:pt>
                <c:pt idx="13">
                  <c:v>2.4244780671830879E-4</c:v>
                </c:pt>
                <c:pt idx="14">
                  <c:v>1.3579811710342812E-3</c:v>
                </c:pt>
                <c:pt idx="15">
                  <c:v>3.2885825660439747E-3</c:v>
                </c:pt>
                <c:pt idx="16">
                  <c:v>5.6303951979634189E-3</c:v>
                </c:pt>
                <c:pt idx="17">
                  <c:v>9.2890945735237193E-3</c:v>
                </c:pt>
                <c:pt idx="18">
                  <c:v>1.4249611957636747E-2</c:v>
                </c:pt>
                <c:pt idx="19">
                  <c:v>1.8194050630440529E-2</c:v>
                </c:pt>
                <c:pt idx="20">
                  <c:v>1.9986744049207455E-2</c:v>
                </c:pt>
                <c:pt idx="21">
                  <c:v>2.0964642934071055E-2</c:v>
                </c:pt>
                <c:pt idx="22">
                  <c:v>2.1883867573233882E-2</c:v>
                </c:pt>
                <c:pt idx="23">
                  <c:v>2.2888538104382031E-2</c:v>
                </c:pt>
                <c:pt idx="24">
                  <c:v>2.4722893257700367E-2</c:v>
                </c:pt>
                <c:pt idx="25">
                  <c:v>2.7248304543617319E-2</c:v>
                </c:pt>
                <c:pt idx="26">
                  <c:v>3.0242233645871135E-2</c:v>
                </c:pt>
                <c:pt idx="27">
                  <c:v>3.4571570670489431E-2</c:v>
                </c:pt>
                <c:pt idx="28">
                  <c:v>3.9489161003677317E-2</c:v>
                </c:pt>
                <c:pt idx="29">
                  <c:v>4.4483378601075547E-2</c:v>
                </c:pt>
                <c:pt idx="30">
                  <c:v>4.8516028108865003E-2</c:v>
                </c:pt>
                <c:pt idx="31">
                  <c:v>5.1280779405859005E-2</c:v>
                </c:pt>
                <c:pt idx="32">
                  <c:v>5.3495122929961871E-2</c:v>
                </c:pt>
                <c:pt idx="33">
                  <c:v>5.543641207848176E-2</c:v>
                </c:pt>
                <c:pt idx="34">
                  <c:v>5.6883797919103675E-2</c:v>
                </c:pt>
                <c:pt idx="35">
                  <c:v>5.7501186323607074E-2</c:v>
                </c:pt>
                <c:pt idx="36">
                  <c:v>5.7501186323607074E-2</c:v>
                </c:pt>
                <c:pt idx="37">
                  <c:v>5.7501186323607074E-2</c:v>
                </c:pt>
                <c:pt idx="38">
                  <c:v>5.7501186323607074E-2</c:v>
                </c:pt>
                <c:pt idx="39">
                  <c:v>5.7501186323607074E-2</c:v>
                </c:pt>
                <c:pt idx="40">
                  <c:v>5.7501186323607074E-2</c:v>
                </c:pt>
                <c:pt idx="41">
                  <c:v>5.7501186323607074E-2</c:v>
                </c:pt>
                <c:pt idx="42">
                  <c:v>5.7501186323607074E-2</c:v>
                </c:pt>
                <c:pt idx="43">
                  <c:v>5.7501186323607074E-2</c:v>
                </c:pt>
                <c:pt idx="44">
                  <c:v>5.7501186323607074E-2</c:v>
                </c:pt>
                <c:pt idx="45">
                  <c:v>5.7501186323607074E-2</c:v>
                </c:pt>
                <c:pt idx="46">
                  <c:v>5.7501186323607074E-2</c:v>
                </c:pt>
                <c:pt idx="47">
                  <c:v>5.7501186323607074E-2</c:v>
                </c:pt>
                <c:pt idx="48">
                  <c:v>5.7501186323607074E-2</c:v>
                </c:pt>
                <c:pt idx="49">
                  <c:v>5.7519087378542874E-2</c:v>
                </c:pt>
                <c:pt idx="50">
                  <c:v>5.7620397319795548E-2</c:v>
                </c:pt>
                <c:pt idx="51">
                  <c:v>5.7620397319795548E-2</c:v>
                </c:pt>
                <c:pt idx="52">
                  <c:v>5.7620397319795548E-2</c:v>
                </c:pt>
                <c:pt idx="53">
                  <c:v>5.7620397319795548E-2</c:v>
                </c:pt>
                <c:pt idx="54">
                  <c:v>5.7620397319795548E-2</c:v>
                </c:pt>
                <c:pt idx="55">
                  <c:v>5.7768682571724558E-2</c:v>
                </c:pt>
                <c:pt idx="56">
                  <c:v>5.7945083178591844E-2</c:v>
                </c:pt>
                <c:pt idx="57">
                  <c:v>5.8205829850273942E-2</c:v>
                </c:pt>
                <c:pt idx="58">
                  <c:v>5.8559738382343435E-2</c:v>
                </c:pt>
                <c:pt idx="59">
                  <c:v>5.9453856879589963E-2</c:v>
                </c:pt>
                <c:pt idx="60">
                  <c:v>6.0602090491367402E-2</c:v>
                </c:pt>
                <c:pt idx="61">
                  <c:v>6.1260063499955511E-2</c:v>
                </c:pt>
                <c:pt idx="62">
                  <c:v>6.1832706482302199E-2</c:v>
                </c:pt>
                <c:pt idx="63">
                  <c:v>6.2530349156333445E-2</c:v>
                </c:pt>
                <c:pt idx="64">
                  <c:v>6.3428084511096605E-2</c:v>
                </c:pt>
                <c:pt idx="65">
                  <c:v>6.4113256656567391E-2</c:v>
                </c:pt>
                <c:pt idx="66">
                  <c:v>6.464075709038522E-2</c:v>
                </c:pt>
                <c:pt idx="67">
                  <c:v>6.5867187504304175E-2</c:v>
                </c:pt>
                <c:pt idx="68">
                  <c:v>6.8460004738638613E-2</c:v>
                </c:pt>
                <c:pt idx="69">
                  <c:v>7.2190365162909415E-2</c:v>
                </c:pt>
                <c:pt idx="70">
                  <c:v>7.6708825210939371E-2</c:v>
                </c:pt>
                <c:pt idx="71">
                  <c:v>8.145250005924709E-2</c:v>
                </c:pt>
                <c:pt idx="72">
                  <c:v>8.5508161149487727E-2</c:v>
                </c:pt>
                <c:pt idx="73">
                  <c:v>8.8426319791488531E-2</c:v>
                </c:pt>
                <c:pt idx="74">
                  <c:v>9.0694957841853385E-2</c:v>
                </c:pt>
                <c:pt idx="75">
                  <c:v>9.2940778484175118E-2</c:v>
                </c:pt>
                <c:pt idx="76">
                  <c:v>9.5429351558684275E-2</c:v>
                </c:pt>
                <c:pt idx="77">
                  <c:v>9.7817467590269394E-2</c:v>
                </c:pt>
                <c:pt idx="78">
                  <c:v>9.9431648206183887E-2</c:v>
                </c:pt>
                <c:pt idx="79">
                  <c:v>9.9852249102075935E-2</c:v>
                </c:pt>
                <c:pt idx="80">
                  <c:v>9.9852249102075935E-2</c:v>
                </c:pt>
                <c:pt idx="81">
                  <c:v>9.9852249102075935E-2</c:v>
                </c:pt>
                <c:pt idx="82">
                  <c:v>9.9852249102075935E-2</c:v>
                </c:pt>
                <c:pt idx="83">
                  <c:v>9.9971288604217501E-2</c:v>
                </c:pt>
                <c:pt idx="84">
                  <c:v>9.9971288604217501E-2</c:v>
                </c:pt>
                <c:pt idx="85">
                  <c:v>9.9971288604217501E-2</c:v>
                </c:pt>
                <c:pt idx="86">
                  <c:v>9.9971288604217501E-2</c:v>
                </c:pt>
                <c:pt idx="87">
                  <c:v>9.9971288604217501E-2</c:v>
                </c:pt>
                <c:pt idx="88">
                  <c:v>9.9971288604217501E-2</c:v>
                </c:pt>
                <c:pt idx="89">
                  <c:v>9.9971288604217501E-2</c:v>
                </c:pt>
                <c:pt idx="90">
                  <c:v>9.9971288604217501E-2</c:v>
                </c:pt>
                <c:pt idx="91">
                  <c:v>9.9971288604217501E-2</c:v>
                </c:pt>
                <c:pt idx="92">
                  <c:v>9.9971288604217501E-2</c:v>
                </c:pt>
                <c:pt idx="93">
                  <c:v>9.9971288604217501E-2</c:v>
                </c:pt>
                <c:pt idx="94">
                  <c:v>9.9971288604217501E-2</c:v>
                </c:pt>
                <c:pt idx="95">
                  <c:v>9.9971288604217501E-2</c:v>
                </c:pt>
                <c:pt idx="96">
                  <c:v>9.9971288604217501E-2</c:v>
                </c:pt>
                <c:pt idx="97">
                  <c:v>9.9971288604217501E-2</c:v>
                </c:pt>
                <c:pt idx="98">
                  <c:v>9.9971288604217501E-2</c:v>
                </c:pt>
                <c:pt idx="99">
                  <c:v>9.9971288604217501E-2</c:v>
                </c:pt>
                <c:pt idx="100">
                  <c:v>9.9971288604217501E-2</c:v>
                </c:pt>
                <c:pt idx="101">
                  <c:v>9.9971288604217501E-2</c:v>
                </c:pt>
                <c:pt idx="102">
                  <c:v>9.9971288604217501E-2</c:v>
                </c:pt>
                <c:pt idx="103">
                  <c:v>9.9971288604217501E-2</c:v>
                </c:pt>
                <c:pt idx="104">
                  <c:v>9.9971288604217501E-2</c:v>
                </c:pt>
                <c:pt idx="105">
                  <c:v>9.9971288604217501E-2</c:v>
                </c:pt>
                <c:pt idx="106">
                  <c:v>9.9971288604217501E-2</c:v>
                </c:pt>
                <c:pt idx="107">
                  <c:v>9.9971288604217501E-2</c:v>
                </c:pt>
                <c:pt idx="108">
                  <c:v>9.9971288604217501E-2</c:v>
                </c:pt>
                <c:pt idx="109">
                  <c:v>9.9971288604217501E-2</c:v>
                </c:pt>
                <c:pt idx="110">
                  <c:v>9.9971288604217501E-2</c:v>
                </c:pt>
                <c:pt idx="111">
                  <c:v>9.9971288604217501E-2</c:v>
                </c:pt>
                <c:pt idx="112">
                  <c:v>9.9971288604217501E-2</c:v>
                </c:pt>
                <c:pt idx="113">
                  <c:v>9.9971288604217501E-2</c:v>
                </c:pt>
                <c:pt idx="114">
                  <c:v>9.9971288604217501E-2</c:v>
                </c:pt>
                <c:pt idx="115">
                  <c:v>9.9971288604217501E-2</c:v>
                </c:pt>
                <c:pt idx="116">
                  <c:v>9.9971288604217501E-2</c:v>
                </c:pt>
                <c:pt idx="117">
                  <c:v>9.9971288604217501E-2</c:v>
                </c:pt>
                <c:pt idx="118">
                  <c:v>9.9971288604217501E-2</c:v>
                </c:pt>
                <c:pt idx="119">
                  <c:v>9.9971288604217501E-2</c:v>
                </c:pt>
                <c:pt idx="120">
                  <c:v>9.9971288604217501E-2</c:v>
                </c:pt>
                <c:pt idx="121">
                  <c:v>9.9971288604217501E-2</c:v>
                </c:pt>
                <c:pt idx="122">
                  <c:v>9.9971288604217501E-2</c:v>
                </c:pt>
                <c:pt idx="123">
                  <c:v>9.9971288604217501E-2</c:v>
                </c:pt>
                <c:pt idx="124">
                  <c:v>9.9971288604217501E-2</c:v>
                </c:pt>
                <c:pt idx="125">
                  <c:v>9.9971288604217501E-2</c:v>
                </c:pt>
                <c:pt idx="126">
                  <c:v>9.9971288604217501E-2</c:v>
                </c:pt>
                <c:pt idx="127">
                  <c:v>9.9971288604217501E-2</c:v>
                </c:pt>
                <c:pt idx="128">
                  <c:v>9.9971288604217501E-2</c:v>
                </c:pt>
                <c:pt idx="129">
                  <c:v>9.9971288604217501E-2</c:v>
                </c:pt>
                <c:pt idx="130">
                  <c:v>9.9971288604217501E-2</c:v>
                </c:pt>
                <c:pt idx="131">
                  <c:v>9.9971288604217501E-2</c:v>
                </c:pt>
                <c:pt idx="132">
                  <c:v>9.9971288604217501E-2</c:v>
                </c:pt>
                <c:pt idx="133">
                  <c:v>9.9971288604217501E-2</c:v>
                </c:pt>
                <c:pt idx="134">
                  <c:v>9.9971288604217501E-2</c:v>
                </c:pt>
                <c:pt idx="135">
                  <c:v>9.9971288604217501E-2</c:v>
                </c:pt>
                <c:pt idx="136">
                  <c:v>9.9971288604217501E-2</c:v>
                </c:pt>
                <c:pt idx="137">
                  <c:v>9.9971288604217501E-2</c:v>
                </c:pt>
                <c:pt idx="138">
                  <c:v>9.9983071290201203E-2</c:v>
                </c:pt>
                <c:pt idx="139">
                  <c:v>0.10027308497930397</c:v>
                </c:pt>
                <c:pt idx="140">
                  <c:v>0.10176199929110984</c:v>
                </c:pt>
                <c:pt idx="141">
                  <c:v>0.10475729954607352</c:v>
                </c:pt>
                <c:pt idx="142">
                  <c:v>0.10776923895679089</c:v>
                </c:pt>
                <c:pt idx="143">
                  <c:v>0.10960539908866546</c:v>
                </c:pt>
                <c:pt idx="144">
                  <c:v>0.11079433943740011</c:v>
                </c:pt>
                <c:pt idx="145">
                  <c:v>0.11252598527440445</c:v>
                </c:pt>
                <c:pt idx="146">
                  <c:v>0.11533644053191834</c:v>
                </c:pt>
                <c:pt idx="147">
                  <c:v>0.11865260963814818</c:v>
                </c:pt>
                <c:pt idx="148">
                  <c:v>0.12156227701255089</c:v>
                </c:pt>
                <c:pt idx="149">
                  <c:v>0.12347170765279135</c:v>
                </c:pt>
                <c:pt idx="150">
                  <c:v>0.1240960144133933</c:v>
                </c:pt>
                <c:pt idx="151">
                  <c:v>0.1240960144133933</c:v>
                </c:pt>
                <c:pt idx="152">
                  <c:v>0.1240960144133933</c:v>
                </c:pt>
                <c:pt idx="153">
                  <c:v>0.1240960144133933</c:v>
                </c:pt>
                <c:pt idx="154">
                  <c:v>0.1240960144133933</c:v>
                </c:pt>
                <c:pt idx="155">
                  <c:v>0.1240960144133933</c:v>
                </c:pt>
                <c:pt idx="156">
                  <c:v>0.1240960144133933</c:v>
                </c:pt>
                <c:pt idx="157">
                  <c:v>0.12490156954258427</c:v>
                </c:pt>
                <c:pt idx="158">
                  <c:v>0.12663009963503985</c:v>
                </c:pt>
                <c:pt idx="159">
                  <c:v>0.12930635062996651</c:v>
                </c:pt>
                <c:pt idx="160">
                  <c:v>0.13253258656381001</c:v>
                </c:pt>
                <c:pt idx="161">
                  <c:v>0.13585696414454959</c:v>
                </c:pt>
                <c:pt idx="162">
                  <c:v>0.13876824595488549</c:v>
                </c:pt>
                <c:pt idx="163">
                  <c:v>0.14179641892849196</c:v>
                </c:pt>
                <c:pt idx="164">
                  <c:v>0.14469419576778267</c:v>
                </c:pt>
                <c:pt idx="165">
                  <c:v>0.14709968790238956</c:v>
                </c:pt>
                <c:pt idx="166">
                  <c:v>0.14921074848309071</c:v>
                </c:pt>
                <c:pt idx="167">
                  <c:v>0.15217702153760129</c:v>
                </c:pt>
                <c:pt idx="168">
                  <c:v>0.15607435284273116</c:v>
                </c:pt>
                <c:pt idx="169">
                  <c:v>0.15915855459933764</c:v>
                </c:pt>
                <c:pt idx="170">
                  <c:v>0.15999905765241407</c:v>
                </c:pt>
                <c:pt idx="171">
                  <c:v>0.15999905765241407</c:v>
                </c:pt>
                <c:pt idx="172">
                  <c:v>0.15999905765241407</c:v>
                </c:pt>
                <c:pt idx="173">
                  <c:v>0.15999905765241407</c:v>
                </c:pt>
                <c:pt idx="174">
                  <c:v>0.15999905765241407</c:v>
                </c:pt>
                <c:pt idx="175">
                  <c:v>0.15999905765241407</c:v>
                </c:pt>
                <c:pt idx="176">
                  <c:v>0.16074651822008004</c:v>
                </c:pt>
                <c:pt idx="177">
                  <c:v>0.16279435188628286</c:v>
                </c:pt>
                <c:pt idx="178">
                  <c:v>0.16538917825963359</c:v>
                </c:pt>
                <c:pt idx="179">
                  <c:v>0.16709336680882467</c:v>
                </c:pt>
                <c:pt idx="180">
                  <c:v>0.16778209564718966</c:v>
                </c:pt>
                <c:pt idx="181">
                  <c:v>0.16798431283177359</c:v>
                </c:pt>
                <c:pt idx="182">
                  <c:v>0.16798431283177359</c:v>
                </c:pt>
                <c:pt idx="183">
                  <c:v>0.16798431283177359</c:v>
                </c:pt>
                <c:pt idx="184">
                  <c:v>0.16798431283177359</c:v>
                </c:pt>
                <c:pt idx="185">
                  <c:v>0.16798431283177359</c:v>
                </c:pt>
                <c:pt idx="186">
                  <c:v>0.16798431283177359</c:v>
                </c:pt>
                <c:pt idx="187">
                  <c:v>0.16798431283177359</c:v>
                </c:pt>
                <c:pt idx="188">
                  <c:v>0.16798431283177359</c:v>
                </c:pt>
                <c:pt idx="189">
                  <c:v>0.16798431283177359</c:v>
                </c:pt>
                <c:pt idx="190">
                  <c:v>0.16798431283177359</c:v>
                </c:pt>
                <c:pt idx="191">
                  <c:v>0.16798431283177359</c:v>
                </c:pt>
                <c:pt idx="192">
                  <c:v>0.16798431283177359</c:v>
                </c:pt>
                <c:pt idx="193">
                  <c:v>0.16798431283177359</c:v>
                </c:pt>
                <c:pt idx="194">
                  <c:v>0.16802085784482262</c:v>
                </c:pt>
                <c:pt idx="195">
                  <c:v>0.16814102774181336</c:v>
                </c:pt>
                <c:pt idx="196">
                  <c:v>0.16831742834868063</c:v>
                </c:pt>
                <c:pt idx="197">
                  <c:v>0.1684938289555479</c:v>
                </c:pt>
                <c:pt idx="198">
                  <c:v>0.16881080633710654</c:v>
                </c:pt>
                <c:pt idx="199">
                  <c:v>0.16928774711370928</c:v>
                </c:pt>
                <c:pt idx="200">
                  <c:v>0.16993640542847943</c:v>
                </c:pt>
                <c:pt idx="201">
                  <c:v>0.1707997613177184</c:v>
                </c:pt>
                <c:pt idx="202">
                  <c:v>0.17190142080918253</c:v>
                </c:pt>
                <c:pt idx="203">
                  <c:v>0.17369476419215779</c:v>
                </c:pt>
                <c:pt idx="204">
                  <c:v>0.17607498256354445</c:v>
                </c:pt>
                <c:pt idx="205">
                  <c:v>0.17878441666636263</c:v>
                </c:pt>
                <c:pt idx="206">
                  <c:v>0.18233385208286351</c:v>
                </c:pt>
                <c:pt idx="207">
                  <c:v>0.18641752102668924</c:v>
                </c:pt>
                <c:pt idx="208">
                  <c:v>0.1904351078897456</c:v>
                </c:pt>
                <c:pt idx="209">
                  <c:v>0.19516326059630709</c:v>
                </c:pt>
                <c:pt idx="210">
                  <c:v>0.20029766751872091</c:v>
                </c:pt>
                <c:pt idx="211">
                  <c:v>0.20446283412163974</c:v>
                </c:pt>
                <c:pt idx="212">
                  <c:v>0.2079091304461323</c:v>
                </c:pt>
                <c:pt idx="213">
                  <c:v>0.21090920156087839</c:v>
                </c:pt>
                <c:pt idx="214">
                  <c:v>0.21419358609117239</c:v>
                </c:pt>
                <c:pt idx="215">
                  <c:v>0.21841575588521406</c:v>
                </c:pt>
                <c:pt idx="216">
                  <c:v>0.22347248247881937</c:v>
                </c:pt>
                <c:pt idx="217">
                  <c:v>0.22878433775715024</c:v>
                </c:pt>
                <c:pt idx="218">
                  <c:v>0.23375525598659375</c:v>
                </c:pt>
                <c:pt idx="219">
                  <c:v>0.23807556781578887</c:v>
                </c:pt>
                <c:pt idx="220">
                  <c:v>0.24166216473740607</c:v>
                </c:pt>
                <c:pt idx="221">
                  <c:v>0.24433370918023736</c:v>
                </c:pt>
                <c:pt idx="222">
                  <c:v>0.24640820229779567</c:v>
                </c:pt>
                <c:pt idx="223">
                  <c:v>0.24837776995141894</c:v>
                </c:pt>
                <c:pt idx="224">
                  <c:v>0.25036202214398079</c:v>
                </c:pt>
                <c:pt idx="225">
                  <c:v>0.25274691183219827</c:v>
                </c:pt>
                <c:pt idx="226">
                  <c:v>0.25529412925246708</c:v>
                </c:pt>
                <c:pt idx="227">
                  <c:v>0.25774142172771258</c:v>
                </c:pt>
                <c:pt idx="228">
                  <c:v>0.26008662066993132</c:v>
                </c:pt>
                <c:pt idx="229">
                  <c:v>0.26219057616700497</c:v>
                </c:pt>
                <c:pt idx="230">
                  <c:v>0.26378027220771272</c:v>
                </c:pt>
                <c:pt idx="231">
                  <c:v>0.26457570947141429</c:v>
                </c:pt>
                <c:pt idx="232">
                  <c:v>0.26457570947141429</c:v>
                </c:pt>
                <c:pt idx="233">
                  <c:v>0.26457570947141429</c:v>
                </c:pt>
                <c:pt idx="234">
                  <c:v>0.26457570947141429</c:v>
                </c:pt>
                <c:pt idx="235">
                  <c:v>0.26457570947141429</c:v>
                </c:pt>
                <c:pt idx="236">
                  <c:v>0.26457570947141429</c:v>
                </c:pt>
                <c:pt idx="237">
                  <c:v>0.26457570947141429</c:v>
                </c:pt>
                <c:pt idx="238">
                  <c:v>0.26457570947141429</c:v>
                </c:pt>
                <c:pt idx="239">
                  <c:v>0.26457570947141429</c:v>
                </c:pt>
                <c:pt idx="240">
                  <c:v>0.26457570947141429</c:v>
                </c:pt>
                <c:pt idx="241">
                  <c:v>0.26457570947141429</c:v>
                </c:pt>
                <c:pt idx="242">
                  <c:v>0.26457570947141429</c:v>
                </c:pt>
                <c:pt idx="243">
                  <c:v>0.26457570947141429</c:v>
                </c:pt>
                <c:pt idx="244">
                  <c:v>0.26457570947141429</c:v>
                </c:pt>
                <c:pt idx="245">
                  <c:v>0.26457570947141429</c:v>
                </c:pt>
                <c:pt idx="246">
                  <c:v>0.26457570947141429</c:v>
                </c:pt>
                <c:pt idx="247">
                  <c:v>0.26457570947141429</c:v>
                </c:pt>
                <c:pt idx="248">
                  <c:v>0.26457570947141429</c:v>
                </c:pt>
                <c:pt idx="249">
                  <c:v>0.26457570947141429</c:v>
                </c:pt>
                <c:pt idx="250">
                  <c:v>0.26457570947141429</c:v>
                </c:pt>
                <c:pt idx="251">
                  <c:v>0.26457570947141429</c:v>
                </c:pt>
                <c:pt idx="252">
                  <c:v>0.26457570947141429</c:v>
                </c:pt>
                <c:pt idx="253">
                  <c:v>0.26459361052635011</c:v>
                </c:pt>
                <c:pt idx="254">
                  <c:v>0.26469492046760279</c:v>
                </c:pt>
                <c:pt idx="255">
                  <c:v>0.26469492046760279</c:v>
                </c:pt>
                <c:pt idx="256">
                  <c:v>0.26469492046760279</c:v>
                </c:pt>
                <c:pt idx="257">
                  <c:v>0.26480817224221131</c:v>
                </c:pt>
                <c:pt idx="258">
                  <c:v>0.26626433529257765</c:v>
                </c:pt>
                <c:pt idx="259">
                  <c:v>0.26871491802870517</c:v>
                </c:pt>
                <c:pt idx="260">
                  <c:v>0.2715879075199566</c:v>
                </c:pt>
                <c:pt idx="261">
                  <c:v>0.27472034806254014</c:v>
                </c:pt>
                <c:pt idx="262">
                  <c:v>0.27843779496680998</c:v>
                </c:pt>
                <c:pt idx="263">
                  <c:v>0.28347318361499491</c:v>
                </c:pt>
                <c:pt idx="264">
                  <c:v>0.28964804038599457</c:v>
                </c:pt>
                <c:pt idx="265">
                  <c:v>0.29576439763905077</c:v>
                </c:pt>
                <c:pt idx="266">
                  <c:v>0.30074520206299943</c:v>
                </c:pt>
                <c:pt idx="267">
                  <c:v>0.30520347072212595</c:v>
                </c:pt>
                <c:pt idx="268">
                  <c:v>0.30960552186862628</c:v>
                </c:pt>
                <c:pt idx="269">
                  <c:v>0.31354955122776673</c:v>
                </c:pt>
                <c:pt idx="270">
                  <c:v>0.31613431582561785</c:v>
                </c:pt>
                <c:pt idx="271">
                  <c:v>0.31667786528681613</c:v>
                </c:pt>
                <c:pt idx="272">
                  <c:v>0.31678582290147972</c:v>
                </c:pt>
                <c:pt idx="273">
                  <c:v>0.31678582290147972</c:v>
                </c:pt>
                <c:pt idx="274">
                  <c:v>0.31678582290147972</c:v>
                </c:pt>
                <c:pt idx="275">
                  <c:v>0.31678582290147972</c:v>
                </c:pt>
                <c:pt idx="276">
                  <c:v>0.31678582290147972</c:v>
                </c:pt>
                <c:pt idx="277">
                  <c:v>0.31678582290147972</c:v>
                </c:pt>
                <c:pt idx="278">
                  <c:v>0.31678582290147972</c:v>
                </c:pt>
                <c:pt idx="279">
                  <c:v>0.31678582290147972</c:v>
                </c:pt>
                <c:pt idx="280">
                  <c:v>0.31678582290147972</c:v>
                </c:pt>
                <c:pt idx="281">
                  <c:v>0.31780388770830387</c:v>
                </c:pt>
                <c:pt idx="282">
                  <c:v>0.32159265194334624</c:v>
                </c:pt>
                <c:pt idx="283">
                  <c:v>0.32656471626936751</c:v>
                </c:pt>
                <c:pt idx="284">
                  <c:v>0.33236418578426707</c:v>
                </c:pt>
                <c:pt idx="285">
                  <c:v>0.33869088448262508</c:v>
                </c:pt>
                <c:pt idx="286">
                  <c:v>0.34512263608722682</c:v>
                </c:pt>
                <c:pt idx="287">
                  <c:v>0.35214394401248028</c:v>
                </c:pt>
                <c:pt idx="288">
                  <c:v>0.35976039810162924</c:v>
                </c:pt>
                <c:pt idx="289">
                  <c:v>0.36642654242510703</c:v>
                </c:pt>
                <c:pt idx="290">
                  <c:v>0.37026705167064872</c:v>
                </c:pt>
                <c:pt idx="291">
                  <c:v>0.37124364619338057</c:v>
                </c:pt>
                <c:pt idx="292">
                  <c:v>0.37124364619338057</c:v>
                </c:pt>
                <c:pt idx="293">
                  <c:v>0.37124364619338057</c:v>
                </c:pt>
                <c:pt idx="294">
                  <c:v>0.37124364619338057</c:v>
                </c:pt>
                <c:pt idx="295">
                  <c:v>0.37147500218061669</c:v>
                </c:pt>
                <c:pt idx="296">
                  <c:v>0.37236143954146589</c:v>
                </c:pt>
                <c:pt idx="297">
                  <c:v>0.37368929437129461</c:v>
                </c:pt>
                <c:pt idx="298">
                  <c:v>0.37513880276498041</c:v>
                </c:pt>
                <c:pt idx="299">
                  <c:v>0.37626387921937382</c:v>
                </c:pt>
                <c:pt idx="300">
                  <c:v>0.37694567024424053</c:v>
                </c:pt>
                <c:pt idx="301">
                  <c:v>0.37707094542033376</c:v>
                </c:pt>
                <c:pt idx="302">
                  <c:v>0.37707094542033376</c:v>
                </c:pt>
                <c:pt idx="303">
                  <c:v>0.37707094542033376</c:v>
                </c:pt>
                <c:pt idx="304">
                  <c:v>0.37707094542033376</c:v>
                </c:pt>
                <c:pt idx="305">
                  <c:v>0.37707094542033376</c:v>
                </c:pt>
                <c:pt idx="306">
                  <c:v>0.37707094542033376</c:v>
                </c:pt>
                <c:pt idx="307">
                  <c:v>0.37707094542033376</c:v>
                </c:pt>
                <c:pt idx="308">
                  <c:v>0.37712778972295918</c:v>
                </c:pt>
                <c:pt idx="309">
                  <c:v>0.37727694869853329</c:v>
                </c:pt>
                <c:pt idx="310">
                  <c:v>0.37727694869853329</c:v>
                </c:pt>
                <c:pt idx="311">
                  <c:v>0.37727694869853329</c:v>
                </c:pt>
                <c:pt idx="312">
                  <c:v>0.37727694869853329</c:v>
                </c:pt>
                <c:pt idx="313">
                  <c:v>0.37727694869853329</c:v>
                </c:pt>
                <c:pt idx="314">
                  <c:v>0.37727694869853329</c:v>
                </c:pt>
                <c:pt idx="315">
                  <c:v>0.37727694869853329</c:v>
                </c:pt>
                <c:pt idx="316">
                  <c:v>0.37727694869853329</c:v>
                </c:pt>
                <c:pt idx="317">
                  <c:v>0.37727694869853329</c:v>
                </c:pt>
                <c:pt idx="318">
                  <c:v>0.37727694869853329</c:v>
                </c:pt>
                <c:pt idx="319">
                  <c:v>0.37727694869853329</c:v>
                </c:pt>
                <c:pt idx="320">
                  <c:v>0.37727694869853329</c:v>
                </c:pt>
                <c:pt idx="321">
                  <c:v>0.37727694869853329</c:v>
                </c:pt>
                <c:pt idx="322">
                  <c:v>0.37727694869853329</c:v>
                </c:pt>
                <c:pt idx="323">
                  <c:v>0.37731785767711984</c:v>
                </c:pt>
                <c:pt idx="324">
                  <c:v>0.37731785767711984</c:v>
                </c:pt>
                <c:pt idx="325">
                  <c:v>0.37746666498808434</c:v>
                </c:pt>
                <c:pt idx="326">
                  <c:v>0.37767146871430091</c:v>
                </c:pt>
                <c:pt idx="327">
                  <c:v>0.3777071141964905</c:v>
                </c:pt>
                <c:pt idx="328">
                  <c:v>0.3777071141964905</c:v>
                </c:pt>
                <c:pt idx="329">
                  <c:v>0.3777071141964905</c:v>
                </c:pt>
                <c:pt idx="330">
                  <c:v>0.3777071141964905</c:v>
                </c:pt>
                <c:pt idx="331">
                  <c:v>0.3777071141964905</c:v>
                </c:pt>
                <c:pt idx="332">
                  <c:v>0.3777071141964905</c:v>
                </c:pt>
                <c:pt idx="333">
                  <c:v>0.3777071141964905</c:v>
                </c:pt>
                <c:pt idx="334">
                  <c:v>0.3777071141964905</c:v>
                </c:pt>
                <c:pt idx="335">
                  <c:v>0.3777071141964905</c:v>
                </c:pt>
                <c:pt idx="336">
                  <c:v>0.3777071141964905</c:v>
                </c:pt>
                <c:pt idx="337">
                  <c:v>0.37791914313666436</c:v>
                </c:pt>
                <c:pt idx="338">
                  <c:v>0.37850801299897863</c:v>
                </c:pt>
                <c:pt idx="339">
                  <c:v>0.3799280946771742</c:v>
                </c:pt>
                <c:pt idx="340">
                  <c:v>0.38257337565109151</c:v>
                </c:pt>
                <c:pt idx="341">
                  <c:v>0.38601138428391957</c:v>
                </c:pt>
                <c:pt idx="342">
                  <c:v>0.38858991834919732</c:v>
                </c:pt>
                <c:pt idx="343">
                  <c:v>0.38968557965155748</c:v>
                </c:pt>
                <c:pt idx="344">
                  <c:v>0.39038025559259998</c:v>
                </c:pt>
                <c:pt idx="345">
                  <c:v>0.39143943839637724</c:v>
                </c:pt>
                <c:pt idx="346">
                  <c:v>0.39253859615180625</c:v>
                </c:pt>
                <c:pt idx="347">
                  <c:v>0.39339738405035835</c:v>
                </c:pt>
                <c:pt idx="348">
                  <c:v>0.39452781941697401</c:v>
                </c:pt>
                <c:pt idx="349">
                  <c:v>0.39562029768386642</c:v>
                </c:pt>
                <c:pt idx="350">
                  <c:v>0.39640068620028868</c:v>
                </c:pt>
                <c:pt idx="351">
                  <c:v>0.3968538302005622</c:v>
                </c:pt>
                <c:pt idx="352">
                  <c:v>0.39717336119062124</c:v>
                </c:pt>
                <c:pt idx="353">
                  <c:v>0.3974914248825937</c:v>
                </c:pt>
                <c:pt idx="354">
                  <c:v>0.39787339300801716</c:v>
                </c:pt>
                <c:pt idx="355">
                  <c:v>0.39845146573413509</c:v>
                </c:pt>
                <c:pt idx="356">
                  <c:v>0.39910018067159642</c:v>
                </c:pt>
                <c:pt idx="357">
                  <c:v>0.39948725358776499</c:v>
                </c:pt>
                <c:pt idx="358">
                  <c:v>0.39948725358776499</c:v>
                </c:pt>
                <c:pt idx="359">
                  <c:v>0.39948725358776499</c:v>
                </c:pt>
                <c:pt idx="360">
                  <c:v>0.39948725358776499</c:v>
                </c:pt>
                <c:pt idx="361">
                  <c:v>0.39948725358776499</c:v>
                </c:pt>
                <c:pt idx="362">
                  <c:v>0.39948725358776499</c:v>
                </c:pt>
                <c:pt idx="363">
                  <c:v>0.39948725358776499</c:v>
                </c:pt>
                <c:pt idx="364">
                  <c:v>0.39960992705498127</c:v>
                </c:pt>
                <c:pt idx="365">
                  <c:v>0.39997509545854015</c:v>
                </c:pt>
                <c:pt idx="366">
                  <c:v>0.40053714253011241</c:v>
                </c:pt>
                <c:pt idx="367">
                  <c:v>0.40150811051924745</c:v>
                </c:pt>
                <c:pt idx="368">
                  <c:v>0.40303990026022829</c:v>
                </c:pt>
                <c:pt idx="369">
                  <c:v>0.4046168206750318</c:v>
                </c:pt>
                <c:pt idx="370">
                  <c:v>0.40556617357781694</c:v>
                </c:pt>
                <c:pt idx="371">
                  <c:v>0.40566280996233184</c:v>
                </c:pt>
                <c:pt idx="372">
                  <c:v>0.40566280996233184</c:v>
                </c:pt>
                <c:pt idx="373">
                  <c:v>0.40566280996233184</c:v>
                </c:pt>
                <c:pt idx="374">
                  <c:v>0.40566280996233184</c:v>
                </c:pt>
                <c:pt idx="375">
                  <c:v>0.40566280996233184</c:v>
                </c:pt>
                <c:pt idx="376">
                  <c:v>0.40566280996233184</c:v>
                </c:pt>
                <c:pt idx="377">
                  <c:v>0.40566280996233184</c:v>
                </c:pt>
                <c:pt idx="378">
                  <c:v>0.40566280996233184</c:v>
                </c:pt>
                <c:pt idx="379">
                  <c:v>0.40566280996233184</c:v>
                </c:pt>
                <c:pt idx="380">
                  <c:v>0.40566280996233184</c:v>
                </c:pt>
                <c:pt idx="381">
                  <c:v>0.40566280996233184</c:v>
                </c:pt>
                <c:pt idx="382">
                  <c:v>0.40566280996233184</c:v>
                </c:pt>
                <c:pt idx="383">
                  <c:v>0.40566280996233184</c:v>
                </c:pt>
                <c:pt idx="384">
                  <c:v>0.40566280996233184</c:v>
                </c:pt>
                <c:pt idx="385">
                  <c:v>0.40566280996233184</c:v>
                </c:pt>
                <c:pt idx="386">
                  <c:v>0.40566280996233184</c:v>
                </c:pt>
                <c:pt idx="387">
                  <c:v>0.40566280996233184</c:v>
                </c:pt>
                <c:pt idx="388">
                  <c:v>0.40566280996233184</c:v>
                </c:pt>
                <c:pt idx="389">
                  <c:v>0.40566280996233184</c:v>
                </c:pt>
                <c:pt idx="390">
                  <c:v>0.40566280996233184</c:v>
                </c:pt>
                <c:pt idx="391">
                  <c:v>0.40566280996233184</c:v>
                </c:pt>
                <c:pt idx="392">
                  <c:v>0.40569460984424255</c:v>
                </c:pt>
                <c:pt idx="393">
                  <c:v>0.405936431827572</c:v>
                </c:pt>
                <c:pt idx="394">
                  <c:v>0.40670303245338063</c:v>
                </c:pt>
                <c:pt idx="395">
                  <c:v>0.40828221651640784</c:v>
                </c:pt>
                <c:pt idx="396">
                  <c:v>0.41085512943698044</c:v>
                </c:pt>
                <c:pt idx="397">
                  <c:v>0.4144485308150343</c:v>
                </c:pt>
                <c:pt idx="398">
                  <c:v>0.41849016116154358</c:v>
                </c:pt>
                <c:pt idx="399">
                  <c:v>0.42153323462192543</c:v>
                </c:pt>
                <c:pt idx="400">
                  <c:v>0.42277678432640098</c:v>
                </c:pt>
                <c:pt idx="401">
                  <c:v>0.42277678432640098</c:v>
                </c:pt>
                <c:pt idx="402">
                  <c:v>0.42277678432640098</c:v>
                </c:pt>
                <c:pt idx="403">
                  <c:v>0.42277678432640098</c:v>
                </c:pt>
                <c:pt idx="404">
                  <c:v>0.42277678432640098</c:v>
                </c:pt>
                <c:pt idx="405">
                  <c:v>0.42277678432640098</c:v>
                </c:pt>
                <c:pt idx="406">
                  <c:v>0.42277678432640098</c:v>
                </c:pt>
                <c:pt idx="407">
                  <c:v>0.42277678432640098</c:v>
                </c:pt>
                <c:pt idx="408">
                  <c:v>0.42277678432640098</c:v>
                </c:pt>
                <c:pt idx="409">
                  <c:v>0.42277678432640098</c:v>
                </c:pt>
                <c:pt idx="410">
                  <c:v>0.42291741890976364</c:v>
                </c:pt>
                <c:pt idx="411">
                  <c:v>0.42322315359272689</c:v>
                </c:pt>
                <c:pt idx="412">
                  <c:v>0.42359996392978128</c:v>
                </c:pt>
                <c:pt idx="413">
                  <c:v>0.42405294290989393</c:v>
                </c:pt>
                <c:pt idx="414">
                  <c:v>0.42476315547044224</c:v>
                </c:pt>
                <c:pt idx="415">
                  <c:v>0.4259318439774803</c:v>
                </c:pt>
                <c:pt idx="416">
                  <c:v>0.42733491479464347</c:v>
                </c:pt>
                <c:pt idx="417">
                  <c:v>0.42836271336741277</c:v>
                </c:pt>
                <c:pt idx="418">
                  <c:v>0.42869709959549124</c:v>
                </c:pt>
                <c:pt idx="419">
                  <c:v>0.42869709959549124</c:v>
                </c:pt>
                <c:pt idx="420">
                  <c:v>0.42869709959549124</c:v>
                </c:pt>
                <c:pt idx="421">
                  <c:v>0.42869709959549124</c:v>
                </c:pt>
                <c:pt idx="422">
                  <c:v>0.42886336206118914</c:v>
                </c:pt>
                <c:pt idx="423">
                  <c:v>0.42949299373013694</c:v>
                </c:pt>
                <c:pt idx="424">
                  <c:v>0.43083938843648334</c:v>
                </c:pt>
                <c:pt idx="425">
                  <c:v>0.43354553914822952</c:v>
                </c:pt>
                <c:pt idx="426">
                  <c:v>0.43829008159875893</c:v>
                </c:pt>
                <c:pt idx="427">
                  <c:v>0.44450551411226058</c:v>
                </c:pt>
                <c:pt idx="428">
                  <c:v>0.44946902353489715</c:v>
                </c:pt>
                <c:pt idx="429">
                  <c:v>0.45151504798957293</c:v>
                </c:pt>
                <c:pt idx="430">
                  <c:v>0.45160545186844947</c:v>
                </c:pt>
                <c:pt idx="431">
                  <c:v>0.45160545186844947</c:v>
                </c:pt>
                <c:pt idx="432">
                  <c:v>0.45160545186844947</c:v>
                </c:pt>
                <c:pt idx="433">
                  <c:v>0.45160545186844947</c:v>
                </c:pt>
                <c:pt idx="434">
                  <c:v>0.45160637827196065</c:v>
                </c:pt>
                <c:pt idx="435">
                  <c:v>0.45160637827196065</c:v>
                </c:pt>
                <c:pt idx="436">
                  <c:v>0.45160637827196065</c:v>
                </c:pt>
                <c:pt idx="437">
                  <c:v>0.45160637827196065</c:v>
                </c:pt>
                <c:pt idx="438">
                  <c:v>0.45160637827196065</c:v>
                </c:pt>
                <c:pt idx="439">
                  <c:v>0.45160637827196065</c:v>
                </c:pt>
                <c:pt idx="440">
                  <c:v>0.45160637827196065</c:v>
                </c:pt>
                <c:pt idx="441">
                  <c:v>0.45160637827196065</c:v>
                </c:pt>
                <c:pt idx="442">
                  <c:v>0.45160637827196065</c:v>
                </c:pt>
                <c:pt idx="443">
                  <c:v>0.45160637827196065</c:v>
                </c:pt>
                <c:pt idx="444">
                  <c:v>0.45160637827196065</c:v>
                </c:pt>
                <c:pt idx="445">
                  <c:v>0.45160637827196065</c:v>
                </c:pt>
                <c:pt idx="446">
                  <c:v>0.45160637827196065</c:v>
                </c:pt>
                <c:pt idx="447">
                  <c:v>0.45160637827196065</c:v>
                </c:pt>
                <c:pt idx="448">
                  <c:v>0.45160637827196065</c:v>
                </c:pt>
                <c:pt idx="449">
                  <c:v>0.45160637827196065</c:v>
                </c:pt>
                <c:pt idx="450">
                  <c:v>0.45160637827196065</c:v>
                </c:pt>
                <c:pt idx="451">
                  <c:v>0.45160637827196065</c:v>
                </c:pt>
                <c:pt idx="452">
                  <c:v>0.45160637827196065</c:v>
                </c:pt>
                <c:pt idx="453">
                  <c:v>0.45160637827196065</c:v>
                </c:pt>
                <c:pt idx="454">
                  <c:v>0.45160637827196065</c:v>
                </c:pt>
                <c:pt idx="455">
                  <c:v>0.45160637827196065</c:v>
                </c:pt>
                <c:pt idx="456">
                  <c:v>0.45160637827196065</c:v>
                </c:pt>
                <c:pt idx="457">
                  <c:v>0.45160637827196065</c:v>
                </c:pt>
                <c:pt idx="458">
                  <c:v>0.45160637827196065</c:v>
                </c:pt>
                <c:pt idx="459">
                  <c:v>0.45160637827196065</c:v>
                </c:pt>
                <c:pt idx="460">
                  <c:v>0.45160637827196065</c:v>
                </c:pt>
                <c:pt idx="461">
                  <c:v>0.45160637827196065</c:v>
                </c:pt>
                <c:pt idx="462">
                  <c:v>0.45160637827196065</c:v>
                </c:pt>
                <c:pt idx="463">
                  <c:v>0.45160637827196065</c:v>
                </c:pt>
                <c:pt idx="464">
                  <c:v>0.45160637827196065</c:v>
                </c:pt>
                <c:pt idx="465">
                  <c:v>0.45160637827196065</c:v>
                </c:pt>
                <c:pt idx="466">
                  <c:v>0.45160637827196065</c:v>
                </c:pt>
                <c:pt idx="467">
                  <c:v>0.45160637827196065</c:v>
                </c:pt>
                <c:pt idx="468">
                  <c:v>0.45160637827196065</c:v>
                </c:pt>
                <c:pt idx="469">
                  <c:v>0.45160637827196065</c:v>
                </c:pt>
                <c:pt idx="470">
                  <c:v>0.45160637827196065</c:v>
                </c:pt>
                <c:pt idx="471">
                  <c:v>0.45160637827196065</c:v>
                </c:pt>
                <c:pt idx="472">
                  <c:v>0.45160637827196065</c:v>
                </c:pt>
                <c:pt idx="473">
                  <c:v>0.45160637827196065</c:v>
                </c:pt>
                <c:pt idx="474">
                  <c:v>0.45160637827196065</c:v>
                </c:pt>
                <c:pt idx="475">
                  <c:v>0.45160637827196065</c:v>
                </c:pt>
                <c:pt idx="476">
                  <c:v>0.45160637827196065</c:v>
                </c:pt>
                <c:pt idx="477">
                  <c:v>0.45160637827196065</c:v>
                </c:pt>
                <c:pt idx="478">
                  <c:v>0.45160637827196065</c:v>
                </c:pt>
                <c:pt idx="479">
                  <c:v>0.45160637827196065</c:v>
                </c:pt>
                <c:pt idx="480">
                  <c:v>0.45160637827196065</c:v>
                </c:pt>
                <c:pt idx="481">
                  <c:v>0.45160637827196065</c:v>
                </c:pt>
                <c:pt idx="482">
                  <c:v>0.45160637827196065</c:v>
                </c:pt>
                <c:pt idx="483">
                  <c:v>0.45160637827196065</c:v>
                </c:pt>
                <c:pt idx="484">
                  <c:v>0.45160637827196065</c:v>
                </c:pt>
                <c:pt idx="485">
                  <c:v>0.45160637827196065</c:v>
                </c:pt>
                <c:pt idx="486">
                  <c:v>0.45160637827196065</c:v>
                </c:pt>
                <c:pt idx="487">
                  <c:v>0.45160637827196065</c:v>
                </c:pt>
                <c:pt idx="488">
                  <c:v>0.45160637827196065</c:v>
                </c:pt>
                <c:pt idx="489">
                  <c:v>0.45160637827196065</c:v>
                </c:pt>
                <c:pt idx="490">
                  <c:v>0.45160637827196065</c:v>
                </c:pt>
                <c:pt idx="491">
                  <c:v>0.45160637827196065</c:v>
                </c:pt>
                <c:pt idx="492">
                  <c:v>0.45160637827196065</c:v>
                </c:pt>
                <c:pt idx="493">
                  <c:v>0.45160637827196065</c:v>
                </c:pt>
                <c:pt idx="494">
                  <c:v>0.45160637827196065</c:v>
                </c:pt>
                <c:pt idx="495">
                  <c:v>0.45160637827196065</c:v>
                </c:pt>
                <c:pt idx="496">
                  <c:v>0.45160637827196065</c:v>
                </c:pt>
                <c:pt idx="497">
                  <c:v>0.45160637827196065</c:v>
                </c:pt>
                <c:pt idx="498">
                  <c:v>0.45160637827196065</c:v>
                </c:pt>
                <c:pt idx="499">
                  <c:v>0.45160637827196065</c:v>
                </c:pt>
                <c:pt idx="500">
                  <c:v>0.45160637827196065</c:v>
                </c:pt>
                <c:pt idx="501">
                  <c:v>0.45160637827196065</c:v>
                </c:pt>
                <c:pt idx="502">
                  <c:v>0.45160637827196065</c:v>
                </c:pt>
                <c:pt idx="503">
                  <c:v>0.45160637827196065</c:v>
                </c:pt>
                <c:pt idx="504">
                  <c:v>0.45160637827196065</c:v>
                </c:pt>
                <c:pt idx="505">
                  <c:v>0.45160637827196065</c:v>
                </c:pt>
                <c:pt idx="506">
                  <c:v>0.45160637827196065</c:v>
                </c:pt>
                <c:pt idx="507">
                  <c:v>0.45160637827196065</c:v>
                </c:pt>
                <c:pt idx="508">
                  <c:v>0.45160637827196065</c:v>
                </c:pt>
                <c:pt idx="509">
                  <c:v>0.45160637827196065</c:v>
                </c:pt>
                <c:pt idx="510">
                  <c:v>0.45160637827196065</c:v>
                </c:pt>
                <c:pt idx="511">
                  <c:v>0.45160637827196065</c:v>
                </c:pt>
                <c:pt idx="512">
                  <c:v>0.45164286404636111</c:v>
                </c:pt>
                <c:pt idx="513">
                  <c:v>0.45203618960991959</c:v>
                </c:pt>
                <c:pt idx="514">
                  <c:v>0.45356991694582738</c:v>
                </c:pt>
                <c:pt idx="515">
                  <c:v>0.45656322957955303</c:v>
                </c:pt>
                <c:pt idx="516">
                  <c:v>0.46023952233827836</c:v>
                </c:pt>
                <c:pt idx="517">
                  <c:v>0.46300232738125269</c:v>
                </c:pt>
                <c:pt idx="518">
                  <c:v>0.464058054975512</c:v>
                </c:pt>
                <c:pt idx="519">
                  <c:v>0.46408757211452439</c:v>
                </c:pt>
                <c:pt idx="520">
                  <c:v>0.46408757211452439</c:v>
                </c:pt>
                <c:pt idx="521">
                  <c:v>0.46408757211452439</c:v>
                </c:pt>
                <c:pt idx="522">
                  <c:v>0.46408757211452439</c:v>
                </c:pt>
                <c:pt idx="523">
                  <c:v>0.46408757211452439</c:v>
                </c:pt>
                <c:pt idx="524">
                  <c:v>0.46408757211452439</c:v>
                </c:pt>
                <c:pt idx="525">
                  <c:v>0.46408757211452439</c:v>
                </c:pt>
                <c:pt idx="526">
                  <c:v>0.46408757211452439</c:v>
                </c:pt>
                <c:pt idx="527">
                  <c:v>0.46408757211452439</c:v>
                </c:pt>
                <c:pt idx="528">
                  <c:v>0.46408757211452439</c:v>
                </c:pt>
                <c:pt idx="529">
                  <c:v>0.46408757211452439</c:v>
                </c:pt>
                <c:pt idx="530">
                  <c:v>0.46408757211452439</c:v>
                </c:pt>
                <c:pt idx="531">
                  <c:v>0.46408757211452439</c:v>
                </c:pt>
                <c:pt idx="532">
                  <c:v>0.46408757211452439</c:v>
                </c:pt>
                <c:pt idx="533">
                  <c:v>0.4640960746757653</c:v>
                </c:pt>
                <c:pt idx="534">
                  <c:v>0.46419770121340576</c:v>
                </c:pt>
                <c:pt idx="535">
                  <c:v>0.46454373878503308</c:v>
                </c:pt>
                <c:pt idx="536">
                  <c:v>0.46522806667158012</c:v>
                </c:pt>
                <c:pt idx="537">
                  <c:v>0.46684583245859207</c:v>
                </c:pt>
                <c:pt idx="538">
                  <c:v>0.47026619618102683</c:v>
                </c:pt>
                <c:pt idx="539">
                  <c:v>0.47499961990146539</c:v>
                </c:pt>
                <c:pt idx="540">
                  <c:v>0.47844306608291742</c:v>
                </c:pt>
                <c:pt idx="541">
                  <c:v>0.47963034394441278</c:v>
                </c:pt>
                <c:pt idx="542">
                  <c:v>0.4798991868779246</c:v>
                </c:pt>
                <c:pt idx="543">
                  <c:v>0.4798991868779246</c:v>
                </c:pt>
                <c:pt idx="544">
                  <c:v>0.4798991868779246</c:v>
                </c:pt>
                <c:pt idx="545">
                  <c:v>0.4798991868779246</c:v>
                </c:pt>
                <c:pt idx="546">
                  <c:v>0.4798991868779246</c:v>
                </c:pt>
                <c:pt idx="547">
                  <c:v>0.4798991868779246</c:v>
                </c:pt>
                <c:pt idx="548">
                  <c:v>0.4798991868779246</c:v>
                </c:pt>
                <c:pt idx="549">
                  <c:v>0.4798991868779246</c:v>
                </c:pt>
                <c:pt idx="550">
                  <c:v>0.4798991868779246</c:v>
                </c:pt>
                <c:pt idx="551">
                  <c:v>0.4798991868779246</c:v>
                </c:pt>
                <c:pt idx="552">
                  <c:v>0.4798991868779246</c:v>
                </c:pt>
                <c:pt idx="553">
                  <c:v>0.4798991868779246</c:v>
                </c:pt>
                <c:pt idx="554">
                  <c:v>0.47990864991875037</c:v>
                </c:pt>
                <c:pt idx="555">
                  <c:v>0.48004059565252166</c:v>
                </c:pt>
                <c:pt idx="556">
                  <c:v>0.48029531176952339</c:v>
                </c:pt>
                <c:pt idx="557">
                  <c:v>0.4807098702160848</c:v>
                </c:pt>
                <c:pt idx="558">
                  <c:v>0.48130206990453428</c:v>
                </c:pt>
                <c:pt idx="559">
                  <c:v>0.48243450329565513</c:v>
                </c:pt>
                <c:pt idx="560">
                  <c:v>0.48364796748302852</c:v>
                </c:pt>
                <c:pt idx="561">
                  <c:v>0.48410220012456623</c:v>
                </c:pt>
                <c:pt idx="562">
                  <c:v>0.48435728233529118</c:v>
                </c:pt>
                <c:pt idx="563">
                  <c:v>0.48435728233529118</c:v>
                </c:pt>
                <c:pt idx="564">
                  <c:v>0.48435728233529118</c:v>
                </c:pt>
                <c:pt idx="565">
                  <c:v>0.48435728233529118</c:v>
                </c:pt>
                <c:pt idx="566">
                  <c:v>0.48435728233529118</c:v>
                </c:pt>
                <c:pt idx="567">
                  <c:v>0.48435728233529118</c:v>
                </c:pt>
                <c:pt idx="568">
                  <c:v>0.48435728233529118</c:v>
                </c:pt>
                <c:pt idx="569">
                  <c:v>0.48435728233529118</c:v>
                </c:pt>
                <c:pt idx="570">
                  <c:v>0.48435728233529118</c:v>
                </c:pt>
                <c:pt idx="571">
                  <c:v>0.48435728233529118</c:v>
                </c:pt>
                <c:pt idx="572">
                  <c:v>0.48435728233529118</c:v>
                </c:pt>
                <c:pt idx="573">
                  <c:v>0.48435728233529118</c:v>
                </c:pt>
                <c:pt idx="574">
                  <c:v>0.48435728233529118</c:v>
                </c:pt>
                <c:pt idx="575">
                  <c:v>0.48435728233529118</c:v>
                </c:pt>
                <c:pt idx="576">
                  <c:v>0.48435728233529118</c:v>
                </c:pt>
                <c:pt idx="577">
                  <c:v>0.48435728233529118</c:v>
                </c:pt>
                <c:pt idx="578">
                  <c:v>0.48435728233529118</c:v>
                </c:pt>
                <c:pt idx="579">
                  <c:v>0.48435728233529118</c:v>
                </c:pt>
                <c:pt idx="580">
                  <c:v>0.48435728233529118</c:v>
                </c:pt>
                <c:pt idx="581">
                  <c:v>0.48435728233529118</c:v>
                </c:pt>
                <c:pt idx="582">
                  <c:v>0.48435728233529118</c:v>
                </c:pt>
                <c:pt idx="583">
                  <c:v>0.48435728233529118</c:v>
                </c:pt>
                <c:pt idx="584">
                  <c:v>0.48435728233529118</c:v>
                </c:pt>
                <c:pt idx="585">
                  <c:v>0.48435728233529118</c:v>
                </c:pt>
                <c:pt idx="586">
                  <c:v>0.48435728233529118</c:v>
                </c:pt>
                <c:pt idx="587">
                  <c:v>0.48435728233529118</c:v>
                </c:pt>
                <c:pt idx="588">
                  <c:v>0.48435728233529118</c:v>
                </c:pt>
                <c:pt idx="589">
                  <c:v>0.48435728233529118</c:v>
                </c:pt>
                <c:pt idx="590">
                  <c:v>0.48435728233529118</c:v>
                </c:pt>
                <c:pt idx="591">
                  <c:v>0.48435728233529118</c:v>
                </c:pt>
                <c:pt idx="592">
                  <c:v>0.48435728233529118</c:v>
                </c:pt>
                <c:pt idx="593">
                  <c:v>0.48435728233529118</c:v>
                </c:pt>
                <c:pt idx="594">
                  <c:v>0.48435728233529118</c:v>
                </c:pt>
                <c:pt idx="595">
                  <c:v>0.48435728233529118</c:v>
                </c:pt>
                <c:pt idx="596">
                  <c:v>0.48435728233529118</c:v>
                </c:pt>
                <c:pt idx="597">
                  <c:v>0.48435728233529118</c:v>
                </c:pt>
                <c:pt idx="598">
                  <c:v>0.48435728233529118</c:v>
                </c:pt>
                <c:pt idx="599">
                  <c:v>0.48435728233529118</c:v>
                </c:pt>
                <c:pt idx="600">
                  <c:v>0.48435728233529118</c:v>
                </c:pt>
                <c:pt idx="601">
                  <c:v>0.48442088367558861</c:v>
                </c:pt>
                <c:pt idx="602">
                  <c:v>0.48463810472334706</c:v>
                </c:pt>
                <c:pt idx="603">
                  <c:v>0.4854946744849582</c:v>
                </c:pt>
                <c:pt idx="604">
                  <c:v>0.48763143072630416</c:v>
                </c:pt>
                <c:pt idx="605">
                  <c:v>0.49140176440440791</c:v>
                </c:pt>
                <c:pt idx="606">
                  <c:v>0.49694525650215909</c:v>
                </c:pt>
                <c:pt idx="607">
                  <c:v>0.50373997171334373</c:v>
                </c:pt>
                <c:pt idx="608">
                  <c:v>0.51088449678449865</c:v>
                </c:pt>
                <c:pt idx="609">
                  <c:v>0.51824147683712052</c:v>
                </c:pt>
                <c:pt idx="610">
                  <c:v>0.52628628434358726</c:v>
                </c:pt>
                <c:pt idx="611">
                  <c:v>0.53470883124626045</c:v>
                </c:pt>
                <c:pt idx="612">
                  <c:v>0.5414573362102314</c:v>
                </c:pt>
                <c:pt idx="613">
                  <c:v>0.54499235480730279</c:v>
                </c:pt>
                <c:pt idx="614">
                  <c:v>0.54616448959065111</c:v>
                </c:pt>
                <c:pt idx="615">
                  <c:v>0.54676166439495122</c:v>
                </c:pt>
                <c:pt idx="616">
                  <c:v>0.54735662209643443</c:v>
                </c:pt>
                <c:pt idx="617">
                  <c:v>0.54760837386501071</c:v>
                </c:pt>
                <c:pt idx="618">
                  <c:v>0.54760837386501071</c:v>
                </c:pt>
                <c:pt idx="619">
                  <c:v>0.54760837386501071</c:v>
                </c:pt>
                <c:pt idx="620">
                  <c:v>0.54760837386501071</c:v>
                </c:pt>
                <c:pt idx="621">
                  <c:v>0.54760837386501071</c:v>
                </c:pt>
                <c:pt idx="622">
                  <c:v>0.54780743794637332</c:v>
                </c:pt>
                <c:pt idx="623">
                  <c:v>0.54873177536635209</c:v>
                </c:pt>
                <c:pt idx="624">
                  <c:v>0.55039177484981638</c:v>
                </c:pt>
                <c:pt idx="625">
                  <c:v>0.55250192023240396</c:v>
                </c:pt>
                <c:pt idx="626">
                  <c:v>0.55432415391767054</c:v>
                </c:pt>
                <c:pt idx="627">
                  <c:v>0.55551435654244907</c:v>
                </c:pt>
                <c:pt idx="628">
                  <c:v>0.55638123258543748</c:v>
                </c:pt>
                <c:pt idx="629">
                  <c:v>0.55735588415568926</c:v>
                </c:pt>
                <c:pt idx="630">
                  <c:v>0.55898160592068369</c:v>
                </c:pt>
                <c:pt idx="631">
                  <c:v>0.56161869271568932</c:v>
                </c:pt>
                <c:pt idx="632">
                  <c:v>0.56499226430340188</c:v>
                </c:pt>
                <c:pt idx="633">
                  <c:v>0.56892090088218517</c:v>
                </c:pt>
                <c:pt idx="634">
                  <c:v>0.57309454760179002</c:v>
                </c:pt>
                <c:pt idx="635">
                  <c:v>0.5769068457265385</c:v>
                </c:pt>
                <c:pt idx="636">
                  <c:v>0.57969539556375127</c:v>
                </c:pt>
                <c:pt idx="637">
                  <c:v>0.58126809531106316</c:v>
                </c:pt>
                <c:pt idx="638">
                  <c:v>0.58221991430348818</c:v>
                </c:pt>
                <c:pt idx="639">
                  <c:v>0.58292087615274901</c:v>
                </c:pt>
                <c:pt idx="640">
                  <c:v>0.58361684832191774</c:v>
                </c:pt>
                <c:pt idx="641">
                  <c:v>0.58517300843433628</c:v>
                </c:pt>
                <c:pt idx="642">
                  <c:v>0.58836719556231121</c:v>
                </c:pt>
                <c:pt idx="643">
                  <c:v>0.59215716559298504</c:v>
                </c:pt>
                <c:pt idx="644">
                  <c:v>0.59485741173361162</c:v>
                </c:pt>
                <c:pt idx="645">
                  <c:v>0.59692603979479142</c:v>
                </c:pt>
                <c:pt idx="646">
                  <c:v>0.59914578338250435</c:v>
                </c:pt>
                <c:pt idx="647">
                  <c:v>0.60138672178016894</c:v>
                </c:pt>
                <c:pt idx="648">
                  <c:v>0.60338327849078222</c:v>
                </c:pt>
                <c:pt idx="649">
                  <c:v>0.60472302687971624</c:v>
                </c:pt>
                <c:pt idx="650">
                  <c:v>0.60472826975045002</c:v>
                </c:pt>
                <c:pt idx="651">
                  <c:v>0.60472826975045002</c:v>
                </c:pt>
                <c:pt idx="652">
                  <c:v>0.60472826975045002</c:v>
                </c:pt>
                <c:pt idx="653">
                  <c:v>0.60472826975045002</c:v>
                </c:pt>
                <c:pt idx="654">
                  <c:v>0.60472826975045002</c:v>
                </c:pt>
                <c:pt idx="655">
                  <c:v>0.60472826975045002</c:v>
                </c:pt>
                <c:pt idx="656">
                  <c:v>0.60472826975045002</c:v>
                </c:pt>
                <c:pt idx="657">
                  <c:v>0.60472826975045002</c:v>
                </c:pt>
                <c:pt idx="658">
                  <c:v>0.60472826975045002</c:v>
                </c:pt>
                <c:pt idx="659">
                  <c:v>0.60472826975045002</c:v>
                </c:pt>
                <c:pt idx="660">
                  <c:v>0.60472826975045002</c:v>
                </c:pt>
                <c:pt idx="661">
                  <c:v>0.60472826975045002</c:v>
                </c:pt>
                <c:pt idx="662">
                  <c:v>0.60472826975045002</c:v>
                </c:pt>
                <c:pt idx="663">
                  <c:v>0.60472826975045002</c:v>
                </c:pt>
                <c:pt idx="664">
                  <c:v>0.60472826975045002</c:v>
                </c:pt>
                <c:pt idx="665">
                  <c:v>0.60473597822768765</c:v>
                </c:pt>
                <c:pt idx="666">
                  <c:v>0.60550578728489735</c:v>
                </c:pt>
                <c:pt idx="667">
                  <c:v>0.60784519930839553</c:v>
                </c:pt>
                <c:pt idx="668">
                  <c:v>0.61222863671913408</c:v>
                </c:pt>
                <c:pt idx="669">
                  <c:v>0.61748097502406329</c:v>
                </c:pt>
                <c:pt idx="670">
                  <c:v>0.62370326325307279</c:v>
                </c:pt>
                <c:pt idx="671">
                  <c:v>0.6287313130789759</c:v>
                </c:pt>
                <c:pt idx="672">
                  <c:v>0.63248984620465465</c:v>
                </c:pt>
                <c:pt idx="673">
                  <c:v>0.63648006343266395</c:v>
                </c:pt>
                <c:pt idx="674">
                  <c:v>0.64070378086331237</c:v>
                </c:pt>
                <c:pt idx="675">
                  <c:v>0.64356971204486813</c:v>
                </c:pt>
                <c:pt idx="676">
                  <c:v>0.64475960515150588</c:v>
                </c:pt>
                <c:pt idx="677">
                  <c:v>0.64475960515150588</c:v>
                </c:pt>
                <c:pt idx="678">
                  <c:v>0.64475960515150588</c:v>
                </c:pt>
                <c:pt idx="679">
                  <c:v>0.64475960515150588</c:v>
                </c:pt>
                <c:pt idx="680">
                  <c:v>0.64475960515150588</c:v>
                </c:pt>
                <c:pt idx="681">
                  <c:v>0.64475960515150588</c:v>
                </c:pt>
                <c:pt idx="682">
                  <c:v>0.64475960515150588</c:v>
                </c:pt>
                <c:pt idx="683">
                  <c:v>0.64475960515150588</c:v>
                </c:pt>
                <c:pt idx="684">
                  <c:v>0.64475960515150588</c:v>
                </c:pt>
                <c:pt idx="685">
                  <c:v>0.64610866675907486</c:v>
                </c:pt>
                <c:pt idx="686">
                  <c:v>0.64893088100211416</c:v>
                </c:pt>
                <c:pt idx="687">
                  <c:v>0.6518795090756816</c:v>
                </c:pt>
                <c:pt idx="688">
                  <c:v>0.65501962428123628</c:v>
                </c:pt>
                <c:pt idx="689">
                  <c:v>0.65840440345379003</c:v>
                </c:pt>
                <c:pt idx="690">
                  <c:v>0.66067389827142764</c:v>
                </c:pt>
                <c:pt idx="691">
                  <c:v>0.6617599689118111</c:v>
                </c:pt>
                <c:pt idx="692">
                  <c:v>0.66292674536676266</c:v>
                </c:pt>
                <c:pt idx="693">
                  <c:v>0.66464426658412035</c:v>
                </c:pt>
                <c:pt idx="694">
                  <c:v>0.66626115823725296</c:v>
                </c:pt>
                <c:pt idx="695">
                  <c:v>0.66658271357057008</c:v>
                </c:pt>
                <c:pt idx="696">
                  <c:v>0.66658271357057008</c:v>
                </c:pt>
                <c:pt idx="697">
                  <c:v>0.66658271357057008</c:v>
                </c:pt>
                <c:pt idx="698">
                  <c:v>0.66658271357057008</c:v>
                </c:pt>
                <c:pt idx="699">
                  <c:v>0.66658271357057008</c:v>
                </c:pt>
                <c:pt idx="700">
                  <c:v>0.66658271357057008</c:v>
                </c:pt>
                <c:pt idx="701">
                  <c:v>0.66658271357057008</c:v>
                </c:pt>
                <c:pt idx="702">
                  <c:v>0.66680612086440694</c:v>
                </c:pt>
                <c:pt idx="703">
                  <c:v>0.66707873002938567</c:v>
                </c:pt>
                <c:pt idx="704">
                  <c:v>0.66707873002938567</c:v>
                </c:pt>
                <c:pt idx="705">
                  <c:v>0.66707873002938567</c:v>
                </c:pt>
                <c:pt idx="706">
                  <c:v>0.66707873002938567</c:v>
                </c:pt>
                <c:pt idx="707">
                  <c:v>0.66707873002938567</c:v>
                </c:pt>
                <c:pt idx="708">
                  <c:v>0.66707873002938567</c:v>
                </c:pt>
                <c:pt idx="709">
                  <c:v>0.66736759205600604</c:v>
                </c:pt>
                <c:pt idx="710">
                  <c:v>0.66913974317393965</c:v>
                </c:pt>
                <c:pt idx="711">
                  <c:v>0.67256153451828615</c:v>
                </c:pt>
                <c:pt idx="712">
                  <c:v>0.67520856449885081</c:v>
                </c:pt>
                <c:pt idx="713">
                  <c:v>0.67559528020729287</c:v>
                </c:pt>
                <c:pt idx="714">
                  <c:v>0.67559528020729287</c:v>
                </c:pt>
                <c:pt idx="715">
                  <c:v>0.67559528020729287</c:v>
                </c:pt>
                <c:pt idx="716">
                  <c:v>0.67559528020729287</c:v>
                </c:pt>
                <c:pt idx="717">
                  <c:v>0.67559528020729287</c:v>
                </c:pt>
                <c:pt idx="718">
                  <c:v>0.67605283436354291</c:v>
                </c:pt>
                <c:pt idx="719">
                  <c:v>0.67746295020789127</c:v>
                </c:pt>
                <c:pt idx="720">
                  <c:v>0.67976371043908701</c:v>
                </c:pt>
                <c:pt idx="721">
                  <c:v>0.68203721785924842</c:v>
                </c:pt>
                <c:pt idx="722">
                  <c:v>0.68428276634612739</c:v>
                </c:pt>
                <c:pt idx="723">
                  <c:v>0.68642300371383935</c:v>
                </c:pt>
                <c:pt idx="724">
                  <c:v>0.6891030572362159</c:v>
                </c:pt>
                <c:pt idx="725">
                  <c:v>0.69320260838065273</c:v>
                </c:pt>
                <c:pt idx="726">
                  <c:v>0.69943371275566468</c:v>
                </c:pt>
                <c:pt idx="727">
                  <c:v>0.70646455469100267</c:v>
                </c:pt>
                <c:pt idx="728">
                  <c:v>0.71190472465415888</c:v>
                </c:pt>
                <c:pt idx="729">
                  <c:v>0.71619913744302033</c:v>
                </c:pt>
                <c:pt idx="730">
                  <c:v>0.71860632289924031</c:v>
                </c:pt>
                <c:pt idx="731">
                  <c:v>0.71975687126143906</c:v>
                </c:pt>
                <c:pt idx="732">
                  <c:v>0.72081250251163198</c:v>
                </c:pt>
                <c:pt idx="733">
                  <c:v>0.72197352666815451</c:v>
                </c:pt>
                <c:pt idx="734">
                  <c:v>0.723240902198236</c:v>
                </c:pt>
                <c:pt idx="735">
                  <c:v>0.72471962403774526</c:v>
                </c:pt>
                <c:pt idx="736">
                  <c:v>0.72651825023610794</c:v>
                </c:pt>
                <c:pt idx="737">
                  <c:v>0.72824431242381116</c:v>
                </c:pt>
                <c:pt idx="738">
                  <c:v>0.72946920915699298</c:v>
                </c:pt>
                <c:pt idx="739">
                  <c:v>0.73162762176965979</c:v>
                </c:pt>
                <c:pt idx="740">
                  <c:v>0.73491633645744836</c:v>
                </c:pt>
                <c:pt idx="741">
                  <c:v>0.73785989671977326</c:v>
                </c:pt>
                <c:pt idx="742">
                  <c:v>0.73975576645452756</c:v>
                </c:pt>
                <c:pt idx="743">
                  <c:v>0.74088084290892098</c:v>
                </c:pt>
                <c:pt idx="744">
                  <c:v>0.74189818583563283</c:v>
                </c:pt>
                <c:pt idx="745">
                  <c:v>0.74291552876234468</c:v>
                </c:pt>
                <c:pt idx="746">
                  <c:v>0.74438112528327605</c:v>
                </c:pt>
                <c:pt idx="747">
                  <c:v>0.74653626853196309</c:v>
                </c:pt>
                <c:pt idx="748">
                  <c:v>0.74918527593080686</c:v>
                </c:pt>
                <c:pt idx="749">
                  <c:v>0.75153880459401712</c:v>
                </c:pt>
                <c:pt idx="750">
                  <c:v>0.75298211400872428</c:v>
                </c:pt>
                <c:pt idx="751">
                  <c:v>0.75384202980846238</c:v>
                </c:pt>
                <c:pt idx="752">
                  <c:v>0.75423340170148867</c:v>
                </c:pt>
                <c:pt idx="753">
                  <c:v>0.75423340170148867</c:v>
                </c:pt>
                <c:pt idx="754">
                  <c:v>0.75423340170148867</c:v>
                </c:pt>
                <c:pt idx="755">
                  <c:v>0.75423340170148867</c:v>
                </c:pt>
                <c:pt idx="756">
                  <c:v>0.75423340170148867</c:v>
                </c:pt>
                <c:pt idx="757">
                  <c:v>0.75423340170148867</c:v>
                </c:pt>
                <c:pt idx="758">
                  <c:v>0.75423340170148867</c:v>
                </c:pt>
                <c:pt idx="759">
                  <c:v>0.75423340170148867</c:v>
                </c:pt>
                <c:pt idx="760">
                  <c:v>0.75423340170148867</c:v>
                </c:pt>
                <c:pt idx="761">
                  <c:v>0.75423340170148867</c:v>
                </c:pt>
                <c:pt idx="762">
                  <c:v>0.75423340170148867</c:v>
                </c:pt>
                <c:pt idx="763">
                  <c:v>0.75423340170148867</c:v>
                </c:pt>
                <c:pt idx="764">
                  <c:v>0.75423340170148867</c:v>
                </c:pt>
                <c:pt idx="765">
                  <c:v>0.75562168462514478</c:v>
                </c:pt>
                <c:pt idx="766">
                  <c:v>0.75822234197568206</c:v>
                </c:pt>
                <c:pt idx="767">
                  <c:v>0.76137599542019574</c:v>
                </c:pt>
                <c:pt idx="768">
                  <c:v>0.76513345108672848</c:v>
                </c:pt>
                <c:pt idx="769">
                  <c:v>0.77015570449490767</c:v>
                </c:pt>
                <c:pt idx="770">
                  <c:v>0.77748708795822197</c:v>
                </c:pt>
                <c:pt idx="771">
                  <c:v>0.78619296247525883</c:v>
                </c:pt>
                <c:pt idx="772">
                  <c:v>0.79550142402608937</c:v>
                </c:pt>
                <c:pt idx="773">
                  <c:v>0.80425117884648778</c:v>
                </c:pt>
                <c:pt idx="774">
                  <c:v>0.81228288221862799</c:v>
                </c:pt>
                <c:pt idx="775">
                  <c:v>0.82116379302226983</c:v>
                </c:pt>
                <c:pt idx="776">
                  <c:v>0.82912020023693833</c:v>
                </c:pt>
                <c:pt idx="777">
                  <c:v>0.83558219058933536</c:v>
                </c:pt>
                <c:pt idx="778">
                  <c:v>0.84159530294804963</c:v>
                </c:pt>
                <c:pt idx="779">
                  <c:v>0.84710901101287617</c:v>
                </c:pt>
                <c:pt idx="780">
                  <c:v>0.85176068956867168</c:v>
                </c:pt>
                <c:pt idx="781">
                  <c:v>0.85563160014045592</c:v>
                </c:pt>
                <c:pt idx="782">
                  <c:v>0.85882200011748855</c:v>
                </c:pt>
                <c:pt idx="783">
                  <c:v>0.86145295646974174</c:v>
                </c:pt>
                <c:pt idx="784">
                  <c:v>0.86395245982237601</c:v>
                </c:pt>
                <c:pt idx="785">
                  <c:v>0.86707434376499148</c:v>
                </c:pt>
                <c:pt idx="786">
                  <c:v>0.87039421393440264</c:v>
                </c:pt>
                <c:pt idx="787">
                  <c:v>0.87283208069515239</c:v>
                </c:pt>
                <c:pt idx="788">
                  <c:v>0.87451050578992362</c:v>
                </c:pt>
                <c:pt idx="789">
                  <c:v>0.87618893088469485</c:v>
                </c:pt>
                <c:pt idx="790">
                  <c:v>0.87833140907806173</c:v>
                </c:pt>
                <c:pt idx="791">
                  <c:v>0.88079700973486863</c:v>
                </c:pt>
                <c:pt idx="792">
                  <c:v>0.88219690889478375</c:v>
                </c:pt>
                <c:pt idx="793">
                  <c:v>0.88219690889478375</c:v>
                </c:pt>
                <c:pt idx="794">
                  <c:v>0.88219690889478375</c:v>
                </c:pt>
                <c:pt idx="795">
                  <c:v>0.88219690889478375</c:v>
                </c:pt>
                <c:pt idx="796">
                  <c:v>0.88219690889478375</c:v>
                </c:pt>
                <c:pt idx="797">
                  <c:v>0.88219690889478375</c:v>
                </c:pt>
                <c:pt idx="798">
                  <c:v>0.88219690889478375</c:v>
                </c:pt>
                <c:pt idx="799">
                  <c:v>0.88219690889478375</c:v>
                </c:pt>
                <c:pt idx="800">
                  <c:v>0.88219690889478375</c:v>
                </c:pt>
                <c:pt idx="801">
                  <c:v>0.88361693904493432</c:v>
                </c:pt>
                <c:pt idx="802">
                  <c:v>0.88773360707190163</c:v>
                </c:pt>
                <c:pt idx="803">
                  <c:v>0.89516287678031781</c:v>
                </c:pt>
                <c:pt idx="804">
                  <c:v>0.90369573635937306</c:v>
                </c:pt>
                <c:pt idx="805">
                  <c:v>0.90989958122676873</c:v>
                </c:pt>
                <c:pt idx="806">
                  <c:v>0.91294154547091177</c:v>
                </c:pt>
                <c:pt idx="807">
                  <c:v>0.91376918831235943</c:v>
                </c:pt>
                <c:pt idx="808">
                  <c:v>0.91376918831235943</c:v>
                </c:pt>
                <c:pt idx="809">
                  <c:v>0.91376918831235943</c:v>
                </c:pt>
                <c:pt idx="810">
                  <c:v>0.91376918831235943</c:v>
                </c:pt>
                <c:pt idx="811">
                  <c:v>0.91376918831235943</c:v>
                </c:pt>
                <c:pt idx="812">
                  <c:v>0.91376918831235943</c:v>
                </c:pt>
                <c:pt idx="813">
                  <c:v>0.91376918831235943</c:v>
                </c:pt>
                <c:pt idx="814">
                  <c:v>0.91376918831235943</c:v>
                </c:pt>
                <c:pt idx="815">
                  <c:v>0.91376918831235943</c:v>
                </c:pt>
                <c:pt idx="816">
                  <c:v>0.91376918831235943</c:v>
                </c:pt>
                <c:pt idx="817">
                  <c:v>0.91376918831235943</c:v>
                </c:pt>
                <c:pt idx="818">
                  <c:v>0.91376918831235943</c:v>
                </c:pt>
                <c:pt idx="819">
                  <c:v>0.91402427052308433</c:v>
                </c:pt>
                <c:pt idx="820">
                  <c:v>0.91615129523546857</c:v>
                </c:pt>
                <c:pt idx="821">
                  <c:v>0.91988945427778068</c:v>
                </c:pt>
                <c:pt idx="822">
                  <c:v>0.92405539963106131</c:v>
                </c:pt>
                <c:pt idx="823">
                  <c:v>0.9284248279706051</c:v>
                </c:pt>
                <c:pt idx="824">
                  <c:v>0.93260998237637804</c:v>
                </c:pt>
                <c:pt idx="825">
                  <c:v>0.93648527463722875</c:v>
                </c:pt>
                <c:pt idx="826">
                  <c:v>0.94045325272472047</c:v>
                </c:pt>
                <c:pt idx="827">
                  <c:v>0.94439781725946015</c:v>
                </c:pt>
                <c:pt idx="828">
                  <c:v>0.94900065099286468</c:v>
                </c:pt>
                <c:pt idx="829">
                  <c:v>0.95469275001988896</c:v>
                </c:pt>
                <c:pt idx="830">
                  <c:v>0.96055668031788566</c:v>
                </c:pt>
                <c:pt idx="831">
                  <c:v>0.96544560593405182</c:v>
                </c:pt>
                <c:pt idx="832">
                  <c:v>0.96848390191412548</c:v>
                </c:pt>
                <c:pt idx="833">
                  <c:v>0.97054253382673472</c:v>
                </c:pt>
                <c:pt idx="834">
                  <c:v>0.97274158194920346</c:v>
                </c:pt>
                <c:pt idx="835">
                  <c:v>0.9749738163357925</c:v>
                </c:pt>
                <c:pt idx="836">
                  <c:v>0.97700051936546883</c:v>
                </c:pt>
                <c:pt idx="837">
                  <c:v>0.97928295368896612</c:v>
                </c:pt>
                <c:pt idx="838">
                  <c:v>0.98220106629944948</c:v>
                </c:pt>
                <c:pt idx="839">
                  <c:v>0.98518084014364893</c:v>
                </c:pt>
                <c:pt idx="840">
                  <c:v>0.98808593341980511</c:v>
                </c:pt>
                <c:pt idx="841">
                  <c:v>0.9916691725914687</c:v>
                </c:pt>
                <c:pt idx="842">
                  <c:v>0.9958586664729695</c:v>
                </c:pt>
                <c:pt idx="843">
                  <c:v>0.99963388027621858</c:v>
                </c:pt>
                <c:pt idx="844">
                  <c:v>1.0022825880196011</c:v>
                </c:pt>
                <c:pt idx="845">
                  <c:v>1.0041509417442445</c:v>
                </c:pt>
                <c:pt idx="846">
                  <c:v>1.0058950531682895</c:v>
                </c:pt>
                <c:pt idx="847">
                  <c:v>1.0080500799689833</c:v>
                </c:pt>
                <c:pt idx="848">
                  <c:v>1.0113124161431497</c:v>
                </c:pt>
                <c:pt idx="849">
                  <c:v>1.0158834325145809</c:v>
                </c:pt>
                <c:pt idx="850">
                  <c:v>1.0205844789343206</c:v>
                </c:pt>
                <c:pt idx="851">
                  <c:v>1.0242340793811913</c:v>
                </c:pt>
                <c:pt idx="852">
                  <c:v>1.0273508353157665</c:v>
                </c:pt>
                <c:pt idx="853">
                  <c:v>1.0305076429337618</c:v>
                </c:pt>
                <c:pt idx="854">
                  <c:v>1.0334100424551975</c:v>
                </c:pt>
                <c:pt idx="855">
                  <c:v>1.0355960733155527</c:v>
                </c:pt>
                <c:pt idx="856">
                  <c:v>1.0373416177100241</c:v>
                </c:pt>
                <c:pt idx="857">
                  <c:v>1.040430602905331</c:v>
                </c:pt>
                <c:pt idx="858">
                  <c:v>1.0453990277776966</c:v>
                </c:pt>
                <c:pt idx="859">
                  <c:v>1.0504910196906365</c:v>
                </c:pt>
                <c:pt idx="860">
                  <c:v>1.0545834543942849</c:v>
                </c:pt>
                <c:pt idx="861">
                  <c:v>1.0593557132820464</c:v>
                </c:pt>
                <c:pt idx="862">
                  <c:v>1.0669949844005115</c:v>
                </c:pt>
                <c:pt idx="863">
                  <c:v>1.074604559674178</c:v>
                </c:pt>
                <c:pt idx="864">
                  <c:v>1.0793196077453968</c:v>
                </c:pt>
                <c:pt idx="865">
                  <c:v>1.0830549662595623</c:v>
                </c:pt>
                <c:pt idx="866">
                  <c:v>1.0880384503078908</c:v>
                </c:pt>
                <c:pt idx="867">
                  <c:v>1.0945295274180891</c:v>
                </c:pt>
                <c:pt idx="868">
                  <c:v>1.100107719099259</c:v>
                </c:pt>
                <c:pt idx="869">
                  <c:v>1.1030526460442753</c:v>
                </c:pt>
                <c:pt idx="870">
                  <c:v>1.1043781480911685</c:v>
                </c:pt>
                <c:pt idx="871">
                  <c:v>1.105155517193479</c:v>
                </c:pt>
                <c:pt idx="872">
                  <c:v>1.105741523079155</c:v>
                </c:pt>
                <c:pt idx="873">
                  <c:v>1.1059615349143335</c:v>
                </c:pt>
                <c:pt idx="874">
                  <c:v>1.1059615349143335</c:v>
                </c:pt>
                <c:pt idx="875">
                  <c:v>1.1059615349143335</c:v>
                </c:pt>
                <c:pt idx="876">
                  <c:v>1.1059615349143335</c:v>
                </c:pt>
                <c:pt idx="877">
                  <c:v>1.1059615349143335</c:v>
                </c:pt>
                <c:pt idx="878">
                  <c:v>1.1059615349143335</c:v>
                </c:pt>
                <c:pt idx="879">
                  <c:v>1.107034300675686</c:v>
                </c:pt>
                <c:pt idx="880">
                  <c:v>1.1071230290141991</c:v>
                </c:pt>
                <c:pt idx="881">
                  <c:v>1.1071230290141991</c:v>
                </c:pt>
                <c:pt idx="882">
                  <c:v>1.107169772522844</c:v>
                </c:pt>
                <c:pt idx="883">
                  <c:v>1.1088097194779909</c:v>
                </c:pt>
                <c:pt idx="884">
                  <c:v>1.110608986777788</c:v>
                </c:pt>
                <c:pt idx="885">
                  <c:v>1.112891512166809</c:v>
                </c:pt>
                <c:pt idx="886">
                  <c:v>1.1153502378270914</c:v>
                </c:pt>
                <c:pt idx="887">
                  <c:v>1.1174986514619334</c:v>
                </c:pt>
                <c:pt idx="888">
                  <c:v>1.119008337950361</c:v>
                </c:pt>
                <c:pt idx="889">
                  <c:v>1.1197072193952773</c:v>
                </c:pt>
                <c:pt idx="890">
                  <c:v>1.1197072193952773</c:v>
                </c:pt>
                <c:pt idx="891">
                  <c:v>1.1197072193952773</c:v>
                </c:pt>
                <c:pt idx="892">
                  <c:v>1.1197072193952773</c:v>
                </c:pt>
                <c:pt idx="893">
                  <c:v>1.1197072193952773</c:v>
                </c:pt>
                <c:pt idx="894">
                  <c:v>1.1197072193952773</c:v>
                </c:pt>
                <c:pt idx="895">
                  <c:v>1.1197072193952773</c:v>
                </c:pt>
                <c:pt idx="896">
                  <c:v>1.1200862028837282</c:v>
                </c:pt>
                <c:pt idx="897">
                  <c:v>1.1211858809031841</c:v>
                </c:pt>
                <c:pt idx="898">
                  <c:v>1.1224305872951965</c:v>
                </c:pt>
                <c:pt idx="899">
                  <c:v>1.1232372937361459</c:v>
                </c:pt>
                <c:pt idx="900">
                  <c:v>1.1233148464207583</c:v>
                </c:pt>
                <c:pt idx="901">
                  <c:v>1.1233148464207583</c:v>
                </c:pt>
                <c:pt idx="902">
                  <c:v>1.1233148464207583</c:v>
                </c:pt>
                <c:pt idx="903">
                  <c:v>1.1233148464207583</c:v>
                </c:pt>
                <c:pt idx="904">
                  <c:v>1.1233148464207583</c:v>
                </c:pt>
                <c:pt idx="905">
                  <c:v>1.1233148464207583</c:v>
                </c:pt>
                <c:pt idx="906">
                  <c:v>1.1233148464207583</c:v>
                </c:pt>
                <c:pt idx="907">
                  <c:v>1.1233148464207583</c:v>
                </c:pt>
                <c:pt idx="908">
                  <c:v>1.1247348765709089</c:v>
                </c:pt>
                <c:pt idx="909">
                  <c:v>1.1288515445978762</c:v>
                </c:pt>
                <c:pt idx="910">
                  <c:v>1.1362808143062924</c:v>
                </c:pt>
                <c:pt idx="911">
                  <c:v>1.1448136738853476</c:v>
                </c:pt>
                <c:pt idx="912">
                  <c:v>1.1510175187527434</c:v>
                </c:pt>
                <c:pt idx="913">
                  <c:v>1.1552942156679256</c:v>
                </c:pt>
                <c:pt idx="914">
                  <c:v>1.1618429789578562</c:v>
                </c:pt>
                <c:pt idx="915">
                  <c:v>1.1685283640123025</c:v>
                </c:pt>
                <c:pt idx="916">
                  <c:v>1.1727718490722772</c:v>
                </c:pt>
                <c:pt idx="917">
                  <c:v>1.1753086001136108</c:v>
                </c:pt>
                <c:pt idx="918">
                  <c:v>1.1764515110247924</c:v>
                </c:pt>
                <c:pt idx="919">
                  <c:v>1.1784286349242092</c:v>
                </c:pt>
                <c:pt idx="920">
                  <c:v>1.1816797212698738</c:v>
                </c:pt>
                <c:pt idx="921">
                  <c:v>1.1869851834788967</c:v>
                </c:pt>
                <c:pt idx="922">
                  <c:v>1.1933532332200916</c:v>
                </c:pt>
                <c:pt idx="923">
                  <c:v>1.1990136638263658</c:v>
                </c:pt>
                <c:pt idx="924">
                  <c:v>1.2008359053248867</c:v>
                </c:pt>
                <c:pt idx="925">
                  <c:v>1.2008359053248867</c:v>
                </c:pt>
                <c:pt idx="926">
                  <c:v>1.2008359053248867</c:v>
                </c:pt>
                <c:pt idx="927">
                  <c:v>1.2008359053248867</c:v>
                </c:pt>
                <c:pt idx="928">
                  <c:v>1.2008359053248867</c:v>
                </c:pt>
                <c:pt idx="929">
                  <c:v>1.2010459857810061</c:v>
                </c:pt>
                <c:pt idx="930">
                  <c:v>1.2013902593165466</c:v>
                </c:pt>
                <c:pt idx="931">
                  <c:v>1.2017282437525689</c:v>
                </c:pt>
                <c:pt idx="932">
                  <c:v>1.2019178407705846</c:v>
                </c:pt>
                <c:pt idx="933">
                  <c:v>1.2019178407705846</c:v>
                </c:pt>
                <c:pt idx="934">
                  <c:v>1.2019178407705846</c:v>
                </c:pt>
                <c:pt idx="935">
                  <c:v>1.2019178407705846</c:v>
                </c:pt>
                <c:pt idx="936">
                  <c:v>1.2019178407705846</c:v>
                </c:pt>
                <c:pt idx="937">
                  <c:v>1.2019178407705846</c:v>
                </c:pt>
                <c:pt idx="938">
                  <c:v>1.2019178407705846</c:v>
                </c:pt>
                <c:pt idx="939">
                  <c:v>1.2019178407705846</c:v>
                </c:pt>
                <c:pt idx="940">
                  <c:v>1.2019178407705846</c:v>
                </c:pt>
                <c:pt idx="941">
                  <c:v>1.2025225512581441</c:v>
                </c:pt>
                <c:pt idx="942">
                  <c:v>1.2033779551730746</c:v>
                </c:pt>
                <c:pt idx="943">
                  <c:v>1.2043568373446567</c:v>
                </c:pt>
                <c:pt idx="944">
                  <c:v>1.2055882891214342</c:v>
                </c:pt>
                <c:pt idx="945">
                  <c:v>1.2070762885224759</c:v>
                </c:pt>
                <c:pt idx="946">
                  <c:v>1.2094611782106934</c:v>
                </c:pt>
                <c:pt idx="947">
                  <c:v>1.2126645410191299</c:v>
                </c:pt>
                <c:pt idx="948">
                  <c:v>1.2154019491627375</c:v>
                </c:pt>
                <c:pt idx="949">
                  <c:v>1.2169792103439676</c:v>
                </c:pt>
                <c:pt idx="950">
                  <c:v>1.2169792103439676</c:v>
                </c:pt>
                <c:pt idx="951">
                  <c:v>1.2169792103439676</c:v>
                </c:pt>
                <c:pt idx="952">
                  <c:v>1.2169792103439676</c:v>
                </c:pt>
                <c:pt idx="953">
                  <c:v>1.2169792103439676</c:v>
                </c:pt>
                <c:pt idx="954">
                  <c:v>1.2169792103439676</c:v>
                </c:pt>
                <c:pt idx="955">
                  <c:v>1.2169792103439676</c:v>
                </c:pt>
                <c:pt idx="956">
                  <c:v>1.2169792103439676</c:v>
                </c:pt>
                <c:pt idx="957">
                  <c:v>1.2169792103439676</c:v>
                </c:pt>
                <c:pt idx="958">
                  <c:v>1.2169792103439676</c:v>
                </c:pt>
                <c:pt idx="959">
                  <c:v>1.2199489833789112</c:v>
                </c:pt>
                <c:pt idx="960">
                  <c:v>1.2263274545763245</c:v>
                </c:pt>
                <c:pt idx="961">
                  <c:v>1.2359109899905036</c:v>
                </c:pt>
                <c:pt idx="962">
                  <c:v>1.2467593338717045</c:v>
                </c:pt>
                <c:pt idx="963">
                  <c:v>1.2567345828476875</c:v>
                </c:pt>
                <c:pt idx="964">
                  <c:v>1.2643460014950836</c:v>
                </c:pt>
                <c:pt idx="965">
                  <c:v>1.2690736396390565</c:v>
                </c:pt>
                <c:pt idx="966">
                  <c:v>1.2714637468695129</c:v>
                </c:pt>
                <c:pt idx="967">
                  <c:v>1.2725142663120859</c:v>
                </c:pt>
                <c:pt idx="968">
                  <c:v>1.2729512935528304</c:v>
                </c:pt>
                <c:pt idx="969">
                  <c:v>1.2729512935528304</c:v>
                </c:pt>
                <c:pt idx="970">
                  <c:v>1.2729512935528304</c:v>
                </c:pt>
                <c:pt idx="971">
                  <c:v>1.2729512935528304</c:v>
                </c:pt>
                <c:pt idx="972">
                  <c:v>1.2729512935528304</c:v>
                </c:pt>
                <c:pt idx="973">
                  <c:v>1.2729512935528304</c:v>
                </c:pt>
                <c:pt idx="974">
                  <c:v>1.2729512935528304</c:v>
                </c:pt>
                <c:pt idx="975">
                  <c:v>1.2729512935528304</c:v>
                </c:pt>
                <c:pt idx="976">
                  <c:v>1.2729512935528304</c:v>
                </c:pt>
                <c:pt idx="977">
                  <c:v>1.2729512935528304</c:v>
                </c:pt>
                <c:pt idx="978">
                  <c:v>1.2729512935528304</c:v>
                </c:pt>
                <c:pt idx="979">
                  <c:v>1.2729512935528304</c:v>
                </c:pt>
                <c:pt idx="980">
                  <c:v>1.2729512935528304</c:v>
                </c:pt>
                <c:pt idx="981">
                  <c:v>1.2729512935528304</c:v>
                </c:pt>
                <c:pt idx="982">
                  <c:v>1.2729512935528304</c:v>
                </c:pt>
                <c:pt idx="983">
                  <c:v>1.2729512935528304</c:v>
                </c:pt>
                <c:pt idx="984">
                  <c:v>1.2729512935528304</c:v>
                </c:pt>
                <c:pt idx="985">
                  <c:v>1.2729512935528304</c:v>
                </c:pt>
                <c:pt idx="986">
                  <c:v>1.2729512935528304</c:v>
                </c:pt>
                <c:pt idx="987">
                  <c:v>1.2729512935528304</c:v>
                </c:pt>
                <c:pt idx="988">
                  <c:v>1.2729512935528304</c:v>
                </c:pt>
                <c:pt idx="989">
                  <c:v>1.2729512935528304</c:v>
                </c:pt>
                <c:pt idx="990">
                  <c:v>1.2729512935528304</c:v>
                </c:pt>
                <c:pt idx="991">
                  <c:v>1.2729512935528304</c:v>
                </c:pt>
                <c:pt idx="992">
                  <c:v>1.2729512935528304</c:v>
                </c:pt>
                <c:pt idx="993">
                  <c:v>1.2729512935528304</c:v>
                </c:pt>
                <c:pt idx="994">
                  <c:v>1.2729512935528304</c:v>
                </c:pt>
                <c:pt idx="995">
                  <c:v>1.2729512935528304</c:v>
                </c:pt>
                <c:pt idx="996">
                  <c:v>1.2729512935528304</c:v>
                </c:pt>
                <c:pt idx="997">
                  <c:v>1.2729512935528304</c:v>
                </c:pt>
                <c:pt idx="998">
                  <c:v>1.2729512935528304</c:v>
                </c:pt>
                <c:pt idx="999">
                  <c:v>1.2729512935528304</c:v>
                </c:pt>
                <c:pt idx="1000">
                  <c:v>1.2729512935528304</c:v>
                </c:pt>
                <c:pt idx="1001">
                  <c:v>1.2729512935528304</c:v>
                </c:pt>
                <c:pt idx="1002">
                  <c:v>1.2729512935528304</c:v>
                </c:pt>
                <c:pt idx="1003">
                  <c:v>1.2729512935528304</c:v>
                </c:pt>
                <c:pt idx="1004">
                  <c:v>1.2729512935528304</c:v>
                </c:pt>
                <c:pt idx="1005">
                  <c:v>1.2729512935528304</c:v>
                </c:pt>
                <c:pt idx="1006">
                  <c:v>1.2729512935528304</c:v>
                </c:pt>
                <c:pt idx="1007">
                  <c:v>1.2729512935528304</c:v>
                </c:pt>
                <c:pt idx="1008">
                  <c:v>1.2729512935528304</c:v>
                </c:pt>
                <c:pt idx="1009">
                  <c:v>1.2729512935528304</c:v>
                </c:pt>
                <c:pt idx="1010">
                  <c:v>1.2729512935528304</c:v>
                </c:pt>
                <c:pt idx="1011">
                  <c:v>1.2729512935528304</c:v>
                </c:pt>
                <c:pt idx="1012">
                  <c:v>1.2729512935528304</c:v>
                </c:pt>
                <c:pt idx="1013">
                  <c:v>1.2729512935528304</c:v>
                </c:pt>
                <c:pt idx="1014">
                  <c:v>1.2729512935528304</c:v>
                </c:pt>
                <c:pt idx="1015">
                  <c:v>1.2729512935528304</c:v>
                </c:pt>
                <c:pt idx="1016">
                  <c:v>1.2729512935528304</c:v>
                </c:pt>
                <c:pt idx="1017">
                  <c:v>1.2729512935528304</c:v>
                </c:pt>
                <c:pt idx="1018">
                  <c:v>1.2729512935528304</c:v>
                </c:pt>
                <c:pt idx="1019">
                  <c:v>1.2729512935528304</c:v>
                </c:pt>
                <c:pt idx="1020">
                  <c:v>1.2729512935528304</c:v>
                </c:pt>
                <c:pt idx="1021">
                  <c:v>1.2729512935528304</c:v>
                </c:pt>
                <c:pt idx="1022">
                  <c:v>1.2729512935528304</c:v>
                </c:pt>
                <c:pt idx="1023">
                  <c:v>1.2729512935528304</c:v>
                </c:pt>
                <c:pt idx="1024">
                  <c:v>1.2729512935528304</c:v>
                </c:pt>
                <c:pt idx="1025">
                  <c:v>1.2729512935528304</c:v>
                </c:pt>
                <c:pt idx="1026">
                  <c:v>1.2729512935528304</c:v>
                </c:pt>
                <c:pt idx="1027">
                  <c:v>1.2730302893746399</c:v>
                </c:pt>
                <c:pt idx="1028">
                  <c:v>1.2737401172714871</c:v>
                </c:pt>
                <c:pt idx="1029">
                  <c:v>1.2760816987462595</c:v>
                </c:pt>
                <c:pt idx="1030">
                  <c:v>1.2801980416472627</c:v>
                </c:pt>
                <c:pt idx="1031">
                  <c:v>1.285094979374529</c:v>
                </c:pt>
                <c:pt idx="1032">
                  <c:v>1.2901645768149936</c:v>
                </c:pt>
                <c:pt idx="1033">
                  <c:v>1.2954409099549276</c:v>
                </c:pt>
                <c:pt idx="1034">
                  <c:v>1.3010147196365498</c:v>
                </c:pt>
                <c:pt idx="1035">
                  <c:v>1.3064469333595883</c:v>
                </c:pt>
                <c:pt idx="1036">
                  <c:v>1.3112404640703961</c:v>
                </c:pt>
                <c:pt idx="1037">
                  <c:v>1.3155711449780916</c:v>
                </c:pt>
                <c:pt idx="1038">
                  <c:v>1.3201109289571875</c:v>
                </c:pt>
                <c:pt idx="1039">
                  <c:v>1.3255097297039033</c:v>
                </c:pt>
                <c:pt idx="1040">
                  <c:v>1.3315498310555338</c:v>
                </c:pt>
                <c:pt idx="1041">
                  <c:v>1.3375879214730664</c:v>
                </c:pt>
                <c:pt idx="1042">
                  <c:v>1.3427268534639012</c:v>
                </c:pt>
                <c:pt idx="1043">
                  <c:v>1.346321505603256</c:v>
                </c:pt>
                <c:pt idx="1044">
                  <c:v>1.3484938605780716</c:v>
                </c:pt>
                <c:pt idx="1045">
                  <c:v>1.3499345696281395</c:v>
                </c:pt>
                <c:pt idx="1046">
                  <c:v>1.3513791826155175</c:v>
                </c:pt>
                <c:pt idx="1047">
                  <c:v>1.3529560339506683</c:v>
                </c:pt>
                <c:pt idx="1048">
                  <c:v>1.3540416924253154</c:v>
                </c:pt>
                <c:pt idx="1049">
                  <c:v>1.3540416924253154</c:v>
                </c:pt>
                <c:pt idx="1050">
                  <c:v>1.3540416924253154</c:v>
                </c:pt>
                <c:pt idx="1051">
                  <c:v>1.3540416924253154</c:v>
                </c:pt>
                <c:pt idx="1052">
                  <c:v>1.3540416924253154</c:v>
                </c:pt>
                <c:pt idx="1053">
                  <c:v>1.3540416924253154</c:v>
                </c:pt>
                <c:pt idx="1054">
                  <c:v>1.3540416924253154</c:v>
                </c:pt>
                <c:pt idx="1055">
                  <c:v>1.3540416924253154</c:v>
                </c:pt>
                <c:pt idx="1056">
                  <c:v>1.3540416924253154</c:v>
                </c:pt>
                <c:pt idx="1057">
                  <c:v>1.3540416924253154</c:v>
                </c:pt>
                <c:pt idx="1058">
                  <c:v>1.3540416924253154</c:v>
                </c:pt>
                <c:pt idx="1059">
                  <c:v>1.3540416924253154</c:v>
                </c:pt>
                <c:pt idx="1060">
                  <c:v>1.3540416924253154</c:v>
                </c:pt>
                <c:pt idx="1061">
                  <c:v>1.3540416924253154</c:v>
                </c:pt>
                <c:pt idx="1062">
                  <c:v>1.3540416924253154</c:v>
                </c:pt>
                <c:pt idx="1063">
                  <c:v>1.3544464215292293</c:v>
                </c:pt>
                <c:pt idx="1064">
                  <c:v>1.3556847558932148</c:v>
                </c:pt>
                <c:pt idx="1065">
                  <c:v>1.3585123820268985</c:v>
                </c:pt>
                <c:pt idx="1066">
                  <c:v>1.3624521755617185</c:v>
                </c:pt>
                <c:pt idx="1067">
                  <c:v>1.3653927785475506</c:v>
                </c:pt>
                <c:pt idx="1068">
                  <c:v>1.3668157022399283</c:v>
                </c:pt>
                <c:pt idx="1069">
                  <c:v>1.3682749141196366</c:v>
                </c:pt>
                <c:pt idx="1070">
                  <c:v>1.3709204163966706</c:v>
                </c:pt>
                <c:pt idx="1071">
                  <c:v>1.3750290221130039</c:v>
                </c:pt>
                <c:pt idx="1072">
                  <c:v>1.3803973221690962</c:v>
                </c:pt>
                <c:pt idx="1073">
                  <c:v>1.3873663706348212</c:v>
                </c:pt>
                <c:pt idx="1074">
                  <c:v>1.3965788773145351</c:v>
                </c:pt>
                <c:pt idx="1075">
                  <c:v>1.4076223765086475</c:v>
                </c:pt>
                <c:pt idx="1076">
                  <c:v>1.4187486691353344</c:v>
                </c:pt>
                <c:pt idx="1077">
                  <c:v>1.42870073908439</c:v>
                </c:pt>
                <c:pt idx="1078">
                  <c:v>1.4372898179782063</c:v>
                </c:pt>
                <c:pt idx="1079">
                  <c:v>1.4451913092378237</c:v>
                </c:pt>
                <c:pt idx="1080">
                  <c:v>1.4518596106306338</c:v>
                </c:pt>
                <c:pt idx="1081">
                  <c:v>1.4559165606012565</c:v>
                </c:pt>
                <c:pt idx="1082">
                  <c:v>1.4572015799005911</c:v>
                </c:pt>
                <c:pt idx="1083">
                  <c:v>1.4572015799005911</c:v>
                </c:pt>
                <c:pt idx="1084">
                  <c:v>1.4572015799005911</c:v>
                </c:pt>
                <c:pt idx="1085">
                  <c:v>1.4572015799005911</c:v>
                </c:pt>
                <c:pt idx="1086">
                  <c:v>1.4575071681963905</c:v>
                </c:pt>
                <c:pt idx="1087">
                  <c:v>1.4589111296917785</c:v>
                </c:pt>
                <c:pt idx="1088">
                  <c:v>1.4604564652826026</c:v>
                </c:pt>
                <c:pt idx="1089">
                  <c:v>1.4618681204828481</c:v>
                </c:pt>
                <c:pt idx="1090">
                  <c:v>1.4631420104438959</c:v>
                </c:pt>
                <c:pt idx="1091">
                  <c:v>1.4648291961225364</c:v>
                </c:pt>
                <c:pt idx="1092">
                  <c:v>1.4679140650065212</c:v>
                </c:pt>
                <c:pt idx="1093">
                  <c:v>1.4728967335648924</c:v>
                </c:pt>
                <c:pt idx="1094">
                  <c:v>1.4784710058156971</c:v>
                </c:pt>
                <c:pt idx="1095">
                  <c:v>1.482855742996976</c:v>
                </c:pt>
                <c:pt idx="1096">
                  <c:v>1.4856593722258353</c:v>
                </c:pt>
                <c:pt idx="1097">
                  <c:v>1.4868283748807205</c:v>
                </c:pt>
                <c:pt idx="1098">
                  <c:v>1.4868283748807205</c:v>
                </c:pt>
                <c:pt idx="1099">
                  <c:v>1.4868283748807205</c:v>
                </c:pt>
                <c:pt idx="1100">
                  <c:v>1.4868283748807205</c:v>
                </c:pt>
                <c:pt idx="1101">
                  <c:v>1.4868283748807205</c:v>
                </c:pt>
                <c:pt idx="1102">
                  <c:v>1.4879510161119291</c:v>
                </c:pt>
                <c:pt idx="1103">
                  <c:v>1.4917046803785325</c:v>
                </c:pt>
                <c:pt idx="1104">
                  <c:v>1.4979665701000486</c:v>
                </c:pt>
                <c:pt idx="1105">
                  <c:v>1.5047725164944072</c:v>
                </c:pt>
                <c:pt idx="1106">
                  <c:v>1.5095346615104037</c:v>
                </c:pt>
                <c:pt idx="1107">
                  <c:v>1.5117829257924917</c:v>
                </c:pt>
                <c:pt idx="1108">
                  <c:v>1.5117829257924917</c:v>
                </c:pt>
                <c:pt idx="1109">
                  <c:v>1.5117829257924917</c:v>
                </c:pt>
                <c:pt idx="1110">
                  <c:v>1.5117829257924917</c:v>
                </c:pt>
                <c:pt idx="1111">
                  <c:v>1.5121421415371539</c:v>
                </c:pt>
                <c:pt idx="1112">
                  <c:v>1.5155195973569329</c:v>
                </c:pt>
                <c:pt idx="1113">
                  <c:v>1.5228032528959712</c:v>
                </c:pt>
                <c:pt idx="1114">
                  <c:v>1.5325903806495644</c:v>
                </c:pt>
                <c:pt idx="1115">
                  <c:v>1.5407624617353697</c:v>
                </c:pt>
                <c:pt idx="1116">
                  <c:v>1.5452284411020851</c:v>
                </c:pt>
                <c:pt idx="1117">
                  <c:v>1.5467803792403572</c:v>
                </c:pt>
                <c:pt idx="1118">
                  <c:v>1.5467803792403572</c:v>
                </c:pt>
                <c:pt idx="1119">
                  <c:v>1.5467803792403572</c:v>
                </c:pt>
                <c:pt idx="1120">
                  <c:v>1.5467803792403572</c:v>
                </c:pt>
                <c:pt idx="1121">
                  <c:v>1.5467803792403572</c:v>
                </c:pt>
                <c:pt idx="1122">
                  <c:v>1.5467803792403572</c:v>
                </c:pt>
                <c:pt idx="1123">
                  <c:v>1.5467803792403572</c:v>
                </c:pt>
                <c:pt idx="1124">
                  <c:v>1.5467803792403572</c:v>
                </c:pt>
                <c:pt idx="1125">
                  <c:v>1.5467803792403572</c:v>
                </c:pt>
                <c:pt idx="1126">
                  <c:v>1.5467803792403572</c:v>
                </c:pt>
                <c:pt idx="1127">
                  <c:v>1.5467803792403572</c:v>
                </c:pt>
                <c:pt idx="1128">
                  <c:v>1.5467803792403572</c:v>
                </c:pt>
                <c:pt idx="1129">
                  <c:v>1.5467803792403572</c:v>
                </c:pt>
                <c:pt idx="1130">
                  <c:v>1.5467803792403572</c:v>
                </c:pt>
                <c:pt idx="1131">
                  <c:v>1.5467803792403572</c:v>
                </c:pt>
                <c:pt idx="1132">
                  <c:v>1.5467803792403572</c:v>
                </c:pt>
                <c:pt idx="1133">
                  <c:v>1.5467803792403572</c:v>
                </c:pt>
                <c:pt idx="1134">
                  <c:v>1.5467803792403572</c:v>
                </c:pt>
                <c:pt idx="1135">
                  <c:v>1.5467803792403572</c:v>
                </c:pt>
                <c:pt idx="1136">
                  <c:v>1.5467803792403572</c:v>
                </c:pt>
                <c:pt idx="1137">
                  <c:v>1.5467803792403572</c:v>
                </c:pt>
                <c:pt idx="1138">
                  <c:v>1.5468910308839958</c:v>
                </c:pt>
                <c:pt idx="1139">
                  <c:v>1.5472370763493755</c:v>
                </c:pt>
                <c:pt idx="1140">
                  <c:v>1.5477274756418395</c:v>
                </c:pt>
                <c:pt idx="1141">
                  <c:v>1.5485889256483774</c:v>
                </c:pt>
                <c:pt idx="1142">
                  <c:v>1.5503712868697943</c:v>
                </c:pt>
                <c:pt idx="1143">
                  <c:v>1.5533906894944778</c:v>
                </c:pt>
                <c:pt idx="1144">
                  <c:v>1.5565325363818656</c:v>
                </c:pt>
                <c:pt idx="1145">
                  <c:v>1.5582292284082357</c:v>
                </c:pt>
                <c:pt idx="1146">
                  <c:v>1.5582292284082357</c:v>
                </c:pt>
                <c:pt idx="1147">
                  <c:v>1.5582292284082357</c:v>
                </c:pt>
                <c:pt idx="1148">
                  <c:v>1.5582292284082357</c:v>
                </c:pt>
                <c:pt idx="1149">
                  <c:v>1.5582292284082357</c:v>
                </c:pt>
                <c:pt idx="1150">
                  <c:v>1.5582292284082357</c:v>
                </c:pt>
                <c:pt idx="1151">
                  <c:v>1.5584056290151029</c:v>
                </c:pt>
                <c:pt idx="1152">
                  <c:v>1.5591162213657974</c:v>
                </c:pt>
                <c:pt idx="1153">
                  <c:v>1.5615365426454049</c:v>
                </c:pt>
                <c:pt idx="1154">
                  <c:v>1.5667544876492796</c:v>
                </c:pt>
                <c:pt idx="1155">
                  <c:v>1.5736179750945176</c:v>
                </c:pt>
                <c:pt idx="1156">
                  <c:v>1.5801769646933397</c:v>
                </c:pt>
                <c:pt idx="1157">
                  <c:v>1.5873968550652153</c:v>
                </c:pt>
                <c:pt idx="1158">
                  <c:v>1.5966560568930772</c:v>
                </c:pt>
                <c:pt idx="1159">
                  <c:v>1.6083329049322945</c:v>
                </c:pt>
                <c:pt idx="1160">
                  <c:v>1.6211980070782075</c:v>
                </c:pt>
                <c:pt idx="1161">
                  <c:v>1.633518400924576</c:v>
                </c:pt>
                <c:pt idx="1162">
                  <c:v>1.6451839764767655</c:v>
                </c:pt>
                <c:pt idx="1163">
                  <c:v>1.656932915880128</c:v>
                </c:pt>
                <c:pt idx="1164">
                  <c:v>1.668954111603713</c:v>
                </c:pt>
                <c:pt idx="1165">
                  <c:v>1.6811885461760325</c:v>
                </c:pt>
                <c:pt idx="1166">
                  <c:v>1.6907076773393126</c:v>
                </c:pt>
                <c:pt idx="1167">
                  <c:v>1.6971943334585453</c:v>
                </c:pt>
                <c:pt idx="1168">
                  <c:v>1.7046968160857594</c:v>
                </c:pt>
                <c:pt idx="1169">
                  <c:v>1.7131510828539651</c:v>
                </c:pt>
                <c:pt idx="1170">
                  <c:v>1.7212893111686451</c:v>
                </c:pt>
                <c:pt idx="1171">
                  <c:v>1.729264247433818</c:v>
                </c:pt>
                <c:pt idx="1172">
                  <c:v>1.7368613082085576</c:v>
                </c:pt>
                <c:pt idx="1173">
                  <c:v>1.7440385481550034</c:v>
                </c:pt>
                <c:pt idx="1174">
                  <c:v>1.7509640863225879</c:v>
                </c:pt>
                <c:pt idx="1175">
                  <c:v>1.7574191012637697</c:v>
                </c:pt>
                <c:pt idx="1176">
                  <c:v>1.7633693339332395</c:v>
                </c:pt>
                <c:pt idx="1177">
                  <c:v>1.7691979766266168</c:v>
                </c:pt>
                <c:pt idx="1178">
                  <c:v>1.7755141890590536</c:v>
                </c:pt>
                <c:pt idx="1179">
                  <c:v>1.7823481895376447</c:v>
                </c:pt>
                <c:pt idx="1180">
                  <c:v>1.7892929479267945</c:v>
                </c:pt>
                <c:pt idx="1181">
                  <c:v>1.7961384884819074</c:v>
                </c:pt>
                <c:pt idx="1182">
                  <c:v>1.8024439607183917</c:v>
                </c:pt>
                <c:pt idx="1183">
                  <c:v>1.8081780429319616</c:v>
                </c:pt>
                <c:pt idx="1184">
                  <c:v>1.8135385546853688</c:v>
                </c:pt>
                <c:pt idx="1185">
                  <c:v>1.8182938817754288</c:v>
                </c:pt>
                <c:pt idx="1186">
                  <c:v>1.8219848540238164</c:v>
                </c:pt>
                <c:pt idx="1187">
                  <c:v>1.8250214413860155</c:v>
                </c:pt>
                <c:pt idx="1188">
                  <c:v>1.8280580287482147</c:v>
                </c:pt>
                <c:pt idx="1189">
                  <c:v>1.8310946161104138</c:v>
                </c:pt>
                <c:pt idx="1190">
                  <c:v>1.8341312034726129</c:v>
                </c:pt>
                <c:pt idx="1191">
                  <c:v>1.8371677908348121</c:v>
                </c:pt>
                <c:pt idx="1192">
                  <c:v>1.8402043781970112</c:v>
                </c:pt>
                <c:pt idx="1193">
                  <c:v>1.8432409655592104</c:v>
                </c:pt>
                <c:pt idx="1194">
                  <c:v>1.8462775529214095</c:v>
                </c:pt>
                <c:pt idx="1195">
                  <c:v>1.8495322685790048</c:v>
                </c:pt>
                <c:pt idx="1196">
                  <c:v>1.8527941298523682</c:v>
                </c:pt>
                <c:pt idx="1197">
                  <c:v>1.8560559911257317</c:v>
                </c:pt>
                <c:pt idx="1198">
                  <c:v>1.8601993973076483</c:v>
                </c:pt>
                <c:pt idx="1199">
                  <c:v>1.8652534357303043</c:v>
                </c:pt>
                <c:pt idx="1200">
                  <c:v>1.8712358681587453</c:v>
                </c:pt>
                <c:pt idx="1201">
                  <c:v>1.8779670711047134</c:v>
                </c:pt>
                <c:pt idx="1202">
                  <c:v>1.8843367862568059</c:v>
                </c:pt>
                <c:pt idx="1203">
                  <c:v>1.8898663224269312</c:v>
                </c:pt>
                <c:pt idx="1204">
                  <c:v>1.8945273381445842</c:v>
                </c:pt>
                <c:pt idx="1205">
                  <c:v>1.8985240895136881</c:v>
                </c:pt>
                <c:pt idx="1206">
                  <c:v>1.9023014227667694</c:v>
                </c:pt>
                <c:pt idx="1207">
                  <c:v>1.9060866159356444</c:v>
                </c:pt>
                <c:pt idx="1208">
                  <c:v>1.9098796812789902</c:v>
                </c:pt>
                <c:pt idx="1209">
                  <c:v>1.9134524281038465</c:v>
                </c:pt>
                <c:pt idx="1210">
                  <c:v>1.916796971964454</c:v>
                </c:pt>
                <c:pt idx="1211">
                  <c:v>1.9201415158250614</c:v>
                </c:pt>
                <c:pt idx="1212">
                  <c:v>1.9232578567214198</c:v>
                </c:pt>
                <c:pt idx="1213">
                  <c:v>1.9263670160558921</c:v>
                </c:pt>
                <c:pt idx="1214">
                  <c:v>1.9297041440599889</c:v>
                </c:pt>
                <c:pt idx="1215">
                  <c:v>1.9330412720640857</c:v>
                </c:pt>
                <c:pt idx="1216">
                  <c:v>1.936150431398558</c:v>
                </c:pt>
                <c:pt idx="1217">
                  <c:v>1.939024687067433</c:v>
                </c:pt>
                <c:pt idx="1218">
                  <c:v>1.9418920199990124</c:v>
                </c:pt>
                <c:pt idx="1219">
                  <c:v>1.9447524424393612</c:v>
                </c:pt>
                <c:pt idx="1220">
                  <c:v>1.9473789351308066</c:v>
                </c:pt>
                <c:pt idx="1221">
                  <c:v>1.9495390107421051</c:v>
                </c:pt>
                <c:pt idx="1222">
                  <c:v>1.9514547866241645</c:v>
                </c:pt>
                <c:pt idx="1223">
                  <c:v>1.9531277779647753</c:v>
                </c:pt>
                <c:pt idx="1224">
                  <c:v>1.9550025928501653</c:v>
                </c:pt>
                <c:pt idx="1225">
                  <c:v>1.9573133161410941</c:v>
                </c:pt>
                <c:pt idx="1226">
                  <c:v>1.9598348388805364</c:v>
                </c:pt>
                <c:pt idx="1227">
                  <c:v>1.9623499036959287</c:v>
                </c:pt>
                <c:pt idx="1228">
                  <c:v>1.9648520886699317</c:v>
                </c:pt>
                <c:pt idx="1229">
                  <c:v>1.9673478517013718</c:v>
                </c:pt>
                <c:pt idx="1230">
                  <c:v>1.9696089297315034</c:v>
                </c:pt>
                <c:pt idx="1231">
                  <c:v>1.9720791245526297</c:v>
                </c:pt>
                <c:pt idx="1232">
                  <c:v>1.9749853053991315</c:v>
                </c:pt>
                <c:pt idx="1233">
                  <c:v>1.9778914862456334</c:v>
                </c:pt>
                <c:pt idx="1234">
                  <c:v>1.9807908481827794</c:v>
                </c:pt>
                <c:pt idx="1235">
                  <c:v>1.9834692702890355</c:v>
                </c:pt>
                <c:pt idx="1236">
                  <c:v>1.9856936163487393</c:v>
                </c:pt>
                <c:pt idx="1237">
                  <c:v>1.987245805537339</c:v>
                </c:pt>
                <c:pt idx="1238">
                  <c:v>1.9878960191662303</c:v>
                </c:pt>
                <c:pt idx="1239">
                  <c:v>1.9878960191662303</c:v>
                </c:pt>
                <c:pt idx="1240">
                  <c:v>1.9878960191662303</c:v>
                </c:pt>
                <c:pt idx="1241">
                  <c:v>1.9878960191662303</c:v>
                </c:pt>
                <c:pt idx="1242">
                  <c:v>1.9880040846396612</c:v>
                </c:pt>
                <c:pt idx="1243">
                  <c:v>1.9880909352154714</c:v>
                </c:pt>
                <c:pt idx="1244">
                  <c:v>1.9881535513396369</c:v>
                </c:pt>
                <c:pt idx="1245">
                  <c:v>1.9884036538039773</c:v>
                </c:pt>
                <c:pt idx="1246">
                  <c:v>1.9884260066648987</c:v>
                </c:pt>
                <c:pt idx="1247">
                  <c:v>1.9884260066648987</c:v>
                </c:pt>
                <c:pt idx="1248">
                  <c:v>1.9884260066648987</c:v>
                </c:pt>
                <c:pt idx="1249">
                  <c:v>1.9884260066648987</c:v>
                </c:pt>
                <c:pt idx="1250">
                  <c:v>1.9884260066648987</c:v>
                </c:pt>
                <c:pt idx="1251">
                  <c:v>1.9885413443064073</c:v>
                </c:pt>
                <c:pt idx="1252">
                  <c:v>1.9886379610931131</c:v>
                </c:pt>
                <c:pt idx="1253">
                  <c:v>1.9887162388601061</c:v>
                </c:pt>
                <c:pt idx="1254">
                  <c:v>1.9887765567183255</c:v>
                </c:pt>
                <c:pt idx="1255">
                  <c:v>1.9888192910545603</c:v>
                </c:pt>
                <c:pt idx="1256">
                  <c:v>1.9888448155314493</c:v>
                </c:pt>
                <c:pt idx="1257">
                  <c:v>1.9888535010874802</c:v>
                </c:pt>
                <c:pt idx="1258">
                  <c:v>1.9888535010874802</c:v>
                </c:pt>
                <c:pt idx="1259">
                  <c:v>1.9890168121256213</c:v>
                </c:pt>
                <c:pt idx="1260">
                  <c:v>1.989537867769265</c:v>
                </c:pt>
                <c:pt idx="1261">
                  <c:v>1.990415962679682</c:v>
                </c:pt>
                <c:pt idx="1262">
                  <c:v>1.9920204562793835</c:v>
                </c:pt>
                <c:pt idx="1263">
                  <c:v>1.9943625093569657</c:v>
                </c:pt>
                <c:pt idx="1264">
                  <c:v>1.9972640196043847</c:v>
                </c:pt>
                <c:pt idx="1265">
                  <c:v>2.0005551063110931</c:v>
                </c:pt>
                <c:pt idx="1266">
                  <c:v>2.0036805810005185</c:v>
                </c:pt>
                <c:pt idx="1267">
                  <c:v>2.0066327505705006</c:v>
                </c:pt>
                <c:pt idx="1268">
                  <c:v>2.0092237508881978</c:v>
                </c:pt>
                <c:pt idx="1269">
                  <c:v>2.011066882764537</c:v>
                </c:pt>
                <c:pt idx="1270">
                  <c:v>2.0123405656447044</c:v>
                </c:pt>
                <c:pt idx="1271">
                  <c:v>2.0132299110136702</c:v>
                </c:pt>
                <c:pt idx="1272">
                  <c:v>2.0139194172559902</c:v>
                </c:pt>
                <c:pt idx="1273">
                  <c:v>2.0147789605005633</c:v>
                </c:pt>
                <c:pt idx="1274">
                  <c:v>2.0158107100461007</c:v>
                </c:pt>
                <c:pt idx="1275">
                  <c:v>2.0170133488867581</c:v>
                </c:pt>
                <c:pt idx="1276">
                  <c:v>2.0187539582402838</c:v>
                </c:pt>
                <c:pt idx="1277">
                  <c:v>2.0210407083634854</c:v>
                </c:pt>
                <c:pt idx="1278">
                  <c:v>2.0235152256946942</c:v>
                </c:pt>
                <c:pt idx="1279">
                  <c:v>2.0261779886351459</c:v>
                </c:pt>
                <c:pt idx="1280">
                  <c:v>2.0290356939465131</c:v>
                </c:pt>
                <c:pt idx="1281">
                  <c:v>2.0315389601336644</c:v>
                </c:pt>
                <c:pt idx="1282">
                  <c:v>2.0338587736298437</c:v>
                </c:pt>
                <c:pt idx="1283">
                  <c:v>2.0361841321772762</c:v>
                </c:pt>
                <c:pt idx="1284">
                  <c:v>2.0383258037391117</c:v>
                </c:pt>
                <c:pt idx="1285">
                  <c:v>2.0401001013297537</c:v>
                </c:pt>
                <c:pt idx="1286">
                  <c:v>2.0414982876679866</c:v>
                </c:pt>
                <c:pt idx="1287">
                  <c:v>2.0427050263676394</c:v>
                </c:pt>
                <c:pt idx="1288">
                  <c:v>2.0435354011050384</c:v>
                </c:pt>
                <c:pt idx="1289">
                  <c:v>2.0441703174326911</c:v>
                </c:pt>
                <c:pt idx="1290">
                  <c:v>2.0449721508228893</c:v>
                </c:pt>
                <c:pt idx="1291">
                  <c:v>2.0457634415796342</c:v>
                </c:pt>
                <c:pt idx="1292">
                  <c:v>2.0461837456742287</c:v>
                </c:pt>
                <c:pt idx="1293">
                  <c:v>2.0464118457511442</c:v>
                </c:pt>
                <c:pt idx="1294">
                  <c:v>2.0466265129926997</c:v>
                </c:pt>
                <c:pt idx="1295">
                  <c:v>2.0471780206698611</c:v>
                </c:pt>
                <c:pt idx="1296">
                  <c:v>2.048417579094858</c:v>
                </c:pt>
                <c:pt idx="1297">
                  <c:v>2.0503494727303027</c:v>
                </c:pt>
                <c:pt idx="1298">
                  <c:v>2.0528092375596207</c:v>
                </c:pt>
                <c:pt idx="1299">
                  <c:v>2.0556298550826275</c:v>
                </c:pt>
                <c:pt idx="1300">
                  <c:v>2.0584688766389094</c:v>
                </c:pt>
                <c:pt idx="1301">
                  <c:v>2.0611442594979197</c:v>
                </c:pt>
                <c:pt idx="1302">
                  <c:v>2.0638315282192683</c:v>
                </c:pt>
                <c:pt idx="1303">
                  <c:v>2.0667076132312063</c:v>
                </c:pt>
                <c:pt idx="1304">
                  <c:v>2.0694247630212033</c:v>
                </c:pt>
                <c:pt idx="1305">
                  <c:v>2.071792258413764</c:v>
                </c:pt>
                <c:pt idx="1306">
                  <c:v>2.0739872357173619</c:v>
                </c:pt>
                <c:pt idx="1307">
                  <c:v>2.076004149106351</c:v>
                </c:pt>
                <c:pt idx="1308">
                  <c:v>2.077842998580731</c:v>
                </c:pt>
                <c:pt idx="1309">
                  <c:v>2.079677005113338</c:v>
                </c:pt>
                <c:pt idx="1310">
                  <c:v>2.081511011645945</c:v>
                </c:pt>
                <c:pt idx="1311">
                  <c:v>2.0831625894837811</c:v>
                </c:pt>
                <c:pt idx="1312">
                  <c:v>2.0846322167758458</c:v>
                </c:pt>
                <c:pt idx="1313">
                  <c:v>2.0857393773729176</c:v>
                </c:pt>
                <c:pt idx="1314">
                  <c:v>2.0868349924025389</c:v>
                </c:pt>
                <c:pt idx="1315">
                  <c:v>2.0879229578286096</c:v>
                </c:pt>
                <c:pt idx="1316">
                  <c:v>2.0882994474212802</c:v>
                </c:pt>
                <c:pt idx="1317">
                  <c:v>2.0884853948043509</c:v>
                </c:pt>
                <c:pt idx="1318">
                  <c:v>2.089006530122322</c:v>
                </c:pt>
                <c:pt idx="1319">
                  <c:v>2.0905462052186294</c:v>
                </c:pt>
                <c:pt idx="1320">
                  <c:v>2.0936444762421211</c:v>
                </c:pt>
                <c:pt idx="1321">
                  <c:v>2.0979889415841635</c:v>
                </c:pt>
                <c:pt idx="1322">
                  <c:v>2.1036357499202807</c:v>
                </c:pt>
                <c:pt idx="1323">
                  <c:v>2.1106500999891797</c:v>
                </c:pt>
                <c:pt idx="1324">
                  <c:v>2.1183982578091407</c:v>
                </c:pt>
                <c:pt idx="1325">
                  <c:v>2.1254073673464648</c:v>
                </c:pt>
                <c:pt idx="1326">
                  <c:v>2.13066205365197</c:v>
                </c:pt>
                <c:pt idx="1327">
                  <c:v>2.1342593490733108</c:v>
                </c:pt>
                <c:pt idx="1328">
                  <c:v>2.1369221650563839</c:v>
                </c:pt>
                <c:pt idx="1329">
                  <c:v>2.1392054237477902</c:v>
                </c:pt>
                <c:pt idx="1330">
                  <c:v>2.1414886824391965</c:v>
                </c:pt>
                <c:pt idx="1331">
                  <c:v>2.1437719411306029</c:v>
                </c:pt>
                <c:pt idx="1332">
                  <c:v>2.1458654211761758</c:v>
                </c:pt>
                <c:pt idx="1333">
                  <c:v>2.1473849305281925</c:v>
                </c:pt>
                <c:pt idx="1334">
                  <c:v>2.1485129138446366</c:v>
                </c:pt>
                <c:pt idx="1335">
                  <c:v>2.1496285513139792</c:v>
                </c:pt>
                <c:pt idx="1336">
                  <c:v>2.1511068054809317</c:v>
                </c:pt>
                <c:pt idx="1337">
                  <c:v>2.1529549291637489</c:v>
                </c:pt>
                <c:pt idx="1338">
                  <c:v>2.1549850281504277</c:v>
                </c:pt>
                <c:pt idx="1339">
                  <c:v>2.1572020942474457</c:v>
                </c:pt>
                <c:pt idx="1340">
                  <c:v>2.1596061274548033</c:v>
                </c:pt>
                <c:pt idx="1341">
                  <c:v>2.1622030567574764</c:v>
                </c:pt>
                <c:pt idx="1342">
                  <c:v>2.1653682322207253</c:v>
                </c:pt>
                <c:pt idx="1343">
                  <c:v>2.169125195121548</c:v>
                </c:pt>
                <c:pt idx="1344">
                  <c:v>2.172911800599473</c:v>
                </c:pt>
                <c:pt idx="1345">
                  <c:v>2.1765379644648681</c:v>
                </c:pt>
                <c:pt idx="1346">
                  <c:v>2.1796130367905682</c:v>
                </c:pt>
                <c:pt idx="1347">
                  <c:v>2.1821211264711424</c:v>
                </c:pt>
                <c:pt idx="1348">
                  <c:v>2.1840556629109757</c:v>
                </c:pt>
                <c:pt idx="1349">
                  <c:v>2.1846448692033777</c:v>
                </c:pt>
                <c:pt idx="1350">
                  <c:v>2.1846448692033777</c:v>
                </c:pt>
                <c:pt idx="1351">
                  <c:v>2.1846448692033777</c:v>
                </c:pt>
                <c:pt idx="1352">
                  <c:v>2.1846448692033777</c:v>
                </c:pt>
                <c:pt idx="1353">
                  <c:v>2.1846448692033777</c:v>
                </c:pt>
                <c:pt idx="1354">
                  <c:v>2.1846448692033777</c:v>
                </c:pt>
                <c:pt idx="1355">
                  <c:v>2.1846448692033777</c:v>
                </c:pt>
                <c:pt idx="1356">
                  <c:v>2.1846448692033777</c:v>
                </c:pt>
                <c:pt idx="1357">
                  <c:v>2.1846448692033777</c:v>
                </c:pt>
                <c:pt idx="1358">
                  <c:v>2.1846448692033777</c:v>
                </c:pt>
                <c:pt idx="1359">
                  <c:v>2.1846448692033777</c:v>
                </c:pt>
                <c:pt idx="1360">
                  <c:v>2.1846448692033777</c:v>
                </c:pt>
                <c:pt idx="1361">
                  <c:v>2.1846448692033777</c:v>
                </c:pt>
                <c:pt idx="1362">
                  <c:v>2.1846448692033777</c:v>
                </c:pt>
                <c:pt idx="1363">
                  <c:v>2.1862355480758175</c:v>
                </c:pt>
                <c:pt idx="1364">
                  <c:v>2.1903985943676352</c:v>
                </c:pt>
                <c:pt idx="1365">
                  <c:v>2.1949699468348194</c:v>
                </c:pt>
                <c:pt idx="1366">
                  <c:v>2.19770688089109</c:v>
                </c:pt>
                <c:pt idx="1367">
                  <c:v>2.1980993947448351</c:v>
                </c:pt>
                <c:pt idx="1368">
                  <c:v>2.1980993947448351</c:v>
                </c:pt>
                <c:pt idx="1369">
                  <c:v>2.1980993947448351</c:v>
                </c:pt>
                <c:pt idx="1370">
                  <c:v>2.1980993947448351</c:v>
                </c:pt>
                <c:pt idx="1371">
                  <c:v>2.1985249199819523</c:v>
                </c:pt>
                <c:pt idx="1372">
                  <c:v>2.1997629789767856</c:v>
                </c:pt>
                <c:pt idx="1373">
                  <c:v>2.2003239265068557</c:v>
                </c:pt>
                <c:pt idx="1374">
                  <c:v>2.2003239265068557</c:v>
                </c:pt>
                <c:pt idx="1375">
                  <c:v>2.2003239265068557</c:v>
                </c:pt>
                <c:pt idx="1376">
                  <c:v>2.2003239265068557</c:v>
                </c:pt>
                <c:pt idx="1377">
                  <c:v>2.2003239265068557</c:v>
                </c:pt>
                <c:pt idx="1378">
                  <c:v>2.2003239265068557</c:v>
                </c:pt>
                <c:pt idx="1379">
                  <c:v>2.2003239265068557</c:v>
                </c:pt>
                <c:pt idx="1380">
                  <c:v>2.2003239265068557</c:v>
                </c:pt>
                <c:pt idx="1381">
                  <c:v>2.2003239265068557</c:v>
                </c:pt>
                <c:pt idx="1382">
                  <c:v>2.2005678548500485</c:v>
                </c:pt>
                <c:pt idx="1383">
                  <c:v>2.2048868762982332</c:v>
                </c:pt>
                <c:pt idx="1384">
                  <c:v>2.2102916281485445</c:v>
                </c:pt>
                <c:pt idx="1385">
                  <c:v>2.2140685487240521</c:v>
                </c:pt>
                <c:pt idx="1386">
                  <c:v>2.2164205567333153</c:v>
                </c:pt>
                <c:pt idx="1387">
                  <c:v>2.2194521918679913</c:v>
                </c:pt>
                <c:pt idx="1388">
                  <c:v>2.2246713027875811</c:v>
                </c:pt>
                <c:pt idx="1389">
                  <c:v>2.2325143900703002</c:v>
                </c:pt>
                <c:pt idx="1390">
                  <c:v>2.241784128253502</c:v>
                </c:pt>
                <c:pt idx="1391">
                  <c:v>2.2501825894545715</c:v>
                </c:pt>
                <c:pt idx="1392">
                  <c:v>2.2563241858503185</c:v>
                </c:pt>
                <c:pt idx="1393">
                  <c:v>2.2601141558809923</c:v>
                </c:pt>
                <c:pt idx="1394">
                  <c:v>2.2620241486805233</c:v>
                </c:pt>
                <c:pt idx="1395">
                  <c:v>2.2629051194893135</c:v>
                </c:pt>
                <c:pt idx="1396">
                  <c:v>2.263011405665099</c:v>
                </c:pt>
                <c:pt idx="1397">
                  <c:v>2.263011405665099</c:v>
                </c:pt>
                <c:pt idx="1398">
                  <c:v>2.263011405665099</c:v>
                </c:pt>
                <c:pt idx="1399">
                  <c:v>2.263011405665099</c:v>
                </c:pt>
                <c:pt idx="1400">
                  <c:v>2.263011405665099</c:v>
                </c:pt>
                <c:pt idx="1401">
                  <c:v>2.263011405665099</c:v>
                </c:pt>
                <c:pt idx="1402">
                  <c:v>2.263011405665099</c:v>
                </c:pt>
                <c:pt idx="1403">
                  <c:v>2.263011405665099</c:v>
                </c:pt>
                <c:pt idx="1404">
                  <c:v>2.263011405665099</c:v>
                </c:pt>
                <c:pt idx="1405">
                  <c:v>2.263011405665099</c:v>
                </c:pt>
                <c:pt idx="1406">
                  <c:v>2.263011405665099</c:v>
                </c:pt>
                <c:pt idx="1407">
                  <c:v>2.263011405665099</c:v>
                </c:pt>
                <c:pt idx="1408">
                  <c:v>2.2632505341157407</c:v>
                </c:pt>
                <c:pt idx="1409">
                  <c:v>2.2640701243512944</c:v>
                </c:pt>
                <c:pt idx="1410">
                  <c:v>2.2645741973353903</c:v>
                </c:pt>
                <c:pt idx="1411">
                  <c:v>2.2647551375006412</c:v>
                </c:pt>
                <c:pt idx="1412">
                  <c:v>2.2647551375006412</c:v>
                </c:pt>
                <c:pt idx="1413">
                  <c:v>2.264991886410912</c:v>
                </c:pt>
                <c:pt idx="1414">
                  <c:v>2.2663600606699044</c:v>
                </c:pt>
                <c:pt idx="1415">
                  <c:v>2.2696542612866901</c:v>
                </c:pt>
                <c:pt idx="1416">
                  <c:v>2.2749743785498979</c:v>
                </c:pt>
                <c:pt idx="1417">
                  <c:v>2.28151601330931</c:v>
                </c:pt>
                <c:pt idx="1418">
                  <c:v>2.2876760094430879</c:v>
                </c:pt>
                <c:pt idx="1419">
                  <c:v>2.2915709486016898</c:v>
                </c:pt>
                <c:pt idx="1420">
                  <c:v>2.292323736110121</c:v>
                </c:pt>
                <c:pt idx="1421">
                  <c:v>2.292323736110121</c:v>
                </c:pt>
                <c:pt idx="1422">
                  <c:v>2.292323736110121</c:v>
                </c:pt>
                <c:pt idx="1423">
                  <c:v>2.292323736110121</c:v>
                </c:pt>
                <c:pt idx="1424">
                  <c:v>2.2923398463998357</c:v>
                </c:pt>
                <c:pt idx="1425">
                  <c:v>2.2945463812674611</c:v>
                </c:pt>
                <c:pt idx="1426">
                  <c:v>2.2993369458220578</c:v>
                </c:pt>
                <c:pt idx="1427">
                  <c:v>2.3051252365649151</c:v>
                </c:pt>
                <c:pt idx="1428">
                  <c:v>2.3088186175600924</c:v>
                </c:pt>
                <c:pt idx="1429">
                  <c:v>2.3096914397643653</c:v>
                </c:pt>
                <c:pt idx="1430">
                  <c:v>2.3096914397643653</c:v>
                </c:pt>
                <c:pt idx="1431">
                  <c:v>2.3096914397643653</c:v>
                </c:pt>
                <c:pt idx="1432">
                  <c:v>2.3096914397643653</c:v>
                </c:pt>
                <c:pt idx="1433">
                  <c:v>2.3096914397643653</c:v>
                </c:pt>
                <c:pt idx="1434">
                  <c:v>2.3096914397643653</c:v>
                </c:pt>
                <c:pt idx="1435">
                  <c:v>2.3096914397643653</c:v>
                </c:pt>
                <c:pt idx="1436">
                  <c:v>2.3096914397643653</c:v>
                </c:pt>
                <c:pt idx="1437">
                  <c:v>2.3109142590474425</c:v>
                </c:pt>
                <c:pt idx="1438">
                  <c:v>2.312374821049612</c:v>
                </c:pt>
                <c:pt idx="1439">
                  <c:v>2.3132293930563348</c:v>
                </c:pt>
                <c:pt idx="1440">
                  <c:v>2.3132595885489873</c:v>
                </c:pt>
                <c:pt idx="1441">
                  <c:v>2.3132595885489873</c:v>
                </c:pt>
                <c:pt idx="1442">
                  <c:v>2.3132595885489873</c:v>
                </c:pt>
                <c:pt idx="1443">
                  <c:v>2.3132595885489873</c:v>
                </c:pt>
                <c:pt idx="1444">
                  <c:v>2.3135309998354456</c:v>
                </c:pt>
                <c:pt idx="1445">
                  <c:v>2.314021733119636</c:v>
                </c:pt>
                <c:pt idx="1446">
                  <c:v>2.3141280152633055</c:v>
                </c:pt>
                <c:pt idx="1447">
                  <c:v>2.3141280152633055</c:v>
                </c:pt>
                <c:pt idx="1448">
                  <c:v>2.3141280152633055</c:v>
                </c:pt>
                <c:pt idx="1449">
                  <c:v>2.3141280152633055</c:v>
                </c:pt>
                <c:pt idx="1450">
                  <c:v>2.3141280152633055</c:v>
                </c:pt>
                <c:pt idx="1451">
                  <c:v>2.3141280152633055</c:v>
                </c:pt>
                <c:pt idx="1452">
                  <c:v>2.3141280152633055</c:v>
                </c:pt>
                <c:pt idx="1453">
                  <c:v>2.3141280152633055</c:v>
                </c:pt>
                <c:pt idx="1454">
                  <c:v>2.3141280152633055</c:v>
                </c:pt>
                <c:pt idx="1455">
                  <c:v>2.3141280152633055</c:v>
                </c:pt>
                <c:pt idx="1456">
                  <c:v>2.3141280152633055</c:v>
                </c:pt>
                <c:pt idx="1457">
                  <c:v>2.3141280152633055</c:v>
                </c:pt>
                <c:pt idx="1458">
                  <c:v>2.3141280152633055</c:v>
                </c:pt>
                <c:pt idx="1459">
                  <c:v>2.3141280152633055</c:v>
                </c:pt>
                <c:pt idx="1460">
                  <c:v>2.3141280152633055</c:v>
                </c:pt>
                <c:pt idx="1461">
                  <c:v>2.3141280152633055</c:v>
                </c:pt>
                <c:pt idx="1462">
                  <c:v>2.3141280152633055</c:v>
                </c:pt>
                <c:pt idx="1463">
                  <c:v>2.3141280152633055</c:v>
                </c:pt>
                <c:pt idx="1464">
                  <c:v>2.3141280152633055</c:v>
                </c:pt>
                <c:pt idx="1465">
                  <c:v>2.3141280152633055</c:v>
                </c:pt>
                <c:pt idx="1466">
                  <c:v>2.3141280152633055</c:v>
                </c:pt>
                <c:pt idx="1467">
                  <c:v>2.3141280152633055</c:v>
                </c:pt>
                <c:pt idx="1468">
                  <c:v>2.3141280152633055</c:v>
                </c:pt>
                <c:pt idx="1469">
                  <c:v>2.3141280152633055</c:v>
                </c:pt>
                <c:pt idx="1470">
                  <c:v>2.3141280152633055</c:v>
                </c:pt>
                <c:pt idx="1471">
                  <c:v>2.3141280152633055</c:v>
                </c:pt>
                <c:pt idx="1472">
                  <c:v>2.3141280152633055</c:v>
                </c:pt>
                <c:pt idx="1473">
                  <c:v>2.3141280152633055</c:v>
                </c:pt>
                <c:pt idx="1474">
                  <c:v>2.3141280152633055</c:v>
                </c:pt>
                <c:pt idx="1475">
                  <c:v>2.3141280152633055</c:v>
                </c:pt>
                <c:pt idx="1476">
                  <c:v>2.3141280152633055</c:v>
                </c:pt>
                <c:pt idx="1477">
                  <c:v>2.3141280152633055</c:v>
                </c:pt>
                <c:pt idx="1478">
                  <c:v>2.3141280152633055</c:v>
                </c:pt>
                <c:pt idx="1479">
                  <c:v>2.3143865090493749</c:v>
                </c:pt>
                <c:pt idx="1480">
                  <c:v>2.3148727040216097</c:v>
                </c:pt>
                <c:pt idx="1481">
                  <c:v>2.3154805526726618</c:v>
                </c:pt>
                <c:pt idx="1482">
                  <c:v>2.3161320972103154</c:v>
                </c:pt>
                <c:pt idx="1483">
                  <c:v>2.316805067401976</c:v>
                </c:pt>
                <c:pt idx="1484">
                  <c:v>2.3175175971905713</c:v>
                </c:pt>
                <c:pt idx="1485">
                  <c:v>2.3183599607891292</c:v>
                </c:pt>
                <c:pt idx="1486">
                  <c:v>2.3195173673072009</c:v>
                </c:pt>
                <c:pt idx="1487">
                  <c:v>2.3211477792561697</c:v>
                </c:pt>
                <c:pt idx="1488">
                  <c:v>2.3234341958611848</c:v>
                </c:pt>
                <c:pt idx="1489">
                  <c:v>2.3265653905052321</c:v>
                </c:pt>
                <c:pt idx="1490">
                  <c:v>2.3306583013857582</c:v>
                </c:pt>
                <c:pt idx="1491">
                  <c:v>2.3357119134808286</c:v>
                </c:pt>
                <c:pt idx="1492">
                  <c:v>2.3414987012030894</c:v>
                </c:pt>
                <c:pt idx="1493">
                  <c:v>2.3476656109675482</c:v>
                </c:pt>
                <c:pt idx="1494">
                  <c:v>2.3540272896750194</c:v>
                </c:pt>
                <c:pt idx="1495">
                  <c:v>2.360269663475743</c:v>
                </c:pt>
                <c:pt idx="1496">
                  <c:v>2.3662376411787296</c:v>
                </c:pt>
                <c:pt idx="1497">
                  <c:v>2.3718074173826431</c:v>
                </c:pt>
                <c:pt idx="1498">
                  <c:v>2.3767456084726706</c:v>
                </c:pt>
                <c:pt idx="1499">
                  <c:v>2.3809414661070734</c:v>
                </c:pt>
                <c:pt idx="1500">
                  <c:v>2.3843056163174299</c:v>
                </c:pt>
                <c:pt idx="1501">
                  <c:v>2.387251069180063</c:v>
                </c:pt>
                <c:pt idx="1502">
                  <c:v>2.3900073789085905</c:v>
                </c:pt>
                <c:pt idx="1503">
                  <c:v>2.3926789233514216</c:v>
                </c:pt>
                <c:pt idx="1504">
                  <c:v>2.3953942896470339</c:v>
                </c:pt>
                <c:pt idx="1505">
                  <c:v>2.3978944418258532</c:v>
                </c:pt>
                <c:pt idx="1506">
                  <c:v>2.400296267722529</c:v>
                </c:pt>
                <c:pt idx="1507">
                  <c:v>2.40285532031363</c:v>
                </c:pt>
                <c:pt idx="1508">
                  <c:v>2.405710580919096</c:v>
                </c:pt>
                <c:pt idx="1509">
                  <c:v>2.4090067823054437</c:v>
                </c:pt>
                <c:pt idx="1510">
                  <c:v>2.4131720569842239</c:v>
                </c:pt>
                <c:pt idx="1511">
                  <c:v>2.4185469910236663</c:v>
                </c:pt>
                <c:pt idx="1512">
                  <c:v>2.4252320168370036</c:v>
                </c:pt>
                <c:pt idx="1513">
                  <c:v>2.4332056876397985</c:v>
                </c:pt>
                <c:pt idx="1514">
                  <c:v>2.4419827482027281</c:v>
                </c:pt>
                <c:pt idx="1515">
                  <c:v>2.4506583668611381</c:v>
                </c:pt>
                <c:pt idx="1516">
                  <c:v>2.4581879496476806</c:v>
                </c:pt>
                <c:pt idx="1517">
                  <c:v>2.4644211148651105</c:v>
                </c:pt>
                <c:pt idx="1518">
                  <c:v>2.4696067331569211</c:v>
                </c:pt>
                <c:pt idx="1519">
                  <c:v>2.474016066021953</c:v>
                </c:pt>
                <c:pt idx="1520">
                  <c:v>2.4777957442896748</c:v>
                </c:pt>
                <c:pt idx="1521">
                  <c:v>2.4809135163014653</c:v>
                </c:pt>
                <c:pt idx="1522">
                  <c:v>2.4831828114854622</c:v>
                </c:pt>
                <c:pt idx="1523">
                  <c:v>2.4842330944072373</c:v>
                </c:pt>
                <c:pt idx="1524">
                  <c:v>2.4842330944072373</c:v>
                </c:pt>
                <c:pt idx="1525">
                  <c:v>2.4842330944072373</c:v>
                </c:pt>
                <c:pt idx="1526">
                  <c:v>2.4842330944072373</c:v>
                </c:pt>
                <c:pt idx="1527">
                  <c:v>2.4842330944072373</c:v>
                </c:pt>
                <c:pt idx="1528">
                  <c:v>2.4842330944072373</c:v>
                </c:pt>
                <c:pt idx="1529">
                  <c:v>2.4842330944072373</c:v>
                </c:pt>
                <c:pt idx="1530">
                  <c:v>2.4842330944072373</c:v>
                </c:pt>
                <c:pt idx="1531">
                  <c:v>2.4842330944072373</c:v>
                </c:pt>
                <c:pt idx="1532">
                  <c:v>2.4842889881153787</c:v>
                </c:pt>
                <c:pt idx="1533">
                  <c:v>2.4858880087731721</c:v>
                </c:pt>
                <c:pt idx="1534">
                  <c:v>2.489201971345854</c:v>
                </c:pt>
                <c:pt idx="1535">
                  <c:v>2.4946005170499772</c:v>
                </c:pt>
                <c:pt idx="1536">
                  <c:v>2.5022601594826899</c:v>
                </c:pt>
                <c:pt idx="1537">
                  <c:v>2.5117902714272944</c:v>
                </c:pt>
                <c:pt idx="1538">
                  <c:v>2.5230631608607248</c:v>
                </c:pt>
                <c:pt idx="1539">
                  <c:v>2.5357696360955071</c:v>
                </c:pt>
                <c:pt idx="1540">
                  <c:v>2.549664318097391</c:v>
                </c:pt>
                <c:pt idx="1541">
                  <c:v>2.5644803916653993</c:v>
                </c:pt>
                <c:pt idx="1542">
                  <c:v>2.5792660398368428</c:v>
                </c:pt>
                <c:pt idx="1543">
                  <c:v>2.5929140003471711</c:v>
                </c:pt>
                <c:pt idx="1544">
                  <c:v>2.6039713756812359</c:v>
                </c:pt>
                <c:pt idx="1545">
                  <c:v>2.6121561412151348</c:v>
                </c:pt>
                <c:pt idx="1546">
                  <c:v>2.6183580814900189</c:v>
                </c:pt>
                <c:pt idx="1547">
                  <c:v>2.6233483783484806</c:v>
                </c:pt>
                <c:pt idx="1548">
                  <c:v>2.6281613938269919</c:v>
                </c:pt>
                <c:pt idx="1549">
                  <c:v>2.6332327841455503</c:v>
                </c:pt>
                <c:pt idx="1550">
                  <c:v>2.6387807318000283</c:v>
                </c:pt>
                <c:pt idx="1551">
                  <c:v>2.6448304668040383</c:v>
                </c:pt>
                <c:pt idx="1552">
                  <c:v>2.6511702910939379</c:v>
                </c:pt>
                <c:pt idx="1553">
                  <c:v>2.6575941345949099</c:v>
                </c:pt>
                <c:pt idx="1554">
                  <c:v>2.6640921184018129</c:v>
                </c:pt>
                <c:pt idx="1555">
                  <c:v>2.6711239922667556</c:v>
                </c:pt>
                <c:pt idx="1556">
                  <c:v>2.6789361243101673</c:v>
                </c:pt>
                <c:pt idx="1557">
                  <c:v>2.6875678240009737</c:v>
                </c:pt>
                <c:pt idx="1558">
                  <c:v>2.697281456197576</c:v>
                </c:pt>
                <c:pt idx="1559">
                  <c:v>2.7081464303498932</c:v>
                </c:pt>
                <c:pt idx="1560">
                  <c:v>2.7194929635503176</c:v>
                </c:pt>
                <c:pt idx="1561">
                  <c:v>2.7310891171910918</c:v>
                </c:pt>
                <c:pt idx="1562">
                  <c:v>2.7429382361254069</c:v>
                </c:pt>
                <c:pt idx="1563">
                  <c:v>2.7552939435233683</c:v>
                </c:pt>
                <c:pt idx="1564">
                  <c:v>2.7681840073638857</c:v>
                </c:pt>
                <c:pt idx="1565">
                  <c:v>2.7813621556094894</c:v>
                </c:pt>
                <c:pt idx="1566">
                  <c:v>2.7950945805282714</c:v>
                </c:pt>
                <c:pt idx="1567">
                  <c:v>2.8088785599589903</c:v>
                </c:pt>
                <c:pt idx="1568">
                  <c:v>2.8221348836607563</c:v>
                </c:pt>
                <c:pt idx="1569">
                  <c:v>2.835101828054098</c:v>
                </c:pt>
                <c:pt idx="1570">
                  <c:v>2.8477520665677396</c:v>
                </c:pt>
                <c:pt idx="1571">
                  <c:v>2.8600590908770904</c:v>
                </c:pt>
                <c:pt idx="1572">
                  <c:v>2.8719972418031743</c:v>
                </c:pt>
                <c:pt idx="1573">
                  <c:v>2.8829710009656129</c:v>
                </c:pt>
                <c:pt idx="1574">
                  <c:v>2.8926309970682698</c:v>
                </c:pt>
                <c:pt idx="1575">
                  <c:v>2.9012218567180348</c:v>
                </c:pt>
                <c:pt idx="1576">
                  <c:v>2.9084183157656538</c:v>
                </c:pt>
                <c:pt idx="1577">
                  <c:v>2.9141779150709568</c:v>
                </c:pt>
                <c:pt idx="1578">
                  <c:v>2.9187680807157976</c:v>
                </c:pt>
                <c:pt idx="1579">
                  <c:v>2.9227501377198544</c:v>
                </c:pt>
                <c:pt idx="1580">
                  <c:v>2.9261270375718511</c:v>
                </c:pt>
                <c:pt idx="1581">
                  <c:v>2.9291715922443666</c:v>
                </c:pt>
                <c:pt idx="1582">
                  <c:v>2.9318950211133248</c:v>
                </c:pt>
                <c:pt idx="1583">
                  <c:v>2.9337137354614695</c:v>
                </c:pt>
                <c:pt idx="1584">
                  <c:v>2.9349128488212934</c:v>
                </c:pt>
                <c:pt idx="1585">
                  <c:v>2.9354931231615713</c:v>
                </c:pt>
                <c:pt idx="1586">
                  <c:v>2.9354931231615713</c:v>
                </c:pt>
                <c:pt idx="1587">
                  <c:v>2.9354931231615713</c:v>
                </c:pt>
                <c:pt idx="1588">
                  <c:v>2.9354931231615713</c:v>
                </c:pt>
                <c:pt idx="1589">
                  <c:v>2.9361080446599694</c:v>
                </c:pt>
                <c:pt idx="1590">
                  <c:v>2.9374917166358387</c:v>
                </c:pt>
                <c:pt idx="1591">
                  <c:v>2.9396424270878678</c:v>
                </c:pt>
                <c:pt idx="1592">
                  <c:v>2.9423001006190117</c:v>
                </c:pt>
                <c:pt idx="1593">
                  <c:v>2.9454612195635961</c:v>
                </c:pt>
                <c:pt idx="1594">
                  <c:v>2.9491396034153254</c:v>
                </c:pt>
                <c:pt idx="1595">
                  <c:v>2.9522678633244395</c:v>
                </c:pt>
                <c:pt idx="1596">
                  <c:v>2.9548325820130046</c:v>
                </c:pt>
                <c:pt idx="1597">
                  <c:v>2.956573218190818</c:v>
                </c:pt>
                <c:pt idx="1598">
                  <c:v>2.957214386405806</c:v>
                </c:pt>
                <c:pt idx="1599">
                  <c:v>2.9572870881850717</c:v>
                </c:pt>
                <c:pt idx="1600">
                  <c:v>2.9572870881850717</c:v>
                </c:pt>
                <c:pt idx="1601">
                  <c:v>2.9572870881850717</c:v>
                </c:pt>
                <c:pt idx="1602">
                  <c:v>2.9572870881850717</c:v>
                </c:pt>
                <c:pt idx="1603">
                  <c:v>2.9579308601510537</c:v>
                </c:pt>
                <c:pt idx="1604">
                  <c:v>2.9592948207076542</c:v>
                </c:pt>
                <c:pt idx="1605">
                  <c:v>2.961627503990357</c:v>
                </c:pt>
                <c:pt idx="1606">
                  <c:v>2.9646941517339318</c:v>
                </c:pt>
                <c:pt idx="1607">
                  <c:v>2.9682431851875348</c:v>
                </c:pt>
                <c:pt idx="1608">
                  <c:v>2.9722898604235453</c:v>
                </c:pt>
                <c:pt idx="1609">
                  <c:v>2.9768341774419631</c:v>
                </c:pt>
                <c:pt idx="1610">
                  <c:v>2.9816458515487065</c:v>
                </c:pt>
                <c:pt idx="1611">
                  <c:v>2.9867163376512273</c:v>
                </c:pt>
                <c:pt idx="1612">
                  <c:v>2.9925661519164728</c:v>
                </c:pt>
                <c:pt idx="1613">
                  <c:v>2.9992106554413249</c:v>
                </c:pt>
                <c:pt idx="1614">
                  <c:v>3.0066792875538675</c:v>
                </c:pt>
                <c:pt idx="1615">
                  <c:v>3.0149935773781813</c:v>
                </c:pt>
                <c:pt idx="1616">
                  <c:v>3.0244472034712655</c:v>
                </c:pt>
                <c:pt idx="1617">
                  <c:v>3.0348287541613832</c:v>
                </c:pt>
                <c:pt idx="1618">
                  <c:v>3.0459090642221791</c:v>
                </c:pt>
                <c:pt idx="1619">
                  <c:v>3.0569229601793033</c:v>
                </c:pt>
                <c:pt idx="1620">
                  <c:v>3.0673019936204153</c:v>
                </c:pt>
                <c:pt idx="1621">
                  <c:v>3.0770184239311997</c:v>
                </c:pt>
                <c:pt idx="1622">
                  <c:v>3.0857612188186585</c:v>
                </c:pt>
                <c:pt idx="1623">
                  <c:v>3.0929457006162626</c:v>
                </c:pt>
                <c:pt idx="1624">
                  <c:v>3.0982400042769047</c:v>
                </c:pt>
                <c:pt idx="1625">
                  <c:v>3.1018849281291025</c:v>
                </c:pt>
                <c:pt idx="1626">
                  <c:v>3.1030443503348053</c:v>
                </c:pt>
                <c:pt idx="1627">
                  <c:v>3.1030443503348053</c:v>
                </c:pt>
                <c:pt idx="1628">
                  <c:v>3.1030443503348053</c:v>
                </c:pt>
                <c:pt idx="1629">
                  <c:v>3.1030443503348053</c:v>
                </c:pt>
                <c:pt idx="1630">
                  <c:v>3.1030443503348053</c:v>
                </c:pt>
                <c:pt idx="1631">
                  <c:v>3.1030443503348053</c:v>
                </c:pt>
                <c:pt idx="1632">
                  <c:v>3.1030443503348053</c:v>
                </c:pt>
                <c:pt idx="1633">
                  <c:v>3.104099441294093</c:v>
                </c:pt>
                <c:pt idx="1634">
                  <c:v>3.1071204814445128</c:v>
                </c:pt>
                <c:pt idx="1635">
                  <c:v>3.1108769153587437</c:v>
                </c:pt>
                <c:pt idx="1636">
                  <c:v>3.1146333492729745</c:v>
                </c:pt>
                <c:pt idx="1637">
                  <c:v>3.1176392937732089</c:v>
                </c:pt>
                <c:pt idx="1638">
                  <c:v>3.1198825579334031</c:v>
                </c:pt>
                <c:pt idx="1639">
                  <c:v>3.1216072112096134</c:v>
                </c:pt>
                <c:pt idx="1640">
                  <c:v>3.1233006790554052</c:v>
                </c:pt>
                <c:pt idx="1641">
                  <c:v>3.1257004348620181</c:v>
                </c:pt>
                <c:pt idx="1642">
                  <c:v>3.1293024971163046</c:v>
                </c:pt>
                <c:pt idx="1643">
                  <c:v>3.1346165904224668</c:v>
                </c:pt>
                <c:pt idx="1644">
                  <c:v>3.1414467336154805</c:v>
                </c:pt>
                <c:pt idx="1645">
                  <c:v>3.149586288492773</c:v>
                </c:pt>
                <c:pt idx="1646">
                  <c:v>3.1588447371391748</c:v>
                </c:pt>
                <c:pt idx="1647">
                  <c:v>3.1690055343883068</c:v>
                </c:pt>
                <c:pt idx="1648">
                  <c:v>3.1801161305558558</c:v>
                </c:pt>
                <c:pt idx="1649">
                  <c:v>3.1916982115263739</c:v>
                </c:pt>
                <c:pt idx="1650">
                  <c:v>3.2035002842661195</c:v>
                </c:pt>
                <c:pt idx="1651">
                  <c:v>3.214996999932128</c:v>
                </c:pt>
                <c:pt idx="1652">
                  <c:v>3.2258806463706629</c:v>
                </c:pt>
                <c:pt idx="1653">
                  <c:v>3.2363913892842304</c:v>
                </c:pt>
                <c:pt idx="1654">
                  <c:v>3.2462345090022375</c:v>
                </c:pt>
                <c:pt idx="1655">
                  <c:v>3.2556439238173902</c:v>
                </c:pt>
                <c:pt idx="1656">
                  <c:v>3.2651641400163438</c:v>
                </c:pt>
                <c:pt idx="1657">
                  <c:v>3.2747961068141933</c:v>
                </c:pt>
                <c:pt idx="1658">
                  <c:v>3.2845407798832791</c:v>
                </c:pt>
                <c:pt idx="1659">
                  <c:v>3.2943991213531865</c:v>
                </c:pt>
                <c:pt idx="1660">
                  <c:v>3.3043720998107471</c:v>
                </c:pt>
                <c:pt idx="1661">
                  <c:v>3.3141757880366631</c:v>
                </c:pt>
                <c:pt idx="1662">
                  <c:v>3.3240798016450679</c:v>
                </c:pt>
                <c:pt idx="1663">
                  <c:v>3.3340993985401455</c:v>
                </c:pt>
                <c:pt idx="1664">
                  <c:v>3.3436408321697306</c:v>
                </c:pt>
                <c:pt idx="1665">
                  <c:v>3.3529759864172228</c:v>
                </c:pt>
                <c:pt idx="1666">
                  <c:v>3.3618097462737166</c:v>
                </c:pt>
                <c:pt idx="1667">
                  <c:v>3.3701105640955173</c:v>
                </c:pt>
                <c:pt idx="1668">
                  <c:v>3.378169686849545</c:v>
                </c:pt>
                <c:pt idx="1669">
                  <c:v>3.3859726134208223</c:v>
                </c:pt>
                <c:pt idx="1670">
                  <c:v>3.3935180811730077</c:v>
                </c:pt>
                <c:pt idx="1671">
                  <c:v>3.4004957190898568</c:v>
                </c:pt>
                <c:pt idx="1672">
                  <c:v>3.4071887631486812</c:v>
                </c:pt>
                <c:pt idx="1673">
                  <c:v>3.4138938463232402</c:v>
                </c:pt>
                <c:pt idx="1674">
                  <c:v>3.4203136647268337</c:v>
                </c:pt>
                <c:pt idx="1675">
                  <c:v>3.4264361632519549</c:v>
                </c:pt>
                <c:pt idx="1676">
                  <c:v>3.4322613418986037</c:v>
                </c:pt>
                <c:pt idx="1677">
                  <c:v>3.4374809971539237</c:v>
                </c:pt>
                <c:pt idx="1678">
                  <c:v>3.4420856991139828</c:v>
                </c:pt>
                <c:pt idx="1679">
                  <c:v>3.4463634334895525</c:v>
                </c:pt>
                <c:pt idx="1680">
                  <c:v>3.4506109606336497</c:v>
                </c:pt>
                <c:pt idx="1681">
                  <c:v>3.4554174402501303</c:v>
                </c:pt>
                <c:pt idx="1682">
                  <c:v>3.4610962837407997</c:v>
                </c:pt>
                <c:pt idx="1683">
                  <c:v>3.4676579493765312</c:v>
                </c:pt>
                <c:pt idx="1684">
                  <c:v>3.475422329492956</c:v>
                </c:pt>
                <c:pt idx="1685">
                  <c:v>3.4838294963048826</c:v>
                </c:pt>
                <c:pt idx="1686">
                  <c:v>3.4922902191947256</c:v>
                </c:pt>
                <c:pt idx="1687">
                  <c:v>3.500804753627262</c:v>
                </c:pt>
                <c:pt idx="1688">
                  <c:v>3.5087763731712349</c:v>
                </c:pt>
                <c:pt idx="1689">
                  <c:v>3.5161762659165463</c:v>
                </c:pt>
                <c:pt idx="1690">
                  <c:v>3.5233020504069597</c:v>
                </c:pt>
                <c:pt idx="1691">
                  <c:v>3.530140622086158</c:v>
                </c:pt>
                <c:pt idx="1692">
                  <c:v>3.5369914256147359</c:v>
                </c:pt>
                <c:pt idx="1693">
                  <c:v>3.5438544771358074</c:v>
                </c:pt>
                <c:pt idx="1694">
                  <c:v>3.550729792805098</c:v>
                </c:pt>
                <c:pt idx="1695">
                  <c:v>3.5576173887909457</c:v>
                </c:pt>
                <c:pt idx="1696">
                  <c:v>3.5645172812742989</c:v>
                </c:pt>
                <c:pt idx="1697">
                  <c:v>3.5714294864487193</c:v>
                </c:pt>
                <c:pt idx="1698">
                  <c:v>3.578052717633291</c:v>
                </c:pt>
                <c:pt idx="1699">
                  <c:v>3.584073343043686</c:v>
                </c:pt>
                <c:pt idx="1700">
                  <c:v>3.5894802052557866</c:v>
                </c:pt>
                <c:pt idx="1701">
                  <c:v>3.5945642012223438</c:v>
                </c:pt>
                <c:pt idx="1702">
                  <c:v>3.599626464259619</c:v>
                </c:pt>
                <c:pt idx="1703">
                  <c:v>3.6043673961657978</c:v>
                </c:pt>
                <c:pt idx="1704">
                  <c:v>3.6090766494435167</c:v>
                </c:pt>
                <c:pt idx="1705">
                  <c:v>3.6140633554715431</c:v>
                </c:pt>
                <c:pt idx="1706">
                  <c:v>3.6190286185788056</c:v>
                </c:pt>
                <c:pt idx="1707">
                  <c:v>3.6242700571072781</c:v>
                </c:pt>
                <c:pt idx="1708">
                  <c:v>3.629797915875455</c:v>
                </c:pt>
                <c:pt idx="1709">
                  <c:v>3.6353146567146228</c:v>
                </c:pt>
                <c:pt idx="1710">
                  <c:v>3.6414139981950009</c:v>
                </c:pt>
                <c:pt idx="1711">
                  <c:v>3.6481190813695599</c:v>
                </c:pt>
                <c:pt idx="1712">
                  <c:v>3.6551335395300977</c:v>
                </c:pt>
                <c:pt idx="1713">
                  <c:v>3.6627682014561036</c:v>
                </c:pt>
                <c:pt idx="1714">
                  <c:v>3.6707398210000766</c:v>
                </c:pt>
                <c:pt idx="1715">
                  <c:v>3.67904994853675</c:v>
                </c:pt>
                <c:pt idx="1716">
                  <c:v>3.6877137885416178</c:v>
                </c:pt>
                <c:pt idx="1717">
                  <c:v>3.696733473863286</c:v>
                </c:pt>
                <c:pt idx="1718">
                  <c:v>3.7061254063625628</c:v>
                </c:pt>
                <c:pt idx="1719">
                  <c:v>3.7158923357164908</c:v>
                </c:pt>
                <c:pt idx="1720">
                  <c:v>3.7257471123216286</c:v>
                </c:pt>
                <c:pt idx="1721">
                  <c:v>3.7350635685136266</c:v>
                </c:pt>
                <c:pt idx="1722">
                  <c:v>3.7435165945939182</c:v>
                </c:pt>
                <c:pt idx="1723">
                  <c:v>3.75107480422411</c:v>
                </c:pt>
                <c:pt idx="1724">
                  <c:v>3.7577231328542489</c:v>
                </c:pt>
                <c:pt idx="1725">
                  <c:v>3.7625147915585146</c:v>
                </c:pt>
                <c:pt idx="1726">
                  <c:v>3.7648024292464211</c:v>
                </c:pt>
                <c:pt idx="1727">
                  <c:v>3.7648024292464211</c:v>
                </c:pt>
                <c:pt idx="1728">
                  <c:v>3.7648024292464211</c:v>
                </c:pt>
                <c:pt idx="1729">
                  <c:v>3.7648024292464211</c:v>
                </c:pt>
                <c:pt idx="1730">
                  <c:v>3.7648024292464211</c:v>
                </c:pt>
                <c:pt idx="1731">
                  <c:v>3.7648024292464211</c:v>
                </c:pt>
                <c:pt idx="1732">
                  <c:v>3.7648024292464211</c:v>
                </c:pt>
                <c:pt idx="1733">
                  <c:v>3.7648024292464211</c:v>
                </c:pt>
                <c:pt idx="1734">
                  <c:v>3.7648024292464211</c:v>
                </c:pt>
                <c:pt idx="1735">
                  <c:v>3.7648024292464211</c:v>
                </c:pt>
                <c:pt idx="1736">
                  <c:v>3.7648024292464211</c:v>
                </c:pt>
                <c:pt idx="1737">
                  <c:v>3.7648024292464211</c:v>
                </c:pt>
                <c:pt idx="1738">
                  <c:v>3.7648024292464211</c:v>
                </c:pt>
                <c:pt idx="1739">
                  <c:v>3.7648024292464211</c:v>
                </c:pt>
                <c:pt idx="1740">
                  <c:v>3.7648024292464211</c:v>
                </c:pt>
                <c:pt idx="1741">
                  <c:v>3.7648024292464211</c:v>
                </c:pt>
                <c:pt idx="1742">
                  <c:v>3.7648024292464211</c:v>
                </c:pt>
                <c:pt idx="1743">
                  <c:v>3.7648024292464211</c:v>
                </c:pt>
                <c:pt idx="1744">
                  <c:v>3.7648024292464211</c:v>
                </c:pt>
                <c:pt idx="1745">
                  <c:v>3.7648024292464211</c:v>
                </c:pt>
                <c:pt idx="1746">
                  <c:v>3.7648024292464211</c:v>
                </c:pt>
                <c:pt idx="1747">
                  <c:v>3.7648024292464211</c:v>
                </c:pt>
                <c:pt idx="1748">
                  <c:v>3.7648024292464211</c:v>
                </c:pt>
                <c:pt idx="1749">
                  <c:v>3.7648024292464211</c:v>
                </c:pt>
                <c:pt idx="1750">
                  <c:v>3.765295219704925</c:v>
                </c:pt>
                <c:pt idx="1751">
                  <c:v>3.7659772827815745</c:v>
                </c:pt>
                <c:pt idx="1752">
                  <c:v>3.7666389714208477</c:v>
                </c:pt>
                <c:pt idx="1753">
                  <c:v>3.7672805649742847</c:v>
                </c:pt>
                <c:pt idx="1754">
                  <c:v>3.7679023412169497</c:v>
                </c:pt>
                <c:pt idx="1755">
                  <c:v>3.7685045763474316</c:v>
                </c:pt>
                <c:pt idx="1756">
                  <c:v>3.7690875449878432</c:v>
                </c:pt>
                <c:pt idx="1757">
                  <c:v>3.7694497925121389</c:v>
                </c:pt>
                <c:pt idx="1758">
                  <c:v>3.7697910118714235</c:v>
                </c:pt>
                <c:pt idx="1759">
                  <c:v>3.7701150044106022</c:v>
                </c:pt>
                <c:pt idx="1760">
                  <c:v>3.7702209337250641</c:v>
                </c:pt>
                <c:pt idx="1761">
                  <c:v>3.7703083334427867</c:v>
                </c:pt>
                <c:pt idx="1762">
                  <c:v>3.770377584036785</c:v>
                </c:pt>
                <c:pt idx="1763">
                  <c:v>3.7704290632559232</c:v>
                </c:pt>
                <c:pt idx="1764">
                  <c:v>3.7704290632559232</c:v>
                </c:pt>
                <c:pt idx="1765">
                  <c:v>3.7704290632559232</c:v>
                </c:pt>
                <c:pt idx="1766">
                  <c:v>3.7704290632559232</c:v>
                </c:pt>
                <c:pt idx="1767">
                  <c:v>3.7704290632559232</c:v>
                </c:pt>
                <c:pt idx="1768">
                  <c:v>3.7704290632559232</c:v>
                </c:pt>
                <c:pt idx="1769">
                  <c:v>3.7704290632559232</c:v>
                </c:pt>
                <c:pt idx="1770">
                  <c:v>3.7704290632559232</c:v>
                </c:pt>
                <c:pt idx="1771">
                  <c:v>3.7704290632559232</c:v>
                </c:pt>
                <c:pt idx="1772">
                  <c:v>3.7704290632559232</c:v>
                </c:pt>
                <c:pt idx="1773">
                  <c:v>3.7704290632559232</c:v>
                </c:pt>
                <c:pt idx="1774">
                  <c:v>3.7704290632559232</c:v>
                </c:pt>
                <c:pt idx="1775">
                  <c:v>3.7704290632559232</c:v>
                </c:pt>
                <c:pt idx="1776">
                  <c:v>3.7704290632559232</c:v>
                </c:pt>
                <c:pt idx="1777">
                  <c:v>3.7704290632559232</c:v>
                </c:pt>
                <c:pt idx="1778">
                  <c:v>3.7704290632559232</c:v>
                </c:pt>
                <c:pt idx="1779">
                  <c:v>3.7704290632559232</c:v>
                </c:pt>
                <c:pt idx="1780">
                  <c:v>3.7704290632559232</c:v>
                </c:pt>
                <c:pt idx="1781">
                  <c:v>3.7704290632559232</c:v>
                </c:pt>
                <c:pt idx="1782">
                  <c:v>3.7704290632559232</c:v>
                </c:pt>
                <c:pt idx="1783">
                  <c:v>3.7704290632559232</c:v>
                </c:pt>
                <c:pt idx="1784">
                  <c:v>3.7704290632559232</c:v>
                </c:pt>
                <c:pt idx="1785">
                  <c:v>3.7704290632559232</c:v>
                </c:pt>
                <c:pt idx="1786">
                  <c:v>3.7704290632559232</c:v>
                </c:pt>
                <c:pt idx="1787">
                  <c:v>3.7704290632559232</c:v>
                </c:pt>
                <c:pt idx="1788">
                  <c:v>3.7704290632559232</c:v>
                </c:pt>
                <c:pt idx="1789">
                  <c:v>3.7704290632559232</c:v>
                </c:pt>
                <c:pt idx="1790">
                  <c:v>3.7704290632559232</c:v>
                </c:pt>
                <c:pt idx="1791">
                  <c:v>3.7704290632559232</c:v>
                </c:pt>
                <c:pt idx="1792">
                  <c:v>3.7704290632559232</c:v>
                </c:pt>
                <c:pt idx="1793">
                  <c:v>3.7704290632559232</c:v>
                </c:pt>
                <c:pt idx="1794">
                  <c:v>3.7704290632559232</c:v>
                </c:pt>
                <c:pt idx="1795">
                  <c:v>3.7704290632559232</c:v>
                </c:pt>
                <c:pt idx="1796">
                  <c:v>3.7704290632559232</c:v>
                </c:pt>
                <c:pt idx="1797">
                  <c:v>3.7704290632559232</c:v>
                </c:pt>
                <c:pt idx="1798">
                  <c:v>3.7704290632559232</c:v>
                </c:pt>
                <c:pt idx="1799">
                  <c:v>3.7704290632559232</c:v>
                </c:pt>
                <c:pt idx="1800">
                  <c:v>3.7704290632559232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4D-42EF-A49C-88FCE60070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/>
          <a:lstStyle/>
          <a:p>
            <a:r>
              <a:rPr lang="en-GB"/>
              <a:t>Cumulative Braking Energy over WLTP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Series 1</c:v>
          </c:tx>
          <c:cat>
            <c:strLit>
              <c:ptCount val="1"/>
              <c:pt idx="0">
                <c:v>Item 1</c:v>
              </c:pt>
            </c:strLit>
          </c:cat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9E9E-4F7A-8281-0582E12DE723}"/>
            </c:ext>
          </c:extLst>
        </c:ser>
        <c:ser>
          <c:idx val="1"/>
          <c:order val="1"/>
          <c:tx>
            <c:v>Cumulative braking energy</c:v>
          </c:tx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WLTC_class_3!$R$8:$R$1808</c:f>
              <c:numCache>
                <c:formatCode>0.000000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1.0461776037056585E-3</c:v>
                </c:pt>
                <c:pt idx="37">
                  <c:v>4.5696459969638741E-3</c:v>
                </c:pt>
                <c:pt idx="38">
                  <c:v>9.1902341664266002E-3</c:v>
                </c:pt>
                <c:pt idx="39">
                  <c:v>1.3145578184089565E-2</c:v>
                </c:pt>
                <c:pt idx="40">
                  <c:v>1.6370461301289056E-2</c:v>
                </c:pt>
                <c:pt idx="41">
                  <c:v>2.00725148316299E-2</c:v>
                </c:pt>
                <c:pt idx="42">
                  <c:v>2.4495798046123566E-2</c:v>
                </c:pt>
                <c:pt idx="43">
                  <c:v>2.8100125833653067E-2</c:v>
                </c:pt>
                <c:pt idx="44">
                  <c:v>2.9942069628560861E-2</c:v>
                </c:pt>
                <c:pt idx="45">
                  <c:v>3.050339147469559E-2</c:v>
                </c:pt>
                <c:pt idx="46">
                  <c:v>3.0860985629968737E-2</c:v>
                </c:pt>
                <c:pt idx="47">
                  <c:v>3.1478400175704413E-2</c:v>
                </c:pt>
                <c:pt idx="48">
                  <c:v>3.1933267987094102E-2</c:v>
                </c:pt>
                <c:pt idx="49">
                  <c:v>3.1933267987094102E-2</c:v>
                </c:pt>
                <c:pt idx="50">
                  <c:v>3.1933267987094102E-2</c:v>
                </c:pt>
                <c:pt idx="51">
                  <c:v>3.2527793138295104E-2</c:v>
                </c:pt>
                <c:pt idx="52">
                  <c:v>3.3875343092298393E-2</c:v>
                </c:pt>
                <c:pt idx="53">
                  <c:v>3.4786945615985942E-2</c:v>
                </c:pt>
                <c:pt idx="54">
                  <c:v>3.4920859853764377E-2</c:v>
                </c:pt>
                <c:pt idx="55">
                  <c:v>3.4920859853764377E-2</c:v>
                </c:pt>
                <c:pt idx="56">
                  <c:v>3.4920859853764377E-2</c:v>
                </c:pt>
                <c:pt idx="57">
                  <c:v>3.4920859853764377E-2</c:v>
                </c:pt>
                <c:pt idx="58">
                  <c:v>3.4920859853764377E-2</c:v>
                </c:pt>
                <c:pt idx="59">
                  <c:v>3.4920859853764377E-2</c:v>
                </c:pt>
                <c:pt idx="60">
                  <c:v>3.4920859853764377E-2</c:v>
                </c:pt>
                <c:pt idx="61">
                  <c:v>3.4920859853764377E-2</c:v>
                </c:pt>
                <c:pt idx="62">
                  <c:v>3.4920859853764377E-2</c:v>
                </c:pt>
                <c:pt idx="63">
                  <c:v>3.4920859853764377E-2</c:v>
                </c:pt>
                <c:pt idx="64">
                  <c:v>3.4920859853764377E-2</c:v>
                </c:pt>
                <c:pt idx="65">
                  <c:v>3.4920859853764377E-2</c:v>
                </c:pt>
                <c:pt idx="66">
                  <c:v>3.4920859853764377E-2</c:v>
                </c:pt>
                <c:pt idx="67">
                  <c:v>3.4920859853764377E-2</c:v>
                </c:pt>
                <c:pt idx="68">
                  <c:v>3.4920859853764377E-2</c:v>
                </c:pt>
                <c:pt idx="69">
                  <c:v>3.4920859853764377E-2</c:v>
                </c:pt>
                <c:pt idx="70">
                  <c:v>3.4920859853764377E-2</c:v>
                </c:pt>
                <c:pt idx="71">
                  <c:v>3.4920859853764377E-2</c:v>
                </c:pt>
                <c:pt idx="72">
                  <c:v>3.4920859853764377E-2</c:v>
                </c:pt>
                <c:pt idx="73">
                  <c:v>3.4920859853764377E-2</c:v>
                </c:pt>
                <c:pt idx="74">
                  <c:v>3.4920859853764377E-2</c:v>
                </c:pt>
                <c:pt idx="75">
                  <c:v>3.4920859853764377E-2</c:v>
                </c:pt>
                <c:pt idx="76">
                  <c:v>3.4920859853764377E-2</c:v>
                </c:pt>
                <c:pt idx="77">
                  <c:v>3.4920859853764377E-2</c:v>
                </c:pt>
                <c:pt idx="78">
                  <c:v>3.4920859853764377E-2</c:v>
                </c:pt>
                <c:pt idx="79">
                  <c:v>3.4920859853764377E-2</c:v>
                </c:pt>
                <c:pt idx="80">
                  <c:v>3.5148424932130502E-2</c:v>
                </c:pt>
                <c:pt idx="81">
                  <c:v>3.6007632395915756E-2</c:v>
                </c:pt>
                <c:pt idx="82">
                  <c:v>3.6672407151132909E-2</c:v>
                </c:pt>
                <c:pt idx="83">
                  <c:v>3.6672407151132909E-2</c:v>
                </c:pt>
                <c:pt idx="84">
                  <c:v>3.6985969084642217E-2</c:v>
                </c:pt>
                <c:pt idx="85">
                  <c:v>3.7549413945724384E-2</c:v>
                </c:pt>
                <c:pt idx="86">
                  <c:v>3.8023905699906692E-2</c:v>
                </c:pt>
                <c:pt idx="87">
                  <c:v>3.8330414974513581E-2</c:v>
                </c:pt>
                <c:pt idx="88">
                  <c:v>3.9917419313086497E-2</c:v>
                </c:pt>
                <c:pt idx="89">
                  <c:v>4.4546968702345029E-2</c:v>
                </c:pt>
                <c:pt idx="90">
                  <c:v>5.044343387767089E-2</c:v>
                </c:pt>
                <c:pt idx="91">
                  <c:v>5.5413426235659861E-2</c:v>
                </c:pt>
                <c:pt idx="92">
                  <c:v>5.8265090745613923E-2</c:v>
                </c:pt>
                <c:pt idx="93">
                  <c:v>5.9718121425792067E-2</c:v>
                </c:pt>
                <c:pt idx="94">
                  <c:v>6.0975603920776639E-2</c:v>
                </c:pt>
                <c:pt idx="95">
                  <c:v>6.2164894168628214E-2</c:v>
                </c:pt>
                <c:pt idx="96">
                  <c:v>6.282837917187914E-2</c:v>
                </c:pt>
                <c:pt idx="97">
                  <c:v>6.3080096413920803E-2</c:v>
                </c:pt>
                <c:pt idx="98">
                  <c:v>6.323396116694617E-2</c:v>
                </c:pt>
                <c:pt idx="99">
                  <c:v>6.323396116694617E-2</c:v>
                </c:pt>
                <c:pt idx="100">
                  <c:v>6.323396116694617E-2</c:v>
                </c:pt>
                <c:pt idx="101">
                  <c:v>6.323396116694617E-2</c:v>
                </c:pt>
                <c:pt idx="102">
                  <c:v>6.323396116694617E-2</c:v>
                </c:pt>
                <c:pt idx="103">
                  <c:v>6.323396116694617E-2</c:v>
                </c:pt>
                <c:pt idx="104">
                  <c:v>6.323396116694617E-2</c:v>
                </c:pt>
                <c:pt idx="105">
                  <c:v>6.323396116694617E-2</c:v>
                </c:pt>
                <c:pt idx="106">
                  <c:v>6.323396116694617E-2</c:v>
                </c:pt>
                <c:pt idx="107">
                  <c:v>6.323396116694617E-2</c:v>
                </c:pt>
                <c:pt idx="108">
                  <c:v>6.323396116694617E-2</c:v>
                </c:pt>
                <c:pt idx="109">
                  <c:v>6.323396116694617E-2</c:v>
                </c:pt>
                <c:pt idx="110">
                  <c:v>6.323396116694617E-2</c:v>
                </c:pt>
                <c:pt idx="111">
                  <c:v>6.323396116694617E-2</c:v>
                </c:pt>
                <c:pt idx="112">
                  <c:v>6.323396116694617E-2</c:v>
                </c:pt>
                <c:pt idx="113">
                  <c:v>6.323396116694617E-2</c:v>
                </c:pt>
                <c:pt idx="114">
                  <c:v>6.323396116694617E-2</c:v>
                </c:pt>
                <c:pt idx="115">
                  <c:v>6.323396116694617E-2</c:v>
                </c:pt>
                <c:pt idx="116">
                  <c:v>6.323396116694617E-2</c:v>
                </c:pt>
                <c:pt idx="117">
                  <c:v>6.323396116694617E-2</c:v>
                </c:pt>
                <c:pt idx="118">
                  <c:v>6.323396116694617E-2</c:v>
                </c:pt>
                <c:pt idx="119">
                  <c:v>6.323396116694617E-2</c:v>
                </c:pt>
                <c:pt idx="120">
                  <c:v>6.323396116694617E-2</c:v>
                </c:pt>
                <c:pt idx="121">
                  <c:v>6.323396116694617E-2</c:v>
                </c:pt>
                <c:pt idx="122">
                  <c:v>6.323396116694617E-2</c:v>
                </c:pt>
                <c:pt idx="123">
                  <c:v>6.323396116694617E-2</c:v>
                </c:pt>
                <c:pt idx="124">
                  <c:v>6.323396116694617E-2</c:v>
                </c:pt>
                <c:pt idx="125">
                  <c:v>6.323396116694617E-2</c:v>
                </c:pt>
                <c:pt idx="126">
                  <c:v>6.323396116694617E-2</c:v>
                </c:pt>
                <c:pt idx="127">
                  <c:v>6.323396116694617E-2</c:v>
                </c:pt>
                <c:pt idx="128">
                  <c:v>6.323396116694617E-2</c:v>
                </c:pt>
                <c:pt idx="129">
                  <c:v>6.323396116694617E-2</c:v>
                </c:pt>
                <c:pt idx="130">
                  <c:v>6.323396116694617E-2</c:v>
                </c:pt>
                <c:pt idx="131">
                  <c:v>6.323396116694617E-2</c:v>
                </c:pt>
                <c:pt idx="132">
                  <c:v>6.323396116694617E-2</c:v>
                </c:pt>
                <c:pt idx="133">
                  <c:v>6.323396116694617E-2</c:v>
                </c:pt>
                <c:pt idx="134">
                  <c:v>6.323396116694617E-2</c:v>
                </c:pt>
                <c:pt idx="135">
                  <c:v>6.323396116694617E-2</c:v>
                </c:pt>
                <c:pt idx="136">
                  <c:v>6.323396116694617E-2</c:v>
                </c:pt>
                <c:pt idx="137">
                  <c:v>6.323396116694617E-2</c:v>
                </c:pt>
                <c:pt idx="138">
                  <c:v>6.323396116694617E-2</c:v>
                </c:pt>
                <c:pt idx="139">
                  <c:v>6.323396116694617E-2</c:v>
                </c:pt>
                <c:pt idx="140">
                  <c:v>6.323396116694617E-2</c:v>
                </c:pt>
                <c:pt idx="141">
                  <c:v>6.323396116694617E-2</c:v>
                </c:pt>
                <c:pt idx="142">
                  <c:v>6.323396116694617E-2</c:v>
                </c:pt>
                <c:pt idx="143">
                  <c:v>6.323396116694617E-2</c:v>
                </c:pt>
                <c:pt idx="144">
                  <c:v>6.323396116694617E-2</c:v>
                </c:pt>
                <c:pt idx="145">
                  <c:v>6.323396116694617E-2</c:v>
                </c:pt>
                <c:pt idx="146">
                  <c:v>6.323396116694617E-2</c:v>
                </c:pt>
                <c:pt idx="147">
                  <c:v>6.323396116694617E-2</c:v>
                </c:pt>
                <c:pt idx="148">
                  <c:v>6.323396116694617E-2</c:v>
                </c:pt>
                <c:pt idx="149">
                  <c:v>6.323396116694617E-2</c:v>
                </c:pt>
                <c:pt idx="150">
                  <c:v>6.323396116694617E-2</c:v>
                </c:pt>
                <c:pt idx="151">
                  <c:v>6.4548211084898721E-2</c:v>
                </c:pt>
                <c:pt idx="152">
                  <c:v>6.8447816808754919E-2</c:v>
                </c:pt>
                <c:pt idx="153">
                  <c:v>7.3340280852567066E-2</c:v>
                </c:pt>
                <c:pt idx="154">
                  <c:v>7.6849889218384856E-2</c:v>
                </c:pt>
                <c:pt idx="155">
                  <c:v>7.8305001875218522E-2</c:v>
                </c:pt>
                <c:pt idx="156">
                  <c:v>7.8325408752919143E-2</c:v>
                </c:pt>
                <c:pt idx="157">
                  <c:v>7.8325408752919143E-2</c:v>
                </c:pt>
                <c:pt idx="158">
                  <c:v>7.8325408752919143E-2</c:v>
                </c:pt>
                <c:pt idx="159">
                  <c:v>7.8325408752919143E-2</c:v>
                </c:pt>
                <c:pt idx="160">
                  <c:v>7.8325408752919143E-2</c:v>
                </c:pt>
                <c:pt idx="161">
                  <c:v>7.8325408752919143E-2</c:v>
                </c:pt>
                <c:pt idx="162">
                  <c:v>7.8325408752919143E-2</c:v>
                </c:pt>
                <c:pt idx="163">
                  <c:v>7.8325408752919143E-2</c:v>
                </c:pt>
                <c:pt idx="164">
                  <c:v>7.8325408752919143E-2</c:v>
                </c:pt>
                <c:pt idx="165">
                  <c:v>7.8325408752919143E-2</c:v>
                </c:pt>
                <c:pt idx="166">
                  <c:v>7.8325408752919143E-2</c:v>
                </c:pt>
                <c:pt idx="167">
                  <c:v>7.8325408752919143E-2</c:v>
                </c:pt>
                <c:pt idx="168">
                  <c:v>7.8325408752919143E-2</c:v>
                </c:pt>
                <c:pt idx="169">
                  <c:v>7.8325408752919143E-2</c:v>
                </c:pt>
                <c:pt idx="170">
                  <c:v>7.8325408752919143E-2</c:v>
                </c:pt>
                <c:pt idx="171">
                  <c:v>8.0218145156290638E-2</c:v>
                </c:pt>
                <c:pt idx="172">
                  <c:v>8.4885095454215548E-2</c:v>
                </c:pt>
                <c:pt idx="173">
                  <c:v>9.018666403145284E-2</c:v>
                </c:pt>
                <c:pt idx="174">
                  <c:v>9.3373810004857727E-2</c:v>
                </c:pt>
                <c:pt idx="175">
                  <c:v>9.4161047563686637E-2</c:v>
                </c:pt>
                <c:pt idx="176">
                  <c:v>9.4161047563686637E-2</c:v>
                </c:pt>
                <c:pt idx="177">
                  <c:v>9.4161047563686637E-2</c:v>
                </c:pt>
                <c:pt idx="178">
                  <c:v>9.4161047563686637E-2</c:v>
                </c:pt>
                <c:pt idx="179">
                  <c:v>9.4161047563686637E-2</c:v>
                </c:pt>
                <c:pt idx="180">
                  <c:v>9.4161047563686637E-2</c:v>
                </c:pt>
                <c:pt idx="181">
                  <c:v>9.4161047563686637E-2</c:v>
                </c:pt>
                <c:pt idx="182">
                  <c:v>9.4509279924989392E-2</c:v>
                </c:pt>
                <c:pt idx="183">
                  <c:v>9.6109659677544673E-2</c:v>
                </c:pt>
                <c:pt idx="184">
                  <c:v>9.8570608443092567E-2</c:v>
                </c:pt>
                <c:pt idx="185">
                  <c:v>0.10102317187294002</c:v>
                </c:pt>
                <c:pt idx="186">
                  <c:v>0.10301384878049211</c:v>
                </c:pt>
                <c:pt idx="187">
                  <c:v>0.1044545332666731</c:v>
                </c:pt>
                <c:pt idx="188">
                  <c:v>0.10547988818968772</c:v>
                </c:pt>
                <c:pt idx="189">
                  <c:v>0.10620210579093896</c:v>
                </c:pt>
                <c:pt idx="190">
                  <c:v>0.10666639026568743</c:v>
                </c:pt>
                <c:pt idx="191">
                  <c:v>0.10697731525049745</c:v>
                </c:pt>
                <c:pt idx="192">
                  <c:v>0.10714976502100618</c:v>
                </c:pt>
                <c:pt idx="193">
                  <c:v>0.10717070032143534</c:v>
                </c:pt>
                <c:pt idx="194">
                  <c:v>0.10717070032143534</c:v>
                </c:pt>
                <c:pt idx="195">
                  <c:v>0.10717070032143534</c:v>
                </c:pt>
                <c:pt idx="196">
                  <c:v>0.10717070032143534</c:v>
                </c:pt>
                <c:pt idx="197">
                  <c:v>0.10717070032143534</c:v>
                </c:pt>
                <c:pt idx="198">
                  <c:v>0.10717070032143534</c:v>
                </c:pt>
                <c:pt idx="199">
                  <c:v>0.10717070032143534</c:v>
                </c:pt>
                <c:pt idx="200">
                  <c:v>0.10717070032143534</c:v>
                </c:pt>
                <c:pt idx="201">
                  <c:v>0.10717070032143534</c:v>
                </c:pt>
                <c:pt idx="202">
                  <c:v>0.10717070032143534</c:v>
                </c:pt>
                <c:pt idx="203">
                  <c:v>0.10717070032143534</c:v>
                </c:pt>
                <c:pt idx="204">
                  <c:v>0.10717070032143534</c:v>
                </c:pt>
                <c:pt idx="205">
                  <c:v>0.10717070032143534</c:v>
                </c:pt>
                <c:pt idx="206">
                  <c:v>0.10717070032143534</c:v>
                </c:pt>
                <c:pt idx="207">
                  <c:v>0.10717070032143534</c:v>
                </c:pt>
                <c:pt idx="208">
                  <c:v>0.10717070032143534</c:v>
                </c:pt>
                <c:pt idx="209">
                  <c:v>0.10717070032143534</c:v>
                </c:pt>
                <c:pt idx="210">
                  <c:v>0.10717070032143534</c:v>
                </c:pt>
                <c:pt idx="211">
                  <c:v>0.10717070032143534</c:v>
                </c:pt>
                <c:pt idx="212">
                  <c:v>0.10717070032143534</c:v>
                </c:pt>
                <c:pt idx="213">
                  <c:v>0.10717070032143534</c:v>
                </c:pt>
                <c:pt idx="214">
                  <c:v>0.10717070032143534</c:v>
                </c:pt>
                <c:pt idx="215">
                  <c:v>0.10717070032143534</c:v>
                </c:pt>
                <c:pt idx="216">
                  <c:v>0.10717070032143534</c:v>
                </c:pt>
                <c:pt idx="217">
                  <c:v>0.10717070032143534</c:v>
                </c:pt>
                <c:pt idx="218">
                  <c:v>0.10717070032143534</c:v>
                </c:pt>
                <c:pt idx="219">
                  <c:v>0.10717070032143534</c:v>
                </c:pt>
                <c:pt idx="220">
                  <c:v>0.10717070032143534</c:v>
                </c:pt>
                <c:pt idx="221">
                  <c:v>0.10717070032143534</c:v>
                </c:pt>
                <c:pt idx="222">
                  <c:v>0.10717070032143534</c:v>
                </c:pt>
                <c:pt idx="223">
                  <c:v>0.10717070032143534</c:v>
                </c:pt>
                <c:pt idx="224">
                  <c:v>0.10717070032143534</c:v>
                </c:pt>
                <c:pt idx="225">
                  <c:v>0.10717070032143534</c:v>
                </c:pt>
                <c:pt idx="226">
                  <c:v>0.10717070032143534</c:v>
                </c:pt>
                <c:pt idx="227">
                  <c:v>0.10717070032143534</c:v>
                </c:pt>
                <c:pt idx="228">
                  <c:v>0.10717070032143534</c:v>
                </c:pt>
                <c:pt idx="229">
                  <c:v>0.10717070032143534</c:v>
                </c:pt>
                <c:pt idx="230">
                  <c:v>0.10717070032143534</c:v>
                </c:pt>
                <c:pt idx="231">
                  <c:v>0.10717070032143534</c:v>
                </c:pt>
                <c:pt idx="232">
                  <c:v>0.10809523714046251</c:v>
                </c:pt>
                <c:pt idx="233">
                  <c:v>0.11120172654579281</c:v>
                </c:pt>
                <c:pt idx="234">
                  <c:v>0.11496267152523573</c:v>
                </c:pt>
                <c:pt idx="235">
                  <c:v>0.11765377566127933</c:v>
                </c:pt>
                <c:pt idx="236">
                  <c:v>0.11877739815243635</c:v>
                </c:pt>
                <c:pt idx="237">
                  <c:v>0.11943253416152431</c:v>
                </c:pt>
                <c:pt idx="238">
                  <c:v>0.12110554842506165</c:v>
                </c:pt>
                <c:pt idx="239">
                  <c:v>0.12471872063223507</c:v>
                </c:pt>
                <c:pt idx="240">
                  <c:v>0.12950297173784792</c:v>
                </c:pt>
                <c:pt idx="241">
                  <c:v>0.13342239517580448</c:v>
                </c:pt>
                <c:pt idx="242">
                  <c:v>0.13688874210012847</c:v>
                </c:pt>
                <c:pt idx="243">
                  <c:v>0.14049733007355275</c:v>
                </c:pt>
                <c:pt idx="244">
                  <c:v>0.14372221319075223</c:v>
                </c:pt>
                <c:pt idx="245">
                  <c:v>0.14742426672109307</c:v>
                </c:pt>
                <c:pt idx="246">
                  <c:v>0.15184754993558675</c:v>
                </c:pt>
                <c:pt idx="247">
                  <c:v>0.15545187772311625</c:v>
                </c:pt>
                <c:pt idx="248">
                  <c:v>0.15729382151802404</c:v>
                </c:pt>
                <c:pt idx="249">
                  <c:v>0.15785514336415876</c:v>
                </c:pt>
                <c:pt idx="250">
                  <c:v>0.15821273751943191</c:v>
                </c:pt>
                <c:pt idx="251">
                  <c:v>0.1588301520651676</c:v>
                </c:pt>
                <c:pt idx="252">
                  <c:v>0.15928501987655727</c:v>
                </c:pt>
                <c:pt idx="253">
                  <c:v>0.15928501987655727</c:v>
                </c:pt>
                <c:pt idx="254">
                  <c:v>0.15928501987655727</c:v>
                </c:pt>
                <c:pt idx="255">
                  <c:v>0.15987954502775828</c:v>
                </c:pt>
                <c:pt idx="256">
                  <c:v>0.16071211539714222</c:v>
                </c:pt>
                <c:pt idx="257">
                  <c:v>0.16071211539714222</c:v>
                </c:pt>
                <c:pt idx="258">
                  <c:v>0.16071211539714222</c:v>
                </c:pt>
                <c:pt idx="259">
                  <c:v>0.16071211539714222</c:v>
                </c:pt>
                <c:pt idx="260">
                  <c:v>0.16071211539714222</c:v>
                </c:pt>
                <c:pt idx="261">
                  <c:v>0.16071211539714222</c:v>
                </c:pt>
                <c:pt idx="262">
                  <c:v>0.16071211539714222</c:v>
                </c:pt>
                <c:pt idx="263">
                  <c:v>0.16071211539714222</c:v>
                </c:pt>
                <c:pt idx="264">
                  <c:v>0.16071211539714222</c:v>
                </c:pt>
                <c:pt idx="265">
                  <c:v>0.16071211539714222</c:v>
                </c:pt>
                <c:pt idx="266">
                  <c:v>0.16071211539714222</c:v>
                </c:pt>
                <c:pt idx="267">
                  <c:v>0.16071211539714222</c:v>
                </c:pt>
                <c:pt idx="268">
                  <c:v>0.16071211539714222</c:v>
                </c:pt>
                <c:pt idx="269">
                  <c:v>0.16071211539714222</c:v>
                </c:pt>
                <c:pt idx="270">
                  <c:v>0.16071211539714222</c:v>
                </c:pt>
                <c:pt idx="271">
                  <c:v>0.16071211539714222</c:v>
                </c:pt>
                <c:pt idx="272">
                  <c:v>0.16071211539714222</c:v>
                </c:pt>
                <c:pt idx="273">
                  <c:v>0.16188109023481664</c:v>
                </c:pt>
                <c:pt idx="274">
                  <c:v>0.1656839125957246</c:v>
                </c:pt>
                <c:pt idx="275">
                  <c:v>0.1704024957884499</c:v>
                </c:pt>
                <c:pt idx="276">
                  <c:v>0.17543810191747225</c:v>
                </c:pt>
                <c:pt idx="277">
                  <c:v>0.18057967835777597</c:v>
                </c:pt>
                <c:pt idx="278">
                  <c:v>0.18651612049709931</c:v>
                </c:pt>
                <c:pt idx="279">
                  <c:v>0.19178992139316775</c:v>
                </c:pt>
                <c:pt idx="280">
                  <c:v>0.19411858735728571</c:v>
                </c:pt>
                <c:pt idx="281">
                  <c:v>0.19411858735728571</c:v>
                </c:pt>
                <c:pt idx="282">
                  <c:v>0.19411858735728571</c:v>
                </c:pt>
                <c:pt idx="283">
                  <c:v>0.19411858735728571</c:v>
                </c:pt>
                <c:pt idx="284">
                  <c:v>0.19411858735728571</c:v>
                </c:pt>
                <c:pt idx="285">
                  <c:v>0.19411858735728571</c:v>
                </c:pt>
                <c:pt idx="286">
                  <c:v>0.19411858735728571</c:v>
                </c:pt>
                <c:pt idx="287">
                  <c:v>0.19411858735728571</c:v>
                </c:pt>
                <c:pt idx="288">
                  <c:v>0.19411858735728571</c:v>
                </c:pt>
                <c:pt idx="289">
                  <c:v>0.19411858735728571</c:v>
                </c:pt>
                <c:pt idx="290">
                  <c:v>0.19411858735728571</c:v>
                </c:pt>
                <c:pt idx="291">
                  <c:v>0.19411858735728571</c:v>
                </c:pt>
                <c:pt idx="292">
                  <c:v>0.19511954223211442</c:v>
                </c:pt>
                <c:pt idx="293">
                  <c:v>0.19633433069488065</c:v>
                </c:pt>
                <c:pt idx="294">
                  <c:v>0.19687157460121255</c:v>
                </c:pt>
                <c:pt idx="295">
                  <c:v>0.19687157460121255</c:v>
                </c:pt>
                <c:pt idx="296">
                  <c:v>0.19687157460121255</c:v>
                </c:pt>
                <c:pt idx="297">
                  <c:v>0.19687157460121255</c:v>
                </c:pt>
                <c:pt idx="298">
                  <c:v>0.19687157460121255</c:v>
                </c:pt>
                <c:pt idx="299">
                  <c:v>0.19687157460121255</c:v>
                </c:pt>
                <c:pt idx="300">
                  <c:v>0.19687157460121255</c:v>
                </c:pt>
                <c:pt idx="301">
                  <c:v>0.19687157460121255</c:v>
                </c:pt>
                <c:pt idx="302">
                  <c:v>0.19740730611772531</c:v>
                </c:pt>
                <c:pt idx="303">
                  <c:v>0.19847749150489541</c:v>
                </c:pt>
                <c:pt idx="304">
                  <c:v>0.20026758997695485</c:v>
                </c:pt>
                <c:pt idx="305">
                  <c:v>0.20251702763855156</c:v>
                </c:pt>
                <c:pt idx="306">
                  <c:v>0.20421008006029787</c:v>
                </c:pt>
                <c:pt idx="307">
                  <c:v>0.20491379056783798</c:v>
                </c:pt>
                <c:pt idx="308">
                  <c:v>0.20491379056783798</c:v>
                </c:pt>
                <c:pt idx="309">
                  <c:v>0.20491379056783798</c:v>
                </c:pt>
                <c:pt idx="310">
                  <c:v>0.20504782802433999</c:v>
                </c:pt>
                <c:pt idx="311">
                  <c:v>0.20545895839737829</c:v>
                </c:pt>
                <c:pt idx="312">
                  <c:v>0.20640836929159051</c:v>
                </c:pt>
                <c:pt idx="313">
                  <c:v>0.20795060093673157</c:v>
                </c:pt>
                <c:pt idx="314">
                  <c:v>0.20986460824575934</c:v>
                </c:pt>
                <c:pt idx="315">
                  <c:v>0.21170169330231819</c:v>
                </c:pt>
                <c:pt idx="316">
                  <c:v>0.21323860686708479</c:v>
                </c:pt>
                <c:pt idx="317">
                  <c:v>0.21494339398973206</c:v>
                </c:pt>
                <c:pt idx="318">
                  <c:v>0.21705539017125211</c:v>
                </c:pt>
                <c:pt idx="319">
                  <c:v>0.21916461878895044</c:v>
                </c:pt>
                <c:pt idx="320">
                  <c:v>0.22021909692371128</c:v>
                </c:pt>
                <c:pt idx="321">
                  <c:v>0.22053501223981187</c:v>
                </c:pt>
                <c:pt idx="322">
                  <c:v>0.22055244262272222</c:v>
                </c:pt>
                <c:pt idx="323">
                  <c:v>0.22055244262272222</c:v>
                </c:pt>
                <c:pt idx="324">
                  <c:v>0.22074176159493705</c:v>
                </c:pt>
                <c:pt idx="325">
                  <c:v>0.22074176159493705</c:v>
                </c:pt>
                <c:pt idx="326">
                  <c:v>0.22074176159493705</c:v>
                </c:pt>
                <c:pt idx="327">
                  <c:v>0.22074176159493705</c:v>
                </c:pt>
                <c:pt idx="328">
                  <c:v>0.22207202451116734</c:v>
                </c:pt>
                <c:pt idx="329">
                  <c:v>0.22454453285232367</c:v>
                </c:pt>
                <c:pt idx="330">
                  <c:v>0.22575736982632064</c:v>
                </c:pt>
                <c:pt idx="331">
                  <c:v>0.22582067485533852</c:v>
                </c:pt>
                <c:pt idx="332">
                  <c:v>0.22596172100824477</c:v>
                </c:pt>
                <c:pt idx="333">
                  <c:v>0.22613413493176227</c:v>
                </c:pt>
                <c:pt idx="334">
                  <c:v>0.22623050571165887</c:v>
                </c:pt>
                <c:pt idx="335">
                  <c:v>0.22639403719241696</c:v>
                </c:pt>
                <c:pt idx="336">
                  <c:v>0.22641667630001008</c:v>
                </c:pt>
                <c:pt idx="337">
                  <c:v>0.22641667630001008</c:v>
                </c:pt>
                <c:pt idx="338">
                  <c:v>0.22641667630001008</c:v>
                </c:pt>
                <c:pt idx="339">
                  <c:v>0.22641667630001008</c:v>
                </c:pt>
                <c:pt idx="340">
                  <c:v>0.22641667630001008</c:v>
                </c:pt>
                <c:pt idx="341">
                  <c:v>0.22641667630001008</c:v>
                </c:pt>
                <c:pt idx="342">
                  <c:v>0.22641667630001008</c:v>
                </c:pt>
                <c:pt idx="343">
                  <c:v>0.22641667630001008</c:v>
                </c:pt>
                <c:pt idx="344">
                  <c:v>0.22641667630001008</c:v>
                </c:pt>
                <c:pt idx="345">
                  <c:v>0.22641667630001008</c:v>
                </c:pt>
                <c:pt idx="346">
                  <c:v>0.22641667630001008</c:v>
                </c:pt>
                <c:pt idx="347">
                  <c:v>0.22641667630001008</c:v>
                </c:pt>
                <c:pt idx="348">
                  <c:v>0.22641667630001008</c:v>
                </c:pt>
                <c:pt idx="349">
                  <c:v>0.22641667630001008</c:v>
                </c:pt>
                <c:pt idx="350">
                  <c:v>0.22641667630001008</c:v>
                </c:pt>
                <c:pt idx="351">
                  <c:v>0.22641667630001008</c:v>
                </c:pt>
                <c:pt idx="352">
                  <c:v>0.22641667630001008</c:v>
                </c:pt>
                <c:pt idx="353">
                  <c:v>0.22641667630001008</c:v>
                </c:pt>
                <c:pt idx="354">
                  <c:v>0.22641667630001008</c:v>
                </c:pt>
                <c:pt idx="355">
                  <c:v>0.22641667630001008</c:v>
                </c:pt>
                <c:pt idx="356">
                  <c:v>0.22641667630001008</c:v>
                </c:pt>
                <c:pt idx="357">
                  <c:v>0.22641667630001008</c:v>
                </c:pt>
                <c:pt idx="358">
                  <c:v>0.22682024005145326</c:v>
                </c:pt>
                <c:pt idx="359">
                  <c:v>0.22828279345845059</c:v>
                </c:pt>
                <c:pt idx="360">
                  <c:v>0.23005724130603897</c:v>
                </c:pt>
                <c:pt idx="361">
                  <c:v>0.2313820216996694</c:v>
                </c:pt>
                <c:pt idx="362">
                  <c:v>0.23212216240209219</c:v>
                </c:pt>
                <c:pt idx="363">
                  <c:v>0.23239186620174868</c:v>
                </c:pt>
                <c:pt idx="364">
                  <c:v>0.23239186620174868</c:v>
                </c:pt>
                <c:pt idx="365">
                  <c:v>0.23239186620174868</c:v>
                </c:pt>
                <c:pt idx="366">
                  <c:v>0.23239186620174868</c:v>
                </c:pt>
                <c:pt idx="367">
                  <c:v>0.23239186620174868</c:v>
                </c:pt>
                <c:pt idx="368">
                  <c:v>0.23239186620174868</c:v>
                </c:pt>
                <c:pt idx="369">
                  <c:v>0.23239186620174868</c:v>
                </c:pt>
                <c:pt idx="370">
                  <c:v>0.23239186620174868</c:v>
                </c:pt>
                <c:pt idx="371">
                  <c:v>0.23239186620174868</c:v>
                </c:pt>
                <c:pt idx="372">
                  <c:v>0.2338052595211017</c:v>
                </c:pt>
                <c:pt idx="373">
                  <c:v>0.23652247308477536</c:v>
                </c:pt>
                <c:pt idx="374">
                  <c:v>0.23911742403235894</c:v>
                </c:pt>
                <c:pt idx="375">
                  <c:v>0.24086065420589597</c:v>
                </c:pt>
                <c:pt idx="376">
                  <c:v>0.2418567879193354</c:v>
                </c:pt>
                <c:pt idx="377">
                  <c:v>0.24242464569974473</c:v>
                </c:pt>
                <c:pt idx="378">
                  <c:v>0.24275377618427516</c:v>
                </c:pt>
                <c:pt idx="379">
                  <c:v>0.24295616172848525</c:v>
                </c:pt>
                <c:pt idx="380">
                  <c:v>0.24317223117569822</c:v>
                </c:pt>
                <c:pt idx="381">
                  <c:v>0.24341264548722055</c:v>
                </c:pt>
                <c:pt idx="382">
                  <c:v>0.24361738157196955</c:v>
                </c:pt>
                <c:pt idx="383">
                  <c:v>0.24378939627114837</c:v>
                </c:pt>
                <c:pt idx="384">
                  <c:v>0.24390714249014181</c:v>
                </c:pt>
                <c:pt idx="385">
                  <c:v>0.24394268231460695</c:v>
                </c:pt>
                <c:pt idx="386">
                  <c:v>0.24394268231460695</c:v>
                </c:pt>
                <c:pt idx="387">
                  <c:v>0.24394268231460695</c:v>
                </c:pt>
                <c:pt idx="388">
                  <c:v>0.24394268231460695</c:v>
                </c:pt>
                <c:pt idx="389">
                  <c:v>0.24394268231460695</c:v>
                </c:pt>
                <c:pt idx="390">
                  <c:v>0.24394268231460695</c:v>
                </c:pt>
                <c:pt idx="391">
                  <c:v>0.24394268231460695</c:v>
                </c:pt>
                <c:pt idx="392">
                  <c:v>0.24394268231460695</c:v>
                </c:pt>
                <c:pt idx="393">
                  <c:v>0.24394268231460695</c:v>
                </c:pt>
                <c:pt idx="394">
                  <c:v>0.24394268231460695</c:v>
                </c:pt>
                <c:pt idx="395">
                  <c:v>0.24394268231460695</c:v>
                </c:pt>
                <c:pt idx="396">
                  <c:v>0.24394268231460695</c:v>
                </c:pt>
                <c:pt idx="397">
                  <c:v>0.24394268231460695</c:v>
                </c:pt>
                <c:pt idx="398">
                  <c:v>0.24394268231460695</c:v>
                </c:pt>
                <c:pt idx="399">
                  <c:v>0.24394268231460695</c:v>
                </c:pt>
                <c:pt idx="400">
                  <c:v>0.24394268231460695</c:v>
                </c:pt>
                <c:pt idx="401">
                  <c:v>0.24395870051136598</c:v>
                </c:pt>
                <c:pt idx="402">
                  <c:v>0.24490956067822695</c:v>
                </c:pt>
                <c:pt idx="403">
                  <c:v>0.24634900488946751</c:v>
                </c:pt>
                <c:pt idx="404">
                  <c:v>0.24758567556977307</c:v>
                </c:pt>
                <c:pt idx="405">
                  <c:v>0.24865002138537687</c:v>
                </c:pt>
                <c:pt idx="406">
                  <c:v>0.24976906445676908</c:v>
                </c:pt>
                <c:pt idx="407">
                  <c:v>0.2508682051755709</c:v>
                </c:pt>
                <c:pt idx="408">
                  <c:v>0.25164411526883462</c:v>
                </c:pt>
                <c:pt idx="409">
                  <c:v>0.25189943182864238</c:v>
                </c:pt>
                <c:pt idx="410">
                  <c:v>0.25189943182864238</c:v>
                </c:pt>
                <c:pt idx="411">
                  <c:v>0.25189943182864238</c:v>
                </c:pt>
                <c:pt idx="412">
                  <c:v>0.25189943182864238</c:v>
                </c:pt>
                <c:pt idx="413">
                  <c:v>0.25189943182864238</c:v>
                </c:pt>
                <c:pt idx="414">
                  <c:v>0.25189943182864238</c:v>
                </c:pt>
                <c:pt idx="415">
                  <c:v>0.25189943182864238</c:v>
                </c:pt>
                <c:pt idx="416">
                  <c:v>0.25189943182864238</c:v>
                </c:pt>
                <c:pt idx="417">
                  <c:v>0.25189943182864238</c:v>
                </c:pt>
                <c:pt idx="418">
                  <c:v>0.25189943182864238</c:v>
                </c:pt>
                <c:pt idx="419">
                  <c:v>0.25227550527898573</c:v>
                </c:pt>
                <c:pt idx="420">
                  <c:v>0.25291784094407238</c:v>
                </c:pt>
                <c:pt idx="421">
                  <c:v>0.25321373033247946</c:v>
                </c:pt>
                <c:pt idx="422">
                  <c:v>0.25321373033247946</c:v>
                </c:pt>
                <c:pt idx="423">
                  <c:v>0.25321373033247946</c:v>
                </c:pt>
                <c:pt idx="424">
                  <c:v>0.25321373033247946</c:v>
                </c:pt>
                <c:pt idx="425">
                  <c:v>0.25321373033247946</c:v>
                </c:pt>
                <c:pt idx="426">
                  <c:v>0.25321373033247946</c:v>
                </c:pt>
                <c:pt idx="427">
                  <c:v>0.25321373033247946</c:v>
                </c:pt>
                <c:pt idx="428">
                  <c:v>0.25321373033247946</c:v>
                </c:pt>
                <c:pt idx="429">
                  <c:v>0.25321373033247946</c:v>
                </c:pt>
                <c:pt idx="430">
                  <c:v>0.25321373033247946</c:v>
                </c:pt>
                <c:pt idx="431">
                  <c:v>0.25389690157469835</c:v>
                </c:pt>
                <c:pt idx="432">
                  <c:v>0.25449049176256799</c:v>
                </c:pt>
                <c:pt idx="433">
                  <c:v>0.2545620725398135</c:v>
                </c:pt>
                <c:pt idx="434">
                  <c:v>0.2545620725398135</c:v>
                </c:pt>
                <c:pt idx="435">
                  <c:v>0.25542347517012487</c:v>
                </c:pt>
                <c:pt idx="436">
                  <c:v>0.25761888635087205</c:v>
                </c:pt>
                <c:pt idx="437">
                  <c:v>0.26107298066012274</c:v>
                </c:pt>
                <c:pt idx="438">
                  <c:v>0.26529672647945823</c:v>
                </c:pt>
                <c:pt idx="439">
                  <c:v>0.26932882632722066</c:v>
                </c:pt>
                <c:pt idx="440">
                  <c:v>0.27231210870768308</c:v>
                </c:pt>
                <c:pt idx="441">
                  <c:v>0.27384199179637586</c:v>
                </c:pt>
                <c:pt idx="442">
                  <c:v>0.27435697098862699</c:v>
                </c:pt>
                <c:pt idx="443">
                  <c:v>0.27444789967751893</c:v>
                </c:pt>
                <c:pt idx="444">
                  <c:v>0.27445111184750232</c:v>
                </c:pt>
                <c:pt idx="445">
                  <c:v>0.27445111184750232</c:v>
                </c:pt>
                <c:pt idx="446">
                  <c:v>0.27445111184750232</c:v>
                </c:pt>
                <c:pt idx="447">
                  <c:v>0.27445111184750232</c:v>
                </c:pt>
                <c:pt idx="448">
                  <c:v>0.27445111184750232</c:v>
                </c:pt>
                <c:pt idx="449">
                  <c:v>0.27445111184750232</c:v>
                </c:pt>
                <c:pt idx="450">
                  <c:v>0.27445111184750232</c:v>
                </c:pt>
                <c:pt idx="451">
                  <c:v>0.27445111184750232</c:v>
                </c:pt>
                <c:pt idx="452">
                  <c:v>0.27445111184750232</c:v>
                </c:pt>
                <c:pt idx="453">
                  <c:v>0.27445111184750232</c:v>
                </c:pt>
                <c:pt idx="454">
                  <c:v>0.27445111184750232</c:v>
                </c:pt>
                <c:pt idx="455">
                  <c:v>0.27445111184750232</c:v>
                </c:pt>
                <c:pt idx="456">
                  <c:v>0.27445111184750232</c:v>
                </c:pt>
                <c:pt idx="457">
                  <c:v>0.27445111184750232</c:v>
                </c:pt>
                <c:pt idx="458">
                  <c:v>0.27445111184750232</c:v>
                </c:pt>
                <c:pt idx="459">
                  <c:v>0.27445111184750232</c:v>
                </c:pt>
                <c:pt idx="460">
                  <c:v>0.27445111184750232</c:v>
                </c:pt>
                <c:pt idx="461">
                  <c:v>0.27445111184750232</c:v>
                </c:pt>
                <c:pt idx="462">
                  <c:v>0.27445111184750232</c:v>
                </c:pt>
                <c:pt idx="463">
                  <c:v>0.27445111184750232</c:v>
                </c:pt>
                <c:pt idx="464">
                  <c:v>0.27445111184750232</c:v>
                </c:pt>
                <c:pt idx="465">
                  <c:v>0.27445111184750232</c:v>
                </c:pt>
                <c:pt idx="466">
                  <c:v>0.27445111184750232</c:v>
                </c:pt>
                <c:pt idx="467">
                  <c:v>0.27445111184750232</c:v>
                </c:pt>
                <c:pt idx="468">
                  <c:v>0.27445111184750232</c:v>
                </c:pt>
                <c:pt idx="469">
                  <c:v>0.27445111184750232</c:v>
                </c:pt>
                <c:pt idx="470">
                  <c:v>0.27445111184750232</c:v>
                </c:pt>
                <c:pt idx="471">
                  <c:v>0.27445111184750232</c:v>
                </c:pt>
                <c:pt idx="472">
                  <c:v>0.27445111184750232</c:v>
                </c:pt>
                <c:pt idx="473">
                  <c:v>0.27445111184750232</c:v>
                </c:pt>
                <c:pt idx="474">
                  <c:v>0.27445111184750232</c:v>
                </c:pt>
                <c:pt idx="475">
                  <c:v>0.27445111184750232</c:v>
                </c:pt>
                <c:pt idx="476">
                  <c:v>0.27445111184750232</c:v>
                </c:pt>
                <c:pt idx="477">
                  <c:v>0.27445111184750232</c:v>
                </c:pt>
                <c:pt idx="478">
                  <c:v>0.27445111184750232</c:v>
                </c:pt>
                <c:pt idx="479">
                  <c:v>0.27445111184750232</c:v>
                </c:pt>
                <c:pt idx="480">
                  <c:v>0.27445111184750232</c:v>
                </c:pt>
                <c:pt idx="481">
                  <c:v>0.27445111184750232</c:v>
                </c:pt>
                <c:pt idx="482">
                  <c:v>0.27445111184750232</c:v>
                </c:pt>
                <c:pt idx="483">
                  <c:v>0.27445111184750232</c:v>
                </c:pt>
                <c:pt idx="484">
                  <c:v>0.27445111184750232</c:v>
                </c:pt>
                <c:pt idx="485">
                  <c:v>0.27445111184750232</c:v>
                </c:pt>
                <c:pt idx="486">
                  <c:v>0.27445111184750232</c:v>
                </c:pt>
                <c:pt idx="487">
                  <c:v>0.27445111184750232</c:v>
                </c:pt>
                <c:pt idx="488">
                  <c:v>0.27445111184750232</c:v>
                </c:pt>
                <c:pt idx="489">
                  <c:v>0.27445111184750232</c:v>
                </c:pt>
                <c:pt idx="490">
                  <c:v>0.27445111184750232</c:v>
                </c:pt>
                <c:pt idx="491">
                  <c:v>0.27445111184750232</c:v>
                </c:pt>
                <c:pt idx="492">
                  <c:v>0.27445111184750232</c:v>
                </c:pt>
                <c:pt idx="493">
                  <c:v>0.27445111184750232</c:v>
                </c:pt>
                <c:pt idx="494">
                  <c:v>0.27445111184750232</c:v>
                </c:pt>
                <c:pt idx="495">
                  <c:v>0.27445111184750232</c:v>
                </c:pt>
                <c:pt idx="496">
                  <c:v>0.27445111184750232</c:v>
                </c:pt>
                <c:pt idx="497">
                  <c:v>0.27445111184750232</c:v>
                </c:pt>
                <c:pt idx="498">
                  <c:v>0.27445111184750232</c:v>
                </c:pt>
                <c:pt idx="499">
                  <c:v>0.27445111184750232</c:v>
                </c:pt>
                <c:pt idx="500">
                  <c:v>0.27445111184750232</c:v>
                </c:pt>
                <c:pt idx="501">
                  <c:v>0.27445111184750232</c:v>
                </c:pt>
                <c:pt idx="502">
                  <c:v>0.27445111184750232</c:v>
                </c:pt>
                <c:pt idx="503">
                  <c:v>0.27445111184750232</c:v>
                </c:pt>
                <c:pt idx="504">
                  <c:v>0.27445111184750232</c:v>
                </c:pt>
                <c:pt idx="505">
                  <c:v>0.27445111184750232</c:v>
                </c:pt>
                <c:pt idx="506">
                  <c:v>0.27445111184750232</c:v>
                </c:pt>
                <c:pt idx="507">
                  <c:v>0.27445111184750232</c:v>
                </c:pt>
                <c:pt idx="508">
                  <c:v>0.27445111184750232</c:v>
                </c:pt>
                <c:pt idx="509">
                  <c:v>0.27445111184750232</c:v>
                </c:pt>
                <c:pt idx="510">
                  <c:v>0.27445111184750232</c:v>
                </c:pt>
                <c:pt idx="511">
                  <c:v>0.27445111184750232</c:v>
                </c:pt>
                <c:pt idx="512">
                  <c:v>0.27445111184750232</c:v>
                </c:pt>
                <c:pt idx="513">
                  <c:v>0.27445111184750232</c:v>
                </c:pt>
                <c:pt idx="514">
                  <c:v>0.27445111184750232</c:v>
                </c:pt>
                <c:pt idx="515">
                  <c:v>0.27445111184750232</c:v>
                </c:pt>
                <c:pt idx="516">
                  <c:v>0.27445111184750232</c:v>
                </c:pt>
                <c:pt idx="517">
                  <c:v>0.27445111184750232</c:v>
                </c:pt>
                <c:pt idx="518">
                  <c:v>0.27445111184750232</c:v>
                </c:pt>
                <c:pt idx="519">
                  <c:v>0.27445111184750232</c:v>
                </c:pt>
                <c:pt idx="520">
                  <c:v>0.27492261143548152</c:v>
                </c:pt>
                <c:pt idx="521">
                  <c:v>0.27561155900631684</c:v>
                </c:pt>
                <c:pt idx="522">
                  <c:v>0.27644486626011933</c:v>
                </c:pt>
                <c:pt idx="523">
                  <c:v>0.27771980294309506</c:v>
                </c:pt>
                <c:pt idx="524">
                  <c:v>0.27963144062671047</c:v>
                </c:pt>
                <c:pt idx="525">
                  <c:v>0.28165917357175996</c:v>
                </c:pt>
                <c:pt idx="526">
                  <c:v>0.28295553579306376</c:v>
                </c:pt>
                <c:pt idx="527">
                  <c:v>0.28342263175721272</c:v>
                </c:pt>
                <c:pt idx="528">
                  <c:v>0.28353439698178545</c:v>
                </c:pt>
                <c:pt idx="529">
                  <c:v>0.2835668564375271</c:v>
                </c:pt>
                <c:pt idx="530">
                  <c:v>0.2835668564375271</c:v>
                </c:pt>
                <c:pt idx="531">
                  <c:v>0.2835668564375271</c:v>
                </c:pt>
                <c:pt idx="532">
                  <c:v>0.2835668564375271</c:v>
                </c:pt>
                <c:pt idx="533">
                  <c:v>0.2835668564375271</c:v>
                </c:pt>
                <c:pt idx="534">
                  <c:v>0.2835668564375271</c:v>
                </c:pt>
                <c:pt idx="535">
                  <c:v>0.2835668564375271</c:v>
                </c:pt>
                <c:pt idx="536">
                  <c:v>0.2835668564375271</c:v>
                </c:pt>
                <c:pt idx="537">
                  <c:v>0.2835668564375271</c:v>
                </c:pt>
                <c:pt idx="538">
                  <c:v>0.2835668564375271</c:v>
                </c:pt>
                <c:pt idx="539">
                  <c:v>0.2835668564375271</c:v>
                </c:pt>
                <c:pt idx="540">
                  <c:v>0.2835668564375271</c:v>
                </c:pt>
                <c:pt idx="541">
                  <c:v>0.2835668564375271</c:v>
                </c:pt>
                <c:pt idx="542">
                  <c:v>0.2835668564375271</c:v>
                </c:pt>
                <c:pt idx="543">
                  <c:v>0.28369924181599193</c:v>
                </c:pt>
                <c:pt idx="544">
                  <c:v>0.28443770577310273</c:v>
                </c:pt>
                <c:pt idx="545">
                  <c:v>0.28592200411452023</c:v>
                </c:pt>
                <c:pt idx="546">
                  <c:v>0.28740509013283722</c:v>
                </c:pt>
                <c:pt idx="547">
                  <c:v>0.28838242062741343</c:v>
                </c:pt>
                <c:pt idx="548">
                  <c:v>0.28901066101623163</c:v>
                </c:pt>
                <c:pt idx="549">
                  <c:v>0.28945430126792338</c:v>
                </c:pt>
                <c:pt idx="550">
                  <c:v>0.28980220682609614</c:v>
                </c:pt>
                <c:pt idx="551">
                  <c:v>0.28996274298669522</c:v>
                </c:pt>
                <c:pt idx="552">
                  <c:v>0.29008575535953574</c:v>
                </c:pt>
                <c:pt idx="553">
                  <c:v>0.29020409016301857</c:v>
                </c:pt>
                <c:pt idx="554">
                  <c:v>0.29020409016301857</c:v>
                </c:pt>
                <c:pt idx="555">
                  <c:v>0.29020409016301857</c:v>
                </c:pt>
                <c:pt idx="556">
                  <c:v>0.29020409016301857</c:v>
                </c:pt>
                <c:pt idx="557">
                  <c:v>0.29020409016301857</c:v>
                </c:pt>
                <c:pt idx="558">
                  <c:v>0.29020409016301857</c:v>
                </c:pt>
                <c:pt idx="559">
                  <c:v>0.29020409016301857</c:v>
                </c:pt>
                <c:pt idx="560">
                  <c:v>0.29020409016301857</c:v>
                </c:pt>
                <c:pt idx="561">
                  <c:v>0.29020409016301857</c:v>
                </c:pt>
                <c:pt idx="562">
                  <c:v>0.29020409016301857</c:v>
                </c:pt>
                <c:pt idx="563">
                  <c:v>0.29058628933089442</c:v>
                </c:pt>
                <c:pt idx="564">
                  <c:v>0.29284650761411862</c:v>
                </c:pt>
                <c:pt idx="565">
                  <c:v>0.295207286795587</c:v>
                </c:pt>
                <c:pt idx="566">
                  <c:v>0.29627380731175368</c:v>
                </c:pt>
                <c:pt idx="567">
                  <c:v>0.29627380731175368</c:v>
                </c:pt>
                <c:pt idx="568">
                  <c:v>0.29627380731175368</c:v>
                </c:pt>
                <c:pt idx="569">
                  <c:v>0.29627380731175368</c:v>
                </c:pt>
                <c:pt idx="570">
                  <c:v>0.29627380731175368</c:v>
                </c:pt>
                <c:pt idx="571">
                  <c:v>0.29627380731175368</c:v>
                </c:pt>
                <c:pt idx="572">
                  <c:v>0.29627380731175368</c:v>
                </c:pt>
                <c:pt idx="573">
                  <c:v>0.29627380731175368</c:v>
                </c:pt>
                <c:pt idx="574">
                  <c:v>0.29627380731175368</c:v>
                </c:pt>
                <c:pt idx="575">
                  <c:v>0.29627380731175368</c:v>
                </c:pt>
                <c:pt idx="576">
                  <c:v>0.29627380731175368</c:v>
                </c:pt>
                <c:pt idx="577">
                  <c:v>0.29627380731175368</c:v>
                </c:pt>
                <c:pt idx="578">
                  <c:v>0.29627380731175368</c:v>
                </c:pt>
                <c:pt idx="579">
                  <c:v>0.29627380731175368</c:v>
                </c:pt>
                <c:pt idx="580">
                  <c:v>0.29627380731175368</c:v>
                </c:pt>
                <c:pt idx="581">
                  <c:v>0.29627380731175368</c:v>
                </c:pt>
                <c:pt idx="582">
                  <c:v>0.29627380731175368</c:v>
                </c:pt>
                <c:pt idx="583">
                  <c:v>0.29627380731175368</c:v>
                </c:pt>
                <c:pt idx="584">
                  <c:v>0.29627380731175368</c:v>
                </c:pt>
                <c:pt idx="585">
                  <c:v>0.29627380731175368</c:v>
                </c:pt>
                <c:pt idx="586">
                  <c:v>0.29627380731175368</c:v>
                </c:pt>
                <c:pt idx="587">
                  <c:v>0.29627380731175368</c:v>
                </c:pt>
                <c:pt idx="588">
                  <c:v>0.29627380731175368</c:v>
                </c:pt>
                <c:pt idx="589">
                  <c:v>0.29627380731175368</c:v>
                </c:pt>
                <c:pt idx="590">
                  <c:v>0.29627380731175368</c:v>
                </c:pt>
                <c:pt idx="591">
                  <c:v>0.29627380731175368</c:v>
                </c:pt>
                <c:pt idx="592">
                  <c:v>0.29627380731175368</c:v>
                </c:pt>
                <c:pt idx="593">
                  <c:v>0.29627380731175368</c:v>
                </c:pt>
                <c:pt idx="594">
                  <c:v>0.29627380731175368</c:v>
                </c:pt>
                <c:pt idx="595">
                  <c:v>0.29627380731175368</c:v>
                </c:pt>
                <c:pt idx="596">
                  <c:v>0.29627380731175368</c:v>
                </c:pt>
                <c:pt idx="597">
                  <c:v>0.29627380731175368</c:v>
                </c:pt>
                <c:pt idx="598">
                  <c:v>0.29627380731175368</c:v>
                </c:pt>
                <c:pt idx="599">
                  <c:v>0.29627380731175368</c:v>
                </c:pt>
                <c:pt idx="600">
                  <c:v>0.29627380731175368</c:v>
                </c:pt>
                <c:pt idx="601">
                  <c:v>0.29627380731175368</c:v>
                </c:pt>
                <c:pt idx="602">
                  <c:v>0.29627380731175368</c:v>
                </c:pt>
                <c:pt idx="603">
                  <c:v>0.29627380731175368</c:v>
                </c:pt>
                <c:pt idx="604">
                  <c:v>0.29627380731175368</c:v>
                </c:pt>
                <c:pt idx="605">
                  <c:v>0.29627380731175368</c:v>
                </c:pt>
                <c:pt idx="606">
                  <c:v>0.29627380731175368</c:v>
                </c:pt>
                <c:pt idx="607">
                  <c:v>0.29627380731175368</c:v>
                </c:pt>
                <c:pt idx="608">
                  <c:v>0.29627380731175368</c:v>
                </c:pt>
                <c:pt idx="609">
                  <c:v>0.29627380731175368</c:v>
                </c:pt>
                <c:pt idx="610">
                  <c:v>0.29627380731175368</c:v>
                </c:pt>
                <c:pt idx="611">
                  <c:v>0.29627380731175368</c:v>
                </c:pt>
                <c:pt idx="612">
                  <c:v>0.29627380731175368</c:v>
                </c:pt>
                <c:pt idx="613">
                  <c:v>0.29627380731175368</c:v>
                </c:pt>
                <c:pt idx="614">
                  <c:v>0.29627380731175368</c:v>
                </c:pt>
                <c:pt idx="615">
                  <c:v>0.29627380731175368</c:v>
                </c:pt>
                <c:pt idx="616">
                  <c:v>0.29627380731175368</c:v>
                </c:pt>
                <c:pt idx="617">
                  <c:v>0.29627380731175368</c:v>
                </c:pt>
                <c:pt idx="618">
                  <c:v>0.29669995995670856</c:v>
                </c:pt>
                <c:pt idx="619">
                  <c:v>0.29789730207709858</c:v>
                </c:pt>
                <c:pt idx="620">
                  <c:v>0.29929156308688637</c:v>
                </c:pt>
                <c:pt idx="621">
                  <c:v>0.30003282787662577</c:v>
                </c:pt>
                <c:pt idx="622">
                  <c:v>0.30003282787662577</c:v>
                </c:pt>
                <c:pt idx="623">
                  <c:v>0.30003282787662577</c:v>
                </c:pt>
                <c:pt idx="624">
                  <c:v>0.30003282787662577</c:v>
                </c:pt>
                <c:pt idx="625">
                  <c:v>0.30003282787662577</c:v>
                </c:pt>
                <c:pt idx="626">
                  <c:v>0.30003282787662577</c:v>
                </c:pt>
                <c:pt idx="627">
                  <c:v>0.30003282787662577</c:v>
                </c:pt>
                <c:pt idx="628">
                  <c:v>0.30003282787662577</c:v>
                </c:pt>
                <c:pt idx="629">
                  <c:v>0.30003282787662577</c:v>
                </c:pt>
                <c:pt idx="630">
                  <c:v>0.30003282787662577</c:v>
                </c:pt>
                <c:pt idx="631">
                  <c:v>0.30003282787662577</c:v>
                </c:pt>
                <c:pt idx="632">
                  <c:v>0.30003282787662577</c:v>
                </c:pt>
                <c:pt idx="633">
                  <c:v>0.30003282787662577</c:v>
                </c:pt>
                <c:pt idx="634">
                  <c:v>0.30003282787662577</c:v>
                </c:pt>
                <c:pt idx="635">
                  <c:v>0.30003282787662577</c:v>
                </c:pt>
                <c:pt idx="636">
                  <c:v>0.30003282787662577</c:v>
                </c:pt>
                <c:pt idx="637">
                  <c:v>0.30003282787662577</c:v>
                </c:pt>
                <c:pt idx="638">
                  <c:v>0.30003282787662577</c:v>
                </c:pt>
                <c:pt idx="639">
                  <c:v>0.30003282787662577</c:v>
                </c:pt>
                <c:pt idx="640">
                  <c:v>0.30003282787662577</c:v>
                </c:pt>
                <c:pt idx="641">
                  <c:v>0.30003282787662577</c:v>
                </c:pt>
                <c:pt idx="642">
                  <c:v>0.30003282787662577</c:v>
                </c:pt>
                <c:pt idx="643">
                  <c:v>0.30003282787662577</c:v>
                </c:pt>
                <c:pt idx="644">
                  <c:v>0.30003282787662577</c:v>
                </c:pt>
                <c:pt idx="645">
                  <c:v>0.30003282787662577</c:v>
                </c:pt>
                <c:pt idx="646">
                  <c:v>0.30003282787662577</c:v>
                </c:pt>
                <c:pt idx="647">
                  <c:v>0.30003282787662577</c:v>
                </c:pt>
                <c:pt idx="648">
                  <c:v>0.30003282787662577</c:v>
                </c:pt>
                <c:pt idx="649">
                  <c:v>0.30003282787662577</c:v>
                </c:pt>
                <c:pt idx="650">
                  <c:v>0.30003282787662577</c:v>
                </c:pt>
                <c:pt idx="651">
                  <c:v>0.30226876584316098</c:v>
                </c:pt>
                <c:pt idx="652">
                  <c:v>0.30610627279203195</c:v>
                </c:pt>
                <c:pt idx="653">
                  <c:v>0.31006367552813929</c:v>
                </c:pt>
                <c:pt idx="654">
                  <c:v>0.31482974054379909</c:v>
                </c:pt>
                <c:pt idx="655">
                  <c:v>0.32155966170410649</c:v>
                </c:pt>
                <c:pt idx="656">
                  <c:v>0.32886545371182874</c:v>
                </c:pt>
                <c:pt idx="657">
                  <c:v>0.33432797618877652</c:v>
                </c:pt>
                <c:pt idx="658">
                  <c:v>0.33789061898711592</c:v>
                </c:pt>
                <c:pt idx="659">
                  <c:v>0.34173193539493196</c:v>
                </c:pt>
                <c:pt idx="660">
                  <c:v>0.34725139797294086</c:v>
                </c:pt>
                <c:pt idx="661">
                  <c:v>0.35311453228110418</c:v>
                </c:pt>
                <c:pt idx="662">
                  <c:v>0.35793875551527676</c:v>
                </c:pt>
                <c:pt idx="663">
                  <c:v>0.3604515434036964</c:v>
                </c:pt>
                <c:pt idx="664">
                  <c:v>0.3613017607357687</c:v>
                </c:pt>
                <c:pt idx="665">
                  <c:v>0.3613017607357687</c:v>
                </c:pt>
                <c:pt idx="666">
                  <c:v>0.3613017607357687</c:v>
                </c:pt>
                <c:pt idx="667">
                  <c:v>0.3613017607357687</c:v>
                </c:pt>
                <c:pt idx="668">
                  <c:v>0.3613017607357687</c:v>
                </c:pt>
                <c:pt idx="669">
                  <c:v>0.3613017607357687</c:v>
                </c:pt>
                <c:pt idx="670">
                  <c:v>0.3613017607357687</c:v>
                </c:pt>
                <c:pt idx="671">
                  <c:v>0.3613017607357687</c:v>
                </c:pt>
                <c:pt idx="672">
                  <c:v>0.3613017607357687</c:v>
                </c:pt>
                <c:pt idx="673">
                  <c:v>0.3613017607357687</c:v>
                </c:pt>
                <c:pt idx="674">
                  <c:v>0.3613017607357687</c:v>
                </c:pt>
                <c:pt idx="675">
                  <c:v>0.3613017607357687</c:v>
                </c:pt>
                <c:pt idx="676">
                  <c:v>0.3613017607357687</c:v>
                </c:pt>
                <c:pt idx="677">
                  <c:v>0.36181259456893927</c:v>
                </c:pt>
                <c:pt idx="678">
                  <c:v>0.36551240598218193</c:v>
                </c:pt>
                <c:pt idx="679">
                  <c:v>0.37092509094574061</c:v>
                </c:pt>
                <c:pt idx="680">
                  <c:v>0.37680715016819777</c:v>
                </c:pt>
                <c:pt idx="681">
                  <c:v>0.38208959296837736</c:v>
                </c:pt>
                <c:pt idx="682">
                  <c:v>0.38494157019543135</c:v>
                </c:pt>
                <c:pt idx="683">
                  <c:v>0.38654605047078228</c:v>
                </c:pt>
                <c:pt idx="684">
                  <c:v>0.38723394632849106</c:v>
                </c:pt>
                <c:pt idx="685">
                  <c:v>0.38723394632849106</c:v>
                </c:pt>
                <c:pt idx="686">
                  <c:v>0.38723394632849106</c:v>
                </c:pt>
                <c:pt idx="687">
                  <c:v>0.38723394632849106</c:v>
                </c:pt>
                <c:pt idx="688">
                  <c:v>0.38723394632849106</c:v>
                </c:pt>
                <c:pt idx="689">
                  <c:v>0.38723394632849106</c:v>
                </c:pt>
                <c:pt idx="690">
                  <c:v>0.38723394632849106</c:v>
                </c:pt>
                <c:pt idx="691">
                  <c:v>0.38723394632849106</c:v>
                </c:pt>
                <c:pt idx="692">
                  <c:v>0.38723394632849106</c:v>
                </c:pt>
                <c:pt idx="693">
                  <c:v>0.38723394632849106</c:v>
                </c:pt>
                <c:pt idx="694">
                  <c:v>0.38723394632849106</c:v>
                </c:pt>
                <c:pt idx="695">
                  <c:v>0.38723394632849106</c:v>
                </c:pt>
                <c:pt idx="696">
                  <c:v>0.39041564048519939</c:v>
                </c:pt>
                <c:pt idx="697">
                  <c:v>0.3943367084932845</c:v>
                </c:pt>
                <c:pt idx="698">
                  <c:v>0.39707245493013599</c:v>
                </c:pt>
                <c:pt idx="699">
                  <c:v>0.39887884839953275</c:v>
                </c:pt>
                <c:pt idx="700">
                  <c:v>0.39951365725384791</c:v>
                </c:pt>
                <c:pt idx="701">
                  <c:v>0.39958576893292275</c:v>
                </c:pt>
                <c:pt idx="702">
                  <c:v>0.39958576893292275</c:v>
                </c:pt>
                <c:pt idx="703">
                  <c:v>0.39958576893292275</c:v>
                </c:pt>
                <c:pt idx="704">
                  <c:v>0.39980431774343506</c:v>
                </c:pt>
                <c:pt idx="705">
                  <c:v>0.40089998427805945</c:v>
                </c:pt>
                <c:pt idx="706">
                  <c:v>0.40264327532022409</c:v>
                </c:pt>
                <c:pt idx="707">
                  <c:v>0.40422294100620165</c:v>
                </c:pt>
                <c:pt idx="708">
                  <c:v>0.4049639276298706</c:v>
                </c:pt>
                <c:pt idx="709">
                  <c:v>0.4049639276298706</c:v>
                </c:pt>
                <c:pt idx="710">
                  <c:v>0.4049639276298706</c:v>
                </c:pt>
                <c:pt idx="711">
                  <c:v>0.4049639276298706</c:v>
                </c:pt>
                <c:pt idx="712">
                  <c:v>0.4049639276298706</c:v>
                </c:pt>
                <c:pt idx="713">
                  <c:v>0.4049639276298706</c:v>
                </c:pt>
                <c:pt idx="714">
                  <c:v>0.40627780081871906</c:v>
                </c:pt>
                <c:pt idx="715">
                  <c:v>0.40916228955660805</c:v>
                </c:pt>
                <c:pt idx="716">
                  <c:v>0.41107337299986574</c:v>
                </c:pt>
                <c:pt idx="717">
                  <c:v>0.41143116413682562</c:v>
                </c:pt>
                <c:pt idx="718">
                  <c:v>0.41143116413682562</c:v>
                </c:pt>
                <c:pt idx="719">
                  <c:v>0.41143116413682562</c:v>
                </c:pt>
                <c:pt idx="720">
                  <c:v>0.41143116413682562</c:v>
                </c:pt>
                <c:pt idx="721">
                  <c:v>0.41143116413682562</c:v>
                </c:pt>
                <c:pt idx="722">
                  <c:v>0.41143116413682562</c:v>
                </c:pt>
                <c:pt idx="723">
                  <c:v>0.41143116413682562</c:v>
                </c:pt>
                <c:pt idx="724">
                  <c:v>0.41143116413682562</c:v>
                </c:pt>
                <c:pt idx="725">
                  <c:v>0.41143116413682562</c:v>
                </c:pt>
                <c:pt idx="726">
                  <c:v>0.41143116413682562</c:v>
                </c:pt>
                <c:pt idx="727">
                  <c:v>0.41143116413682562</c:v>
                </c:pt>
                <c:pt idx="728">
                  <c:v>0.41143116413682562</c:v>
                </c:pt>
                <c:pt idx="729">
                  <c:v>0.41143116413682562</c:v>
                </c:pt>
                <c:pt idx="730">
                  <c:v>0.41143116413682562</c:v>
                </c:pt>
                <c:pt idx="731">
                  <c:v>0.41143116413682562</c:v>
                </c:pt>
                <c:pt idx="732">
                  <c:v>0.41143116413682562</c:v>
                </c:pt>
                <c:pt idx="733">
                  <c:v>0.41143116413682562</c:v>
                </c:pt>
                <c:pt idx="734">
                  <c:v>0.41143116413682562</c:v>
                </c:pt>
                <c:pt idx="735">
                  <c:v>0.41143116413682562</c:v>
                </c:pt>
                <c:pt idx="736">
                  <c:v>0.41143116413682562</c:v>
                </c:pt>
                <c:pt idx="737">
                  <c:v>0.41143116413682562</c:v>
                </c:pt>
                <c:pt idx="738">
                  <c:v>0.41143116413682562</c:v>
                </c:pt>
                <c:pt idx="739">
                  <c:v>0.41143116413682562</c:v>
                </c:pt>
                <c:pt idx="740">
                  <c:v>0.41143116413682562</c:v>
                </c:pt>
                <c:pt idx="741">
                  <c:v>0.41143116413682562</c:v>
                </c:pt>
                <c:pt idx="742">
                  <c:v>0.41143116413682562</c:v>
                </c:pt>
                <c:pt idx="743">
                  <c:v>0.41143116413682562</c:v>
                </c:pt>
                <c:pt idx="744">
                  <c:v>0.41143116413682562</c:v>
                </c:pt>
                <c:pt idx="745">
                  <c:v>0.41143116413682562</c:v>
                </c:pt>
                <c:pt idx="746">
                  <c:v>0.41143116413682562</c:v>
                </c:pt>
                <c:pt idx="747">
                  <c:v>0.41143116413682562</c:v>
                </c:pt>
                <c:pt idx="748">
                  <c:v>0.41143116413682562</c:v>
                </c:pt>
                <c:pt idx="749">
                  <c:v>0.41143116413682562</c:v>
                </c:pt>
                <c:pt idx="750">
                  <c:v>0.41143116413682562</c:v>
                </c:pt>
                <c:pt idx="751">
                  <c:v>0.41143116413682562</c:v>
                </c:pt>
                <c:pt idx="752">
                  <c:v>0.41143116413682562</c:v>
                </c:pt>
                <c:pt idx="753">
                  <c:v>0.41185559649727876</c:v>
                </c:pt>
                <c:pt idx="754">
                  <c:v>0.4128492821932358</c:v>
                </c:pt>
                <c:pt idx="755">
                  <c:v>0.41439080320938981</c:v>
                </c:pt>
                <c:pt idx="756">
                  <c:v>0.41774623683962286</c:v>
                </c:pt>
                <c:pt idx="757">
                  <c:v>0.42410872797303595</c:v>
                </c:pt>
                <c:pt idx="758">
                  <c:v>0.43225479282394241</c:v>
                </c:pt>
                <c:pt idx="759">
                  <c:v>0.43990962584176241</c:v>
                </c:pt>
                <c:pt idx="760">
                  <c:v>0.44650716317148242</c:v>
                </c:pt>
                <c:pt idx="761">
                  <c:v>0.45202391361671357</c:v>
                </c:pt>
                <c:pt idx="762">
                  <c:v>0.45579826766781517</c:v>
                </c:pt>
                <c:pt idx="763">
                  <c:v>0.4577305031309335</c:v>
                </c:pt>
                <c:pt idx="764">
                  <c:v>0.45797583284814031</c:v>
                </c:pt>
                <c:pt idx="765">
                  <c:v>0.45797583284814031</c:v>
                </c:pt>
                <c:pt idx="766">
                  <c:v>0.45797583284814031</c:v>
                </c:pt>
                <c:pt idx="767">
                  <c:v>0.45797583284814031</c:v>
                </c:pt>
                <c:pt idx="768">
                  <c:v>0.45797583284814031</c:v>
                </c:pt>
                <c:pt idx="769">
                  <c:v>0.45797583284814031</c:v>
                </c:pt>
                <c:pt idx="770">
                  <c:v>0.45797583284814031</c:v>
                </c:pt>
                <c:pt idx="771">
                  <c:v>0.45797583284814031</c:v>
                </c:pt>
                <c:pt idx="772">
                  <c:v>0.45797583284814031</c:v>
                </c:pt>
                <c:pt idx="773">
                  <c:v>0.45797583284814031</c:v>
                </c:pt>
                <c:pt idx="774">
                  <c:v>0.45797583284814031</c:v>
                </c:pt>
                <c:pt idx="775">
                  <c:v>0.45797583284814031</c:v>
                </c:pt>
                <c:pt idx="776">
                  <c:v>0.45797583284814031</c:v>
                </c:pt>
                <c:pt idx="777">
                  <c:v>0.45797583284814031</c:v>
                </c:pt>
                <c:pt idx="778">
                  <c:v>0.45797583284814031</c:v>
                </c:pt>
                <c:pt idx="779">
                  <c:v>0.45797583284814031</c:v>
                </c:pt>
                <c:pt idx="780">
                  <c:v>0.45797583284814031</c:v>
                </c:pt>
                <c:pt idx="781">
                  <c:v>0.45797583284814031</c:v>
                </c:pt>
                <c:pt idx="782">
                  <c:v>0.45797583284814031</c:v>
                </c:pt>
                <c:pt idx="783">
                  <c:v>0.45797583284814031</c:v>
                </c:pt>
                <c:pt idx="784">
                  <c:v>0.45797583284814031</c:v>
                </c:pt>
                <c:pt idx="785">
                  <c:v>0.45797583284814031</c:v>
                </c:pt>
                <c:pt idx="786">
                  <c:v>0.45797583284814031</c:v>
                </c:pt>
                <c:pt idx="787">
                  <c:v>0.45797583284814031</c:v>
                </c:pt>
                <c:pt idx="788">
                  <c:v>0.45797583284814031</c:v>
                </c:pt>
                <c:pt idx="789">
                  <c:v>0.45797583284814031</c:v>
                </c:pt>
                <c:pt idx="790">
                  <c:v>0.45797583284814031</c:v>
                </c:pt>
                <c:pt idx="791">
                  <c:v>0.45797583284814031</c:v>
                </c:pt>
                <c:pt idx="792">
                  <c:v>0.45797583284814031</c:v>
                </c:pt>
                <c:pt idx="793">
                  <c:v>0.46028041097555206</c:v>
                </c:pt>
                <c:pt idx="794">
                  <c:v>0.46760582183862992</c:v>
                </c:pt>
                <c:pt idx="795">
                  <c:v>0.47874782660419862</c:v>
                </c:pt>
                <c:pt idx="796">
                  <c:v>0.49092377618113037</c:v>
                </c:pt>
                <c:pt idx="797">
                  <c:v>0.50116632478065248</c:v>
                </c:pt>
                <c:pt idx="798">
                  <c:v>0.50769349532206376</c:v>
                </c:pt>
                <c:pt idx="799">
                  <c:v>0.51039412702668896</c:v>
                </c:pt>
                <c:pt idx="800">
                  <c:v>0.51061890444642388</c:v>
                </c:pt>
                <c:pt idx="801">
                  <c:v>0.51061890444642388</c:v>
                </c:pt>
                <c:pt idx="802">
                  <c:v>0.51061890444642388</c:v>
                </c:pt>
                <c:pt idx="803">
                  <c:v>0.51061890444642388</c:v>
                </c:pt>
                <c:pt idx="804">
                  <c:v>0.51061890444642388</c:v>
                </c:pt>
                <c:pt idx="805">
                  <c:v>0.51061890444642388</c:v>
                </c:pt>
                <c:pt idx="806">
                  <c:v>0.51061890444642388</c:v>
                </c:pt>
                <c:pt idx="807">
                  <c:v>0.51061890444642388</c:v>
                </c:pt>
                <c:pt idx="808">
                  <c:v>0.51164996086162573</c:v>
                </c:pt>
                <c:pt idx="809">
                  <c:v>0.51399300626288136</c:v>
                </c:pt>
                <c:pt idx="810">
                  <c:v>0.51756074493441273</c:v>
                </c:pt>
                <c:pt idx="811">
                  <c:v>0.5233177967800775</c:v>
                </c:pt>
                <c:pt idx="812">
                  <c:v>0.530396995169792</c:v>
                </c:pt>
                <c:pt idx="813">
                  <c:v>0.53732112513851105</c:v>
                </c:pt>
                <c:pt idx="814">
                  <c:v>0.54386899380753917</c:v>
                </c:pt>
                <c:pt idx="815">
                  <c:v>0.55006164580230477</c:v>
                </c:pt>
                <c:pt idx="816">
                  <c:v>0.55531374994077221</c:v>
                </c:pt>
                <c:pt idx="817">
                  <c:v>0.55923514305446043</c:v>
                </c:pt>
                <c:pt idx="818">
                  <c:v>0.56103021035596501</c:v>
                </c:pt>
                <c:pt idx="819">
                  <c:v>0.56103021035596501</c:v>
                </c:pt>
                <c:pt idx="820">
                  <c:v>0.56103021035596501</c:v>
                </c:pt>
                <c:pt idx="821">
                  <c:v>0.56103021035596501</c:v>
                </c:pt>
                <c:pt idx="822">
                  <c:v>0.56103021035596501</c:v>
                </c:pt>
                <c:pt idx="823">
                  <c:v>0.56103021035596501</c:v>
                </c:pt>
                <c:pt idx="824">
                  <c:v>0.56103021035596501</c:v>
                </c:pt>
                <c:pt idx="825">
                  <c:v>0.56103021035596501</c:v>
                </c:pt>
                <c:pt idx="826">
                  <c:v>0.56103021035596501</c:v>
                </c:pt>
                <c:pt idx="827">
                  <c:v>0.56103021035596501</c:v>
                </c:pt>
                <c:pt idx="828">
                  <c:v>0.56103021035596501</c:v>
                </c:pt>
                <c:pt idx="829">
                  <c:v>0.56103021035596501</c:v>
                </c:pt>
                <c:pt idx="830">
                  <c:v>0.56103021035596501</c:v>
                </c:pt>
                <c:pt idx="831">
                  <c:v>0.56103021035596501</c:v>
                </c:pt>
                <c:pt idx="832">
                  <c:v>0.56103021035596501</c:v>
                </c:pt>
                <c:pt idx="833">
                  <c:v>0.56103021035596501</c:v>
                </c:pt>
                <c:pt idx="834">
                  <c:v>0.56103021035596501</c:v>
                </c:pt>
                <c:pt idx="835">
                  <c:v>0.56103021035596501</c:v>
                </c:pt>
                <c:pt idx="836">
                  <c:v>0.56103021035596501</c:v>
                </c:pt>
                <c:pt idx="837">
                  <c:v>0.56103021035596501</c:v>
                </c:pt>
                <c:pt idx="838">
                  <c:v>0.56103021035596501</c:v>
                </c:pt>
                <c:pt idx="839">
                  <c:v>0.56103021035596501</c:v>
                </c:pt>
                <c:pt idx="840">
                  <c:v>0.56103021035596501</c:v>
                </c:pt>
                <c:pt idx="841">
                  <c:v>0.56103021035596501</c:v>
                </c:pt>
                <c:pt idx="842">
                  <c:v>0.56103021035596501</c:v>
                </c:pt>
                <c:pt idx="843">
                  <c:v>0.56103021035596501</c:v>
                </c:pt>
                <c:pt idx="844">
                  <c:v>0.56103021035596501</c:v>
                </c:pt>
                <c:pt idx="845">
                  <c:v>0.56103021035596501</c:v>
                </c:pt>
                <c:pt idx="846">
                  <c:v>0.56103021035596501</c:v>
                </c:pt>
                <c:pt idx="847">
                  <c:v>0.56103021035596501</c:v>
                </c:pt>
                <c:pt idx="848">
                  <c:v>0.56103021035596501</c:v>
                </c:pt>
                <c:pt idx="849">
                  <c:v>0.56103021035596501</c:v>
                </c:pt>
                <c:pt idx="850">
                  <c:v>0.56103021035596501</c:v>
                </c:pt>
                <c:pt idx="851">
                  <c:v>0.56103021035596501</c:v>
                </c:pt>
                <c:pt idx="852">
                  <c:v>0.56103021035596501</c:v>
                </c:pt>
                <c:pt idx="853">
                  <c:v>0.56103021035596501</c:v>
                </c:pt>
                <c:pt idx="854">
                  <c:v>0.56103021035596501</c:v>
                </c:pt>
                <c:pt idx="855">
                  <c:v>0.56103021035596501</c:v>
                </c:pt>
                <c:pt idx="856">
                  <c:v>0.56103021035596501</c:v>
                </c:pt>
                <c:pt idx="857">
                  <c:v>0.56103021035596501</c:v>
                </c:pt>
                <c:pt idx="858">
                  <c:v>0.56103021035596501</c:v>
                </c:pt>
                <c:pt idx="859">
                  <c:v>0.56103021035596501</c:v>
                </c:pt>
                <c:pt idx="860">
                  <c:v>0.56103021035596501</c:v>
                </c:pt>
                <c:pt idx="861">
                  <c:v>0.56103021035596501</c:v>
                </c:pt>
                <c:pt idx="862">
                  <c:v>0.56103021035596501</c:v>
                </c:pt>
                <c:pt idx="863">
                  <c:v>0.56103021035596501</c:v>
                </c:pt>
                <c:pt idx="864">
                  <c:v>0.56103021035596501</c:v>
                </c:pt>
                <c:pt idx="865">
                  <c:v>0.56103021035596501</c:v>
                </c:pt>
                <c:pt idx="866">
                  <c:v>0.56103021035596501</c:v>
                </c:pt>
                <c:pt idx="867">
                  <c:v>0.56103021035596501</c:v>
                </c:pt>
                <c:pt idx="868">
                  <c:v>0.56103021035596501</c:v>
                </c:pt>
                <c:pt idx="869">
                  <c:v>0.56103021035596501</c:v>
                </c:pt>
                <c:pt idx="870">
                  <c:v>0.56103021035596501</c:v>
                </c:pt>
                <c:pt idx="871">
                  <c:v>0.56103021035596501</c:v>
                </c:pt>
                <c:pt idx="872">
                  <c:v>0.56103021035596501</c:v>
                </c:pt>
                <c:pt idx="873">
                  <c:v>0.56103021035596501</c:v>
                </c:pt>
                <c:pt idx="874">
                  <c:v>0.56170238048917409</c:v>
                </c:pt>
                <c:pt idx="875">
                  <c:v>0.56342611391959418</c:v>
                </c:pt>
                <c:pt idx="876">
                  <c:v>0.56600040092660464</c:v>
                </c:pt>
                <c:pt idx="877">
                  <c:v>0.56805417197231789</c:v>
                </c:pt>
                <c:pt idx="878">
                  <c:v>0.56845145638662886</c:v>
                </c:pt>
                <c:pt idx="879">
                  <c:v>0.56845145638662886</c:v>
                </c:pt>
                <c:pt idx="880">
                  <c:v>0.56845145638662886</c:v>
                </c:pt>
                <c:pt idx="881">
                  <c:v>0.57000078847936608</c:v>
                </c:pt>
                <c:pt idx="882">
                  <c:v>0.57000078847936608</c:v>
                </c:pt>
                <c:pt idx="883">
                  <c:v>0.57000078847936608</c:v>
                </c:pt>
                <c:pt idx="884">
                  <c:v>0.57000078847936608</c:v>
                </c:pt>
                <c:pt idx="885">
                  <c:v>0.57000078847936608</c:v>
                </c:pt>
                <c:pt idx="886">
                  <c:v>0.57000078847936608</c:v>
                </c:pt>
                <c:pt idx="887">
                  <c:v>0.57000078847936608</c:v>
                </c:pt>
                <c:pt idx="888">
                  <c:v>0.57000078847936608</c:v>
                </c:pt>
                <c:pt idx="889">
                  <c:v>0.57000078847936608</c:v>
                </c:pt>
                <c:pt idx="890">
                  <c:v>0.57027113731874013</c:v>
                </c:pt>
                <c:pt idx="891">
                  <c:v>0.57165739544176042</c:v>
                </c:pt>
                <c:pt idx="892">
                  <c:v>0.57397204802364843</c:v>
                </c:pt>
                <c:pt idx="893">
                  <c:v>0.57641455362523175</c:v>
                </c:pt>
                <c:pt idx="894">
                  <c:v>0.57823638032660984</c:v>
                </c:pt>
                <c:pt idx="895">
                  <c:v>0.57901948870861075</c:v>
                </c:pt>
                <c:pt idx="896">
                  <c:v>0.57901948870861075</c:v>
                </c:pt>
                <c:pt idx="897">
                  <c:v>0.57901948870861075</c:v>
                </c:pt>
                <c:pt idx="898">
                  <c:v>0.57901948870861075</c:v>
                </c:pt>
                <c:pt idx="899">
                  <c:v>0.57901948870861075</c:v>
                </c:pt>
                <c:pt idx="900">
                  <c:v>0.57901948870861075</c:v>
                </c:pt>
                <c:pt idx="901">
                  <c:v>0.58023626251560867</c:v>
                </c:pt>
                <c:pt idx="902">
                  <c:v>0.58774154611991192</c:v>
                </c:pt>
                <c:pt idx="903">
                  <c:v>0.59991749569684361</c:v>
                </c:pt>
                <c:pt idx="904">
                  <c:v>0.61016004429636572</c:v>
                </c:pt>
                <c:pt idx="905">
                  <c:v>0.616687214837777</c:v>
                </c:pt>
                <c:pt idx="906">
                  <c:v>0.61938784654240209</c:v>
                </c:pt>
                <c:pt idx="907">
                  <c:v>0.61961262396213701</c:v>
                </c:pt>
                <c:pt idx="908">
                  <c:v>0.61961262396213701</c:v>
                </c:pt>
                <c:pt idx="909">
                  <c:v>0.61961262396213701</c:v>
                </c:pt>
                <c:pt idx="910">
                  <c:v>0.61961262396213701</c:v>
                </c:pt>
                <c:pt idx="911">
                  <c:v>0.61961262396213701</c:v>
                </c:pt>
                <c:pt idx="912">
                  <c:v>0.61961262396213701</c:v>
                </c:pt>
                <c:pt idx="913">
                  <c:v>0.61961262396213701</c:v>
                </c:pt>
                <c:pt idx="914">
                  <c:v>0.61961262396213701</c:v>
                </c:pt>
                <c:pt idx="915">
                  <c:v>0.61961262396213701</c:v>
                </c:pt>
                <c:pt idx="916">
                  <c:v>0.61961262396213701</c:v>
                </c:pt>
                <c:pt idx="917">
                  <c:v>0.61961262396213701</c:v>
                </c:pt>
                <c:pt idx="918">
                  <c:v>0.61961262396213701</c:v>
                </c:pt>
                <c:pt idx="919">
                  <c:v>0.61961262396213701</c:v>
                </c:pt>
                <c:pt idx="920">
                  <c:v>0.61961262396213701</c:v>
                </c:pt>
                <c:pt idx="921">
                  <c:v>0.61961262396213701</c:v>
                </c:pt>
                <c:pt idx="922">
                  <c:v>0.61961262396213701</c:v>
                </c:pt>
                <c:pt idx="923">
                  <c:v>0.61961262396213701</c:v>
                </c:pt>
                <c:pt idx="924">
                  <c:v>0.61961262396213701</c:v>
                </c:pt>
                <c:pt idx="925">
                  <c:v>0.62174053600617063</c:v>
                </c:pt>
                <c:pt idx="926">
                  <c:v>0.62340466036616016</c:v>
                </c:pt>
                <c:pt idx="927">
                  <c:v>0.62404474312352609</c:v>
                </c:pt>
                <c:pt idx="928">
                  <c:v>0.6242578524239889</c:v>
                </c:pt>
                <c:pt idx="929">
                  <c:v>0.6242578524239889</c:v>
                </c:pt>
                <c:pt idx="930">
                  <c:v>0.6242578524239889</c:v>
                </c:pt>
                <c:pt idx="931">
                  <c:v>0.6242578524239889</c:v>
                </c:pt>
                <c:pt idx="932">
                  <c:v>0.6242578524239889</c:v>
                </c:pt>
                <c:pt idx="933">
                  <c:v>0.62463216081804096</c:v>
                </c:pt>
                <c:pt idx="934">
                  <c:v>0.62597413232162424</c:v>
                </c:pt>
                <c:pt idx="935">
                  <c:v>0.62744106807671762</c:v>
                </c:pt>
                <c:pt idx="936">
                  <c:v>0.62823420648258299</c:v>
                </c:pt>
                <c:pt idx="937">
                  <c:v>0.62850206960343924</c:v>
                </c:pt>
                <c:pt idx="938">
                  <c:v>0.62864401132428105</c:v>
                </c:pt>
                <c:pt idx="939">
                  <c:v>0.6289199236894556</c:v>
                </c:pt>
                <c:pt idx="940">
                  <c:v>0.62894541929090186</c:v>
                </c:pt>
                <c:pt idx="941">
                  <c:v>0.62894541929090186</c:v>
                </c:pt>
                <c:pt idx="942">
                  <c:v>0.62894541929090186</c:v>
                </c:pt>
                <c:pt idx="943">
                  <c:v>0.62894541929090186</c:v>
                </c:pt>
                <c:pt idx="944">
                  <c:v>0.62894541929090186</c:v>
                </c:pt>
                <c:pt idx="945">
                  <c:v>0.62894541929090186</c:v>
                </c:pt>
                <c:pt idx="946">
                  <c:v>0.62894541929090186</c:v>
                </c:pt>
                <c:pt idx="947">
                  <c:v>0.62894541929090186</c:v>
                </c:pt>
                <c:pt idx="948">
                  <c:v>0.62894541929090186</c:v>
                </c:pt>
                <c:pt idx="949">
                  <c:v>0.62894541929090186</c:v>
                </c:pt>
                <c:pt idx="950">
                  <c:v>0.62921243885105338</c:v>
                </c:pt>
                <c:pt idx="951">
                  <c:v>0.63245679349022088</c:v>
                </c:pt>
                <c:pt idx="952">
                  <c:v>0.63966311041570234</c:v>
                </c:pt>
                <c:pt idx="953">
                  <c:v>0.64961422235156474</c:v>
                </c:pt>
                <c:pt idx="954">
                  <c:v>0.65952939019898393</c:v>
                </c:pt>
                <c:pt idx="955">
                  <c:v>0.66825935912471657</c:v>
                </c:pt>
                <c:pt idx="956">
                  <c:v>0.67579073788612432</c:v>
                </c:pt>
                <c:pt idx="957">
                  <c:v>0.68007271243714096</c:v>
                </c:pt>
                <c:pt idx="958">
                  <c:v>0.68038379498290091</c:v>
                </c:pt>
                <c:pt idx="959">
                  <c:v>0.68038379498290091</c:v>
                </c:pt>
                <c:pt idx="960">
                  <c:v>0.68038379498290091</c:v>
                </c:pt>
                <c:pt idx="961">
                  <c:v>0.68038379498290091</c:v>
                </c:pt>
                <c:pt idx="962">
                  <c:v>0.68038379498290091</c:v>
                </c:pt>
                <c:pt idx="963">
                  <c:v>0.68038379498290091</c:v>
                </c:pt>
                <c:pt idx="964">
                  <c:v>0.68038379498290091</c:v>
                </c:pt>
                <c:pt idx="965">
                  <c:v>0.68038379498290091</c:v>
                </c:pt>
                <c:pt idx="966">
                  <c:v>0.68038379498290091</c:v>
                </c:pt>
                <c:pt idx="967">
                  <c:v>0.68038379498290091</c:v>
                </c:pt>
                <c:pt idx="968">
                  <c:v>0.68038379498290091</c:v>
                </c:pt>
                <c:pt idx="969">
                  <c:v>0.68080254733445367</c:v>
                </c:pt>
                <c:pt idx="970">
                  <c:v>0.68277392924236024</c:v>
                </c:pt>
                <c:pt idx="971">
                  <c:v>0.68757889164033714</c:v>
                </c:pt>
                <c:pt idx="972">
                  <c:v>0.69596333277165268</c:v>
                </c:pt>
                <c:pt idx="973">
                  <c:v>0.70532123224767806</c:v>
                </c:pt>
                <c:pt idx="974">
                  <c:v>0.71348738222909802</c:v>
                </c:pt>
                <c:pt idx="975">
                  <c:v>0.72044927713746998</c:v>
                </c:pt>
                <c:pt idx="976">
                  <c:v>0.72625415977469387</c:v>
                </c:pt>
                <c:pt idx="977">
                  <c:v>0.72989522046030941</c:v>
                </c:pt>
                <c:pt idx="978">
                  <c:v>0.73194296845956641</c:v>
                </c:pt>
                <c:pt idx="979">
                  <c:v>0.73338721394657103</c:v>
                </c:pt>
                <c:pt idx="980">
                  <c:v>0.73433364620861985</c:v>
                </c:pt>
                <c:pt idx="981">
                  <c:v>0.73492714438848283</c:v>
                </c:pt>
                <c:pt idx="982">
                  <c:v>0.7353793828171773</c:v>
                </c:pt>
                <c:pt idx="983">
                  <c:v>0.73581529575659665</c:v>
                </c:pt>
                <c:pt idx="984">
                  <c:v>0.73609904213558663</c:v>
                </c:pt>
                <c:pt idx="985">
                  <c:v>0.73616567394178001</c:v>
                </c:pt>
                <c:pt idx="986">
                  <c:v>0.73616567394178001</c:v>
                </c:pt>
                <c:pt idx="987">
                  <c:v>0.73616567394178001</c:v>
                </c:pt>
                <c:pt idx="988">
                  <c:v>0.73616567394178001</c:v>
                </c:pt>
                <c:pt idx="989">
                  <c:v>0.73616567394178001</c:v>
                </c:pt>
                <c:pt idx="990">
                  <c:v>0.73616567394178001</c:v>
                </c:pt>
                <c:pt idx="991">
                  <c:v>0.73616567394178001</c:v>
                </c:pt>
                <c:pt idx="992">
                  <c:v>0.73616567394178001</c:v>
                </c:pt>
                <c:pt idx="993">
                  <c:v>0.73616567394178001</c:v>
                </c:pt>
                <c:pt idx="994">
                  <c:v>0.73616567394178001</c:v>
                </c:pt>
                <c:pt idx="995">
                  <c:v>0.73616567394178001</c:v>
                </c:pt>
                <c:pt idx="996">
                  <c:v>0.73616567394178001</c:v>
                </c:pt>
                <c:pt idx="997">
                  <c:v>0.73616567394178001</c:v>
                </c:pt>
                <c:pt idx="998">
                  <c:v>0.73616567394178001</c:v>
                </c:pt>
                <c:pt idx="999">
                  <c:v>0.73616567394178001</c:v>
                </c:pt>
                <c:pt idx="1000">
                  <c:v>0.73616567394178001</c:v>
                </c:pt>
                <c:pt idx="1001">
                  <c:v>0.73616567394178001</c:v>
                </c:pt>
                <c:pt idx="1002">
                  <c:v>0.73616567394178001</c:v>
                </c:pt>
                <c:pt idx="1003">
                  <c:v>0.73616567394178001</c:v>
                </c:pt>
                <c:pt idx="1004">
                  <c:v>0.73616567394178001</c:v>
                </c:pt>
                <c:pt idx="1005">
                  <c:v>0.73616567394178001</c:v>
                </c:pt>
                <c:pt idx="1006">
                  <c:v>0.73616567394178001</c:v>
                </c:pt>
                <c:pt idx="1007">
                  <c:v>0.73616567394178001</c:v>
                </c:pt>
                <c:pt idx="1008">
                  <c:v>0.73616567394178001</c:v>
                </c:pt>
                <c:pt idx="1009">
                  <c:v>0.73616567394178001</c:v>
                </c:pt>
                <c:pt idx="1010">
                  <c:v>0.73616567394178001</c:v>
                </c:pt>
                <c:pt idx="1011">
                  <c:v>0.73616567394178001</c:v>
                </c:pt>
                <c:pt idx="1012">
                  <c:v>0.73616567394178001</c:v>
                </c:pt>
                <c:pt idx="1013">
                  <c:v>0.73616567394178001</c:v>
                </c:pt>
                <c:pt idx="1014">
                  <c:v>0.73616567394178001</c:v>
                </c:pt>
                <c:pt idx="1015">
                  <c:v>0.73616567394178001</c:v>
                </c:pt>
                <c:pt idx="1016">
                  <c:v>0.73616567394178001</c:v>
                </c:pt>
                <c:pt idx="1017">
                  <c:v>0.73616567394178001</c:v>
                </c:pt>
                <c:pt idx="1018">
                  <c:v>0.73616567394178001</c:v>
                </c:pt>
                <c:pt idx="1019">
                  <c:v>0.73616567394178001</c:v>
                </c:pt>
                <c:pt idx="1020">
                  <c:v>0.73616567394178001</c:v>
                </c:pt>
                <c:pt idx="1021">
                  <c:v>0.73616567394178001</c:v>
                </c:pt>
                <c:pt idx="1022">
                  <c:v>0.73616567394178001</c:v>
                </c:pt>
                <c:pt idx="1023">
                  <c:v>0.73616567394178001</c:v>
                </c:pt>
                <c:pt idx="1024">
                  <c:v>0.73616567394178001</c:v>
                </c:pt>
                <c:pt idx="1025">
                  <c:v>0.73616567394178001</c:v>
                </c:pt>
                <c:pt idx="1026">
                  <c:v>0.73616567394178001</c:v>
                </c:pt>
                <c:pt idx="1027">
                  <c:v>0.73616567394178001</c:v>
                </c:pt>
                <c:pt idx="1028">
                  <c:v>0.73616567394178001</c:v>
                </c:pt>
                <c:pt idx="1029">
                  <c:v>0.73616567394178001</c:v>
                </c:pt>
                <c:pt idx="1030">
                  <c:v>0.73616567394178001</c:v>
                </c:pt>
                <c:pt idx="1031">
                  <c:v>0.73616567394178001</c:v>
                </c:pt>
                <c:pt idx="1032">
                  <c:v>0.73616567394178001</c:v>
                </c:pt>
                <c:pt idx="1033">
                  <c:v>0.73616567394178001</c:v>
                </c:pt>
                <c:pt idx="1034">
                  <c:v>0.73616567394178001</c:v>
                </c:pt>
                <c:pt idx="1035">
                  <c:v>0.73616567394178001</c:v>
                </c:pt>
                <c:pt idx="1036">
                  <c:v>0.73616567394178001</c:v>
                </c:pt>
                <c:pt idx="1037">
                  <c:v>0.73616567394178001</c:v>
                </c:pt>
                <c:pt idx="1038">
                  <c:v>0.73616567394178001</c:v>
                </c:pt>
                <c:pt idx="1039">
                  <c:v>0.73616567394178001</c:v>
                </c:pt>
                <c:pt idx="1040">
                  <c:v>0.73616567394178001</c:v>
                </c:pt>
                <c:pt idx="1041">
                  <c:v>0.73616567394178001</c:v>
                </c:pt>
                <c:pt idx="1042">
                  <c:v>0.73616567394178001</c:v>
                </c:pt>
                <c:pt idx="1043">
                  <c:v>0.73616567394178001</c:v>
                </c:pt>
                <c:pt idx="1044">
                  <c:v>0.73616567394178001</c:v>
                </c:pt>
                <c:pt idx="1045">
                  <c:v>0.73616567394178001</c:v>
                </c:pt>
                <c:pt idx="1046">
                  <c:v>0.73616567394178001</c:v>
                </c:pt>
                <c:pt idx="1047">
                  <c:v>0.73616567394178001</c:v>
                </c:pt>
                <c:pt idx="1048">
                  <c:v>0.73616567394178001</c:v>
                </c:pt>
                <c:pt idx="1049">
                  <c:v>0.73633056884505499</c:v>
                </c:pt>
                <c:pt idx="1050">
                  <c:v>0.7382177542406182</c:v>
                </c:pt>
                <c:pt idx="1051">
                  <c:v>0.74137142929462585</c:v>
                </c:pt>
                <c:pt idx="1052">
                  <c:v>0.74522666172427732</c:v>
                </c:pt>
                <c:pt idx="1053">
                  <c:v>0.74979319259007227</c:v>
                </c:pt>
                <c:pt idx="1054">
                  <c:v>0.75534846925634891</c:v>
                </c:pt>
                <c:pt idx="1055">
                  <c:v>0.76199549704412983</c:v>
                </c:pt>
                <c:pt idx="1056">
                  <c:v>0.76947634463093539</c:v>
                </c:pt>
                <c:pt idx="1057">
                  <c:v>0.77659794185645759</c:v>
                </c:pt>
                <c:pt idx="1058">
                  <c:v>0.78197035460465159</c:v>
                </c:pt>
                <c:pt idx="1059">
                  <c:v>0.78592910635788271</c:v>
                </c:pt>
                <c:pt idx="1060">
                  <c:v>0.78865254786186922</c:v>
                </c:pt>
                <c:pt idx="1061">
                  <c:v>0.78993015313307513</c:v>
                </c:pt>
                <c:pt idx="1062">
                  <c:v>0.79011925214040535</c:v>
                </c:pt>
                <c:pt idx="1063">
                  <c:v>0.79011925214040535</c:v>
                </c:pt>
                <c:pt idx="1064">
                  <c:v>0.79011925214040535</c:v>
                </c:pt>
                <c:pt idx="1065">
                  <c:v>0.79011925214040535</c:v>
                </c:pt>
                <c:pt idx="1066">
                  <c:v>0.79011925214040535</c:v>
                </c:pt>
                <c:pt idx="1067">
                  <c:v>0.79011925214040535</c:v>
                </c:pt>
                <c:pt idx="1068">
                  <c:v>0.79011925214040535</c:v>
                </c:pt>
                <c:pt idx="1069">
                  <c:v>0.79011925214040535</c:v>
                </c:pt>
                <c:pt idx="1070">
                  <c:v>0.79011925214040535</c:v>
                </c:pt>
                <c:pt idx="1071">
                  <c:v>0.79011925214040535</c:v>
                </c:pt>
                <c:pt idx="1072">
                  <c:v>0.79011925214040535</c:v>
                </c:pt>
                <c:pt idx="1073">
                  <c:v>0.79011925214040535</c:v>
                </c:pt>
                <c:pt idx="1074">
                  <c:v>0.79011925214040535</c:v>
                </c:pt>
                <c:pt idx="1075">
                  <c:v>0.79011925214040535</c:v>
                </c:pt>
                <c:pt idx="1076">
                  <c:v>0.79011925214040535</c:v>
                </c:pt>
                <c:pt idx="1077">
                  <c:v>0.79011925214040535</c:v>
                </c:pt>
                <c:pt idx="1078">
                  <c:v>0.79011925214040535</c:v>
                </c:pt>
                <c:pt idx="1079">
                  <c:v>0.79011925214040535</c:v>
                </c:pt>
                <c:pt idx="1080">
                  <c:v>0.79011925214040535</c:v>
                </c:pt>
                <c:pt idx="1081">
                  <c:v>0.79011925214040535</c:v>
                </c:pt>
                <c:pt idx="1082">
                  <c:v>0.79011925214040535</c:v>
                </c:pt>
                <c:pt idx="1083">
                  <c:v>0.79178135786856174</c:v>
                </c:pt>
                <c:pt idx="1084">
                  <c:v>0.7949957276439239</c:v>
                </c:pt>
                <c:pt idx="1085">
                  <c:v>0.79689918928100612</c:v>
                </c:pt>
                <c:pt idx="1086">
                  <c:v>0.79689918928100612</c:v>
                </c:pt>
                <c:pt idx="1087">
                  <c:v>0.79689918928100612</c:v>
                </c:pt>
                <c:pt idx="1088">
                  <c:v>0.79689918928100612</c:v>
                </c:pt>
                <c:pt idx="1089">
                  <c:v>0.79689918928100612</c:v>
                </c:pt>
                <c:pt idx="1090">
                  <c:v>0.79689918928100612</c:v>
                </c:pt>
                <c:pt idx="1091">
                  <c:v>0.79689918928100612</c:v>
                </c:pt>
                <c:pt idx="1092">
                  <c:v>0.79689918928100612</c:v>
                </c:pt>
                <c:pt idx="1093">
                  <c:v>0.79689918928100612</c:v>
                </c:pt>
                <c:pt idx="1094">
                  <c:v>0.79689918928100612</c:v>
                </c:pt>
                <c:pt idx="1095">
                  <c:v>0.79689918928100612</c:v>
                </c:pt>
                <c:pt idx="1096">
                  <c:v>0.79689918928100612</c:v>
                </c:pt>
                <c:pt idx="1097">
                  <c:v>0.79689918928100612</c:v>
                </c:pt>
                <c:pt idx="1098">
                  <c:v>0.79782718542250475</c:v>
                </c:pt>
                <c:pt idx="1099">
                  <c:v>0.80109286205090857</c:v>
                </c:pt>
                <c:pt idx="1100">
                  <c:v>0.80456733963875415</c:v>
                </c:pt>
                <c:pt idx="1101">
                  <c:v>0.80591181714521187</c:v>
                </c:pt>
                <c:pt idx="1102">
                  <c:v>0.80591181714521187</c:v>
                </c:pt>
                <c:pt idx="1103">
                  <c:v>0.80591181714521187</c:v>
                </c:pt>
                <c:pt idx="1104">
                  <c:v>0.80591181714521187</c:v>
                </c:pt>
                <c:pt idx="1105">
                  <c:v>0.80591181714521187</c:v>
                </c:pt>
                <c:pt idx="1106">
                  <c:v>0.80591181714521187</c:v>
                </c:pt>
                <c:pt idx="1107">
                  <c:v>0.80591181714521187</c:v>
                </c:pt>
                <c:pt idx="1108">
                  <c:v>0.80593206949393892</c:v>
                </c:pt>
                <c:pt idx="1109">
                  <c:v>0.80805028232782439</c:v>
                </c:pt>
                <c:pt idx="1110">
                  <c:v>0.80999772908981993</c:v>
                </c:pt>
                <c:pt idx="1111">
                  <c:v>0.80999772908981993</c:v>
                </c:pt>
                <c:pt idx="1112">
                  <c:v>0.80999772908981993</c:v>
                </c:pt>
                <c:pt idx="1113">
                  <c:v>0.80999772908981993</c:v>
                </c:pt>
                <c:pt idx="1114">
                  <c:v>0.80999772908981993</c:v>
                </c:pt>
                <c:pt idx="1115">
                  <c:v>0.80999772908981993</c:v>
                </c:pt>
                <c:pt idx="1116">
                  <c:v>0.80999772908981993</c:v>
                </c:pt>
                <c:pt idx="1117">
                  <c:v>0.80999772908981993</c:v>
                </c:pt>
                <c:pt idx="1118">
                  <c:v>0.81089828901191185</c:v>
                </c:pt>
                <c:pt idx="1119">
                  <c:v>0.81308329352258224</c:v>
                </c:pt>
                <c:pt idx="1120">
                  <c:v>0.81446886094046844</c:v>
                </c:pt>
                <c:pt idx="1121">
                  <c:v>0.81476717398403331</c:v>
                </c:pt>
                <c:pt idx="1122">
                  <c:v>0.8152262731246801</c:v>
                </c:pt>
                <c:pt idx="1123">
                  <c:v>0.81751872147591254</c:v>
                </c:pt>
                <c:pt idx="1124">
                  <c:v>0.82288960887859075</c:v>
                </c:pt>
                <c:pt idx="1125">
                  <c:v>0.83201527280902898</c:v>
                </c:pt>
                <c:pt idx="1126">
                  <c:v>0.84365886871634732</c:v>
                </c:pt>
                <c:pt idx="1127">
                  <c:v>0.85520288546200951</c:v>
                </c:pt>
                <c:pt idx="1128">
                  <c:v>0.86537173908502463</c:v>
                </c:pt>
                <c:pt idx="1129">
                  <c:v>0.87311456024062339</c:v>
                </c:pt>
                <c:pt idx="1130">
                  <c:v>0.87860031763676671</c:v>
                </c:pt>
                <c:pt idx="1131">
                  <c:v>0.88298509808133696</c:v>
                </c:pt>
                <c:pt idx="1132">
                  <c:v>0.88689907819702096</c:v>
                </c:pt>
                <c:pt idx="1133">
                  <c:v>0.89071446805695653</c:v>
                </c:pt>
                <c:pt idx="1134">
                  <c:v>0.89423767294908008</c:v>
                </c:pt>
                <c:pt idx="1135">
                  <c:v>0.89698837827954903</c:v>
                </c:pt>
                <c:pt idx="1136">
                  <c:v>0.89857771924497531</c:v>
                </c:pt>
                <c:pt idx="1137">
                  <c:v>0.89907932339258323</c:v>
                </c:pt>
                <c:pt idx="1138">
                  <c:v>0.89907932339258323</c:v>
                </c:pt>
                <c:pt idx="1139">
                  <c:v>0.89907932339258323</c:v>
                </c:pt>
                <c:pt idx="1140">
                  <c:v>0.89907932339258323</c:v>
                </c:pt>
                <c:pt idx="1141">
                  <c:v>0.89907932339258323</c:v>
                </c:pt>
                <c:pt idx="1142">
                  <c:v>0.89907932339258323</c:v>
                </c:pt>
                <c:pt idx="1143">
                  <c:v>0.89907932339258323</c:v>
                </c:pt>
                <c:pt idx="1144">
                  <c:v>0.89907932339258323</c:v>
                </c:pt>
                <c:pt idx="1145">
                  <c:v>0.89907932339258323</c:v>
                </c:pt>
                <c:pt idx="1146">
                  <c:v>0.89967799352284172</c:v>
                </c:pt>
                <c:pt idx="1147">
                  <c:v>0.90326226749622218</c:v>
                </c:pt>
                <c:pt idx="1148">
                  <c:v>0.90662896664433679</c:v>
                </c:pt>
                <c:pt idx="1149">
                  <c:v>0.90817072239570218</c:v>
                </c:pt>
                <c:pt idx="1150">
                  <c:v>0.90850039817772377</c:v>
                </c:pt>
                <c:pt idx="1151">
                  <c:v>0.90850039817772377</c:v>
                </c:pt>
                <c:pt idx="1152">
                  <c:v>0.90850039817772377</c:v>
                </c:pt>
                <c:pt idx="1153">
                  <c:v>0.90850039817772377</c:v>
                </c:pt>
                <c:pt idx="1154">
                  <c:v>0.90850039817772377</c:v>
                </c:pt>
                <c:pt idx="1155">
                  <c:v>0.90850039817772377</c:v>
                </c:pt>
                <c:pt idx="1156">
                  <c:v>0.90850039817772377</c:v>
                </c:pt>
                <c:pt idx="1157">
                  <c:v>0.90850039817772377</c:v>
                </c:pt>
                <c:pt idx="1158">
                  <c:v>0.90850039817772377</c:v>
                </c:pt>
                <c:pt idx="1159">
                  <c:v>0.90850039817772377</c:v>
                </c:pt>
                <c:pt idx="1160">
                  <c:v>0.90850039817772377</c:v>
                </c:pt>
                <c:pt idx="1161">
                  <c:v>0.90850039817772377</c:v>
                </c:pt>
                <c:pt idx="1162">
                  <c:v>0.90850039817772377</c:v>
                </c:pt>
                <c:pt idx="1163">
                  <c:v>0.90850039817772377</c:v>
                </c:pt>
                <c:pt idx="1164">
                  <c:v>0.90850039817772377</c:v>
                </c:pt>
                <c:pt idx="1165">
                  <c:v>0.90850039817772377</c:v>
                </c:pt>
                <c:pt idx="1166">
                  <c:v>0.90850039817772377</c:v>
                </c:pt>
                <c:pt idx="1167">
                  <c:v>0.90850039817772377</c:v>
                </c:pt>
                <c:pt idx="1168">
                  <c:v>0.90850039817772377</c:v>
                </c:pt>
                <c:pt idx="1169">
                  <c:v>0.90850039817772377</c:v>
                </c:pt>
                <c:pt idx="1170">
                  <c:v>0.90850039817772377</c:v>
                </c:pt>
                <c:pt idx="1171">
                  <c:v>0.90850039817772377</c:v>
                </c:pt>
                <c:pt idx="1172">
                  <c:v>0.90850039817772377</c:v>
                </c:pt>
                <c:pt idx="1173">
                  <c:v>0.90850039817772377</c:v>
                </c:pt>
                <c:pt idx="1174">
                  <c:v>0.90850039817772377</c:v>
                </c:pt>
                <c:pt idx="1175">
                  <c:v>0.90850039817772377</c:v>
                </c:pt>
                <c:pt idx="1176">
                  <c:v>0.90850039817772377</c:v>
                </c:pt>
                <c:pt idx="1177">
                  <c:v>0.90850039817772377</c:v>
                </c:pt>
                <c:pt idx="1178">
                  <c:v>0.90850039817772377</c:v>
                </c:pt>
                <c:pt idx="1179">
                  <c:v>0.90850039817772377</c:v>
                </c:pt>
                <c:pt idx="1180">
                  <c:v>0.90850039817772377</c:v>
                </c:pt>
                <c:pt idx="1181">
                  <c:v>0.90850039817772377</c:v>
                </c:pt>
                <c:pt idx="1182">
                  <c:v>0.90850039817772377</c:v>
                </c:pt>
                <c:pt idx="1183">
                  <c:v>0.90850039817772377</c:v>
                </c:pt>
                <c:pt idx="1184">
                  <c:v>0.90850039817772377</c:v>
                </c:pt>
                <c:pt idx="1185">
                  <c:v>0.90850039817772377</c:v>
                </c:pt>
                <c:pt idx="1186">
                  <c:v>0.90850039817772377</c:v>
                </c:pt>
                <c:pt idx="1187">
                  <c:v>0.90850039817772377</c:v>
                </c:pt>
                <c:pt idx="1188">
                  <c:v>0.90850039817772377</c:v>
                </c:pt>
                <c:pt idx="1189">
                  <c:v>0.90850039817772377</c:v>
                </c:pt>
                <c:pt idx="1190">
                  <c:v>0.90850039817772377</c:v>
                </c:pt>
                <c:pt idx="1191">
                  <c:v>0.90850039817772377</c:v>
                </c:pt>
                <c:pt idx="1192">
                  <c:v>0.90850039817772377</c:v>
                </c:pt>
                <c:pt idx="1193">
                  <c:v>0.90850039817772377</c:v>
                </c:pt>
                <c:pt idx="1194">
                  <c:v>0.90850039817772377</c:v>
                </c:pt>
                <c:pt idx="1195">
                  <c:v>0.90850039817772377</c:v>
                </c:pt>
                <c:pt idx="1196">
                  <c:v>0.90850039817772377</c:v>
                </c:pt>
                <c:pt idx="1197">
                  <c:v>0.90850039817772377</c:v>
                </c:pt>
                <c:pt idx="1198">
                  <c:v>0.90850039817772377</c:v>
                </c:pt>
                <c:pt idx="1199">
                  <c:v>0.90850039817772377</c:v>
                </c:pt>
                <c:pt idx="1200">
                  <c:v>0.90850039817772377</c:v>
                </c:pt>
                <c:pt idx="1201">
                  <c:v>0.90850039817772377</c:v>
                </c:pt>
                <c:pt idx="1202">
                  <c:v>0.90850039817772377</c:v>
                </c:pt>
                <c:pt idx="1203">
                  <c:v>0.90850039817772377</c:v>
                </c:pt>
                <c:pt idx="1204">
                  <c:v>0.90850039817772377</c:v>
                </c:pt>
                <c:pt idx="1205">
                  <c:v>0.90850039817772377</c:v>
                </c:pt>
                <c:pt idx="1206">
                  <c:v>0.90850039817772377</c:v>
                </c:pt>
                <c:pt idx="1207">
                  <c:v>0.90850039817772377</c:v>
                </c:pt>
                <c:pt idx="1208">
                  <c:v>0.90850039817772377</c:v>
                </c:pt>
                <c:pt idx="1209">
                  <c:v>0.90850039817772377</c:v>
                </c:pt>
                <c:pt idx="1210">
                  <c:v>0.90850039817772377</c:v>
                </c:pt>
                <c:pt idx="1211">
                  <c:v>0.90850039817772377</c:v>
                </c:pt>
                <c:pt idx="1212">
                  <c:v>0.90850039817772377</c:v>
                </c:pt>
                <c:pt idx="1213">
                  <c:v>0.90850039817772377</c:v>
                </c:pt>
                <c:pt idx="1214">
                  <c:v>0.90850039817772377</c:v>
                </c:pt>
                <c:pt idx="1215">
                  <c:v>0.90850039817772377</c:v>
                </c:pt>
                <c:pt idx="1216">
                  <c:v>0.90850039817772377</c:v>
                </c:pt>
                <c:pt idx="1217">
                  <c:v>0.90850039817772377</c:v>
                </c:pt>
                <c:pt idx="1218">
                  <c:v>0.90850039817772377</c:v>
                </c:pt>
                <c:pt idx="1219">
                  <c:v>0.90850039817772377</c:v>
                </c:pt>
                <c:pt idx="1220">
                  <c:v>0.90850039817772377</c:v>
                </c:pt>
                <c:pt idx="1221">
                  <c:v>0.90850039817772377</c:v>
                </c:pt>
                <c:pt idx="1222">
                  <c:v>0.90850039817772377</c:v>
                </c:pt>
                <c:pt idx="1223">
                  <c:v>0.90850039817772377</c:v>
                </c:pt>
                <c:pt idx="1224">
                  <c:v>0.90850039817772377</c:v>
                </c:pt>
                <c:pt idx="1225">
                  <c:v>0.90850039817772377</c:v>
                </c:pt>
                <c:pt idx="1226">
                  <c:v>0.90850039817772377</c:v>
                </c:pt>
                <c:pt idx="1227">
                  <c:v>0.90850039817772377</c:v>
                </c:pt>
                <c:pt idx="1228">
                  <c:v>0.90850039817772377</c:v>
                </c:pt>
                <c:pt idx="1229">
                  <c:v>0.90850039817772377</c:v>
                </c:pt>
                <c:pt idx="1230">
                  <c:v>0.90850039817772377</c:v>
                </c:pt>
                <c:pt idx="1231">
                  <c:v>0.90850039817772377</c:v>
                </c:pt>
                <c:pt idx="1232">
                  <c:v>0.90850039817772377</c:v>
                </c:pt>
                <c:pt idx="1233">
                  <c:v>0.90850039817772377</c:v>
                </c:pt>
                <c:pt idx="1234">
                  <c:v>0.90850039817772377</c:v>
                </c:pt>
                <c:pt idx="1235">
                  <c:v>0.90850039817772377</c:v>
                </c:pt>
                <c:pt idx="1236">
                  <c:v>0.90850039817772377</c:v>
                </c:pt>
                <c:pt idx="1237">
                  <c:v>0.90850039817772377</c:v>
                </c:pt>
                <c:pt idx="1238">
                  <c:v>0.90850039817772377</c:v>
                </c:pt>
                <c:pt idx="1239">
                  <c:v>0.9085284301411618</c:v>
                </c:pt>
                <c:pt idx="1240">
                  <c:v>0.90880036095890582</c:v>
                </c:pt>
                <c:pt idx="1241">
                  <c:v>0.90888093567591155</c:v>
                </c:pt>
                <c:pt idx="1242">
                  <c:v>0.90888093567591155</c:v>
                </c:pt>
                <c:pt idx="1243">
                  <c:v>0.90888093567591155</c:v>
                </c:pt>
                <c:pt idx="1244">
                  <c:v>0.90888093567591155</c:v>
                </c:pt>
                <c:pt idx="1245">
                  <c:v>0.90888093567591155</c:v>
                </c:pt>
                <c:pt idx="1246">
                  <c:v>0.90888093567591155</c:v>
                </c:pt>
                <c:pt idx="1247">
                  <c:v>0.90908610294086922</c:v>
                </c:pt>
                <c:pt idx="1248">
                  <c:v>0.90931183665425774</c:v>
                </c:pt>
                <c:pt idx="1249">
                  <c:v>0.90955760102865046</c:v>
                </c:pt>
                <c:pt idx="1250">
                  <c:v>0.90962301128778478</c:v>
                </c:pt>
                <c:pt idx="1251">
                  <c:v>0.90962301128778478</c:v>
                </c:pt>
                <c:pt idx="1252">
                  <c:v>0.90962301128778478</c:v>
                </c:pt>
                <c:pt idx="1253">
                  <c:v>0.90962301128778478</c:v>
                </c:pt>
                <c:pt idx="1254">
                  <c:v>0.90962301128778478</c:v>
                </c:pt>
                <c:pt idx="1255">
                  <c:v>0.90962301128778478</c:v>
                </c:pt>
                <c:pt idx="1256">
                  <c:v>0.90962301128778478</c:v>
                </c:pt>
                <c:pt idx="1257">
                  <c:v>0.90962301128778478</c:v>
                </c:pt>
                <c:pt idx="1258">
                  <c:v>0.90963079643827427</c:v>
                </c:pt>
                <c:pt idx="1259">
                  <c:v>0.90963079643827427</c:v>
                </c:pt>
                <c:pt idx="1260">
                  <c:v>0.90963079643827427</c:v>
                </c:pt>
                <c:pt idx="1261">
                  <c:v>0.90963079643827427</c:v>
                </c:pt>
                <c:pt idx="1262">
                  <c:v>0.90963079643827427</c:v>
                </c:pt>
                <c:pt idx="1263">
                  <c:v>0.90963079643827427</c:v>
                </c:pt>
                <c:pt idx="1264">
                  <c:v>0.90963079643827427</c:v>
                </c:pt>
                <c:pt idx="1265">
                  <c:v>0.90963079643827427</c:v>
                </c:pt>
                <c:pt idx="1266">
                  <c:v>0.90963079643827427</c:v>
                </c:pt>
                <c:pt idx="1267">
                  <c:v>0.90963079643827427</c:v>
                </c:pt>
                <c:pt idx="1268">
                  <c:v>0.90963079643827427</c:v>
                </c:pt>
                <c:pt idx="1269">
                  <c:v>0.90963079643827427</c:v>
                </c:pt>
                <c:pt idx="1270">
                  <c:v>0.90963079643827427</c:v>
                </c:pt>
                <c:pt idx="1271">
                  <c:v>0.90963079643827427</c:v>
                </c:pt>
                <c:pt idx="1272">
                  <c:v>0.90963079643827427</c:v>
                </c:pt>
                <c:pt idx="1273">
                  <c:v>0.90963079643827427</c:v>
                </c:pt>
                <c:pt idx="1274">
                  <c:v>0.90963079643827427</c:v>
                </c:pt>
                <c:pt idx="1275">
                  <c:v>0.90963079643827427</c:v>
                </c:pt>
                <c:pt idx="1276">
                  <c:v>0.90963079643827427</c:v>
                </c:pt>
                <c:pt idx="1277">
                  <c:v>0.90963079643827427</c:v>
                </c:pt>
                <c:pt idx="1278">
                  <c:v>0.90963079643827427</c:v>
                </c:pt>
                <c:pt idx="1279">
                  <c:v>0.90963079643827427</c:v>
                </c:pt>
                <c:pt idx="1280">
                  <c:v>0.90963079643827427</c:v>
                </c:pt>
                <c:pt idx="1281">
                  <c:v>0.90963079643827427</c:v>
                </c:pt>
                <c:pt idx="1282">
                  <c:v>0.90963079643827427</c:v>
                </c:pt>
                <c:pt idx="1283">
                  <c:v>0.90963079643827427</c:v>
                </c:pt>
                <c:pt idx="1284">
                  <c:v>0.90963079643827427</c:v>
                </c:pt>
                <c:pt idx="1285">
                  <c:v>0.90963079643827427</c:v>
                </c:pt>
                <c:pt idx="1286">
                  <c:v>0.90963079643827427</c:v>
                </c:pt>
                <c:pt idx="1287">
                  <c:v>0.90963079643827427</c:v>
                </c:pt>
                <c:pt idx="1288">
                  <c:v>0.90963079643827427</c:v>
                </c:pt>
                <c:pt idx="1289">
                  <c:v>0.90963079643827427</c:v>
                </c:pt>
                <c:pt idx="1290">
                  <c:v>0.90963079643827427</c:v>
                </c:pt>
                <c:pt idx="1291">
                  <c:v>0.90963079643827427</c:v>
                </c:pt>
                <c:pt idx="1292">
                  <c:v>0.90963079643827427</c:v>
                </c:pt>
                <c:pt idx="1293">
                  <c:v>0.90963079643827427</c:v>
                </c:pt>
                <c:pt idx="1294">
                  <c:v>0.90963079643827427</c:v>
                </c:pt>
                <c:pt idx="1295">
                  <c:v>0.90963079643827427</c:v>
                </c:pt>
                <c:pt idx="1296">
                  <c:v>0.90963079643827427</c:v>
                </c:pt>
                <c:pt idx="1297">
                  <c:v>0.90963079643827427</c:v>
                </c:pt>
                <c:pt idx="1298">
                  <c:v>0.90963079643827427</c:v>
                </c:pt>
                <c:pt idx="1299">
                  <c:v>0.90963079643827427</c:v>
                </c:pt>
                <c:pt idx="1300">
                  <c:v>0.90963079643827427</c:v>
                </c:pt>
                <c:pt idx="1301">
                  <c:v>0.90963079643827427</c:v>
                </c:pt>
                <c:pt idx="1302">
                  <c:v>0.90963079643827427</c:v>
                </c:pt>
                <c:pt idx="1303">
                  <c:v>0.90963079643827427</c:v>
                </c:pt>
                <c:pt idx="1304">
                  <c:v>0.90963079643827427</c:v>
                </c:pt>
                <c:pt idx="1305">
                  <c:v>0.90963079643827427</c:v>
                </c:pt>
                <c:pt idx="1306">
                  <c:v>0.90963079643827427</c:v>
                </c:pt>
                <c:pt idx="1307">
                  <c:v>0.90963079643827427</c:v>
                </c:pt>
                <c:pt idx="1308">
                  <c:v>0.90963079643827427</c:v>
                </c:pt>
                <c:pt idx="1309">
                  <c:v>0.90963079643827427</c:v>
                </c:pt>
                <c:pt idx="1310">
                  <c:v>0.90963079643827427</c:v>
                </c:pt>
                <c:pt idx="1311">
                  <c:v>0.90963079643827427</c:v>
                </c:pt>
                <c:pt idx="1312">
                  <c:v>0.90963079643827427</c:v>
                </c:pt>
                <c:pt idx="1313">
                  <c:v>0.90963079643827427</c:v>
                </c:pt>
                <c:pt idx="1314">
                  <c:v>0.90963079643827427</c:v>
                </c:pt>
                <c:pt idx="1315">
                  <c:v>0.90963079643827427</c:v>
                </c:pt>
                <c:pt idx="1316">
                  <c:v>0.90963079643827427</c:v>
                </c:pt>
                <c:pt idx="1317">
                  <c:v>0.90963079643827427</c:v>
                </c:pt>
                <c:pt idx="1318">
                  <c:v>0.90963079643827427</c:v>
                </c:pt>
                <c:pt idx="1319">
                  <c:v>0.90963079643827427</c:v>
                </c:pt>
                <c:pt idx="1320">
                  <c:v>0.90963079643827427</c:v>
                </c:pt>
                <c:pt idx="1321">
                  <c:v>0.90963079643827427</c:v>
                </c:pt>
                <c:pt idx="1322">
                  <c:v>0.90963079643827427</c:v>
                </c:pt>
                <c:pt idx="1323">
                  <c:v>0.90963079643827427</c:v>
                </c:pt>
                <c:pt idx="1324">
                  <c:v>0.90963079643827427</c:v>
                </c:pt>
                <c:pt idx="1325">
                  <c:v>0.90963079643827427</c:v>
                </c:pt>
                <c:pt idx="1326">
                  <c:v>0.90963079643827427</c:v>
                </c:pt>
                <c:pt idx="1327">
                  <c:v>0.90963079643827427</c:v>
                </c:pt>
                <c:pt idx="1328">
                  <c:v>0.90963079643827427</c:v>
                </c:pt>
                <c:pt idx="1329">
                  <c:v>0.90963079643827427</c:v>
                </c:pt>
                <c:pt idx="1330">
                  <c:v>0.90963079643827427</c:v>
                </c:pt>
                <c:pt idx="1331">
                  <c:v>0.90963079643827427</c:v>
                </c:pt>
                <c:pt idx="1332">
                  <c:v>0.90963079643827427</c:v>
                </c:pt>
                <c:pt idx="1333">
                  <c:v>0.90963079643827427</c:v>
                </c:pt>
                <c:pt idx="1334">
                  <c:v>0.90963079643827427</c:v>
                </c:pt>
                <c:pt idx="1335">
                  <c:v>0.90963079643827427</c:v>
                </c:pt>
                <c:pt idx="1336">
                  <c:v>0.90963079643827427</c:v>
                </c:pt>
                <c:pt idx="1337">
                  <c:v>0.90963079643827427</c:v>
                </c:pt>
                <c:pt idx="1338">
                  <c:v>0.90963079643827427</c:v>
                </c:pt>
                <c:pt idx="1339">
                  <c:v>0.90963079643827427</c:v>
                </c:pt>
                <c:pt idx="1340">
                  <c:v>0.90963079643827427</c:v>
                </c:pt>
                <c:pt idx="1341">
                  <c:v>0.90963079643827427</c:v>
                </c:pt>
                <c:pt idx="1342">
                  <c:v>0.90963079643827427</c:v>
                </c:pt>
                <c:pt idx="1343">
                  <c:v>0.90963079643827427</c:v>
                </c:pt>
                <c:pt idx="1344">
                  <c:v>0.90963079643827427</c:v>
                </c:pt>
                <c:pt idx="1345">
                  <c:v>0.90963079643827427</c:v>
                </c:pt>
                <c:pt idx="1346">
                  <c:v>0.90963079643827427</c:v>
                </c:pt>
                <c:pt idx="1347">
                  <c:v>0.90963079643827427</c:v>
                </c:pt>
                <c:pt idx="1348">
                  <c:v>0.90963079643827427</c:v>
                </c:pt>
                <c:pt idx="1349">
                  <c:v>0.90963079643827427</c:v>
                </c:pt>
                <c:pt idx="1350">
                  <c:v>0.91076758666956303</c:v>
                </c:pt>
                <c:pt idx="1351">
                  <c:v>0.91322387421120632</c:v>
                </c:pt>
                <c:pt idx="1352">
                  <c:v>0.91622292938531902</c:v>
                </c:pt>
                <c:pt idx="1353">
                  <c:v>0.91938326186324493</c:v>
                </c:pt>
                <c:pt idx="1354">
                  <c:v>0.92269440411797665</c:v>
                </c:pt>
                <c:pt idx="1355">
                  <c:v>0.92632009998813059</c:v>
                </c:pt>
                <c:pt idx="1356">
                  <c:v>0.93057557223081833</c:v>
                </c:pt>
                <c:pt idx="1357">
                  <c:v>0.93525222281751619</c:v>
                </c:pt>
                <c:pt idx="1358">
                  <c:v>0.94015489381004391</c:v>
                </c:pt>
                <c:pt idx="1359">
                  <c:v>0.94541039430407336</c:v>
                </c:pt>
                <c:pt idx="1360">
                  <c:v>0.95067257233039082</c:v>
                </c:pt>
                <c:pt idx="1361">
                  <c:v>0.95449008782440803</c:v>
                </c:pt>
                <c:pt idx="1362">
                  <c:v>0.95570360239172936</c:v>
                </c:pt>
                <c:pt idx="1363">
                  <c:v>0.95570360239172936</c:v>
                </c:pt>
                <c:pt idx="1364">
                  <c:v>0.95570360239172936</c:v>
                </c:pt>
                <c:pt idx="1365">
                  <c:v>0.95570360239172936</c:v>
                </c:pt>
                <c:pt idx="1366">
                  <c:v>0.95570360239172936</c:v>
                </c:pt>
                <c:pt idx="1367">
                  <c:v>0.95570360239172936</c:v>
                </c:pt>
                <c:pt idx="1368">
                  <c:v>0.95822963368618819</c:v>
                </c:pt>
                <c:pt idx="1369">
                  <c:v>0.96183195369197527</c:v>
                </c:pt>
                <c:pt idx="1370">
                  <c:v>0.96358270173545801</c:v>
                </c:pt>
                <c:pt idx="1371">
                  <c:v>0.96358270173545801</c:v>
                </c:pt>
                <c:pt idx="1372">
                  <c:v>0.96358270173545801</c:v>
                </c:pt>
                <c:pt idx="1373">
                  <c:v>0.96358270173545801</c:v>
                </c:pt>
                <c:pt idx="1374">
                  <c:v>0.96451029719184578</c:v>
                </c:pt>
                <c:pt idx="1375">
                  <c:v>0.96727826411632567</c:v>
                </c:pt>
                <c:pt idx="1376">
                  <c:v>0.97302994266782772</c:v>
                </c:pt>
                <c:pt idx="1377">
                  <c:v>0.98249690264114997</c:v>
                </c:pt>
                <c:pt idx="1378">
                  <c:v>0.99294385441182009</c:v>
                </c:pt>
                <c:pt idx="1379">
                  <c:v>1.0022122888451808</c:v>
                </c:pt>
                <c:pt idx="1380">
                  <c:v>1.0102879644609659</c:v>
                </c:pt>
                <c:pt idx="1381">
                  <c:v>1.0150779811215722</c:v>
                </c:pt>
                <c:pt idx="1382">
                  <c:v>1.0150779811215722</c:v>
                </c:pt>
                <c:pt idx="1383">
                  <c:v>1.0150779811215722</c:v>
                </c:pt>
                <c:pt idx="1384">
                  <c:v>1.0150779811215722</c:v>
                </c:pt>
                <c:pt idx="1385">
                  <c:v>1.0150779811215722</c:v>
                </c:pt>
                <c:pt idx="1386">
                  <c:v>1.0150779811215722</c:v>
                </c:pt>
                <c:pt idx="1387">
                  <c:v>1.0150779811215722</c:v>
                </c:pt>
                <c:pt idx="1388">
                  <c:v>1.0150779811215722</c:v>
                </c:pt>
                <c:pt idx="1389">
                  <c:v>1.0150779811215722</c:v>
                </c:pt>
                <c:pt idx="1390">
                  <c:v>1.0150779811215722</c:v>
                </c:pt>
                <c:pt idx="1391">
                  <c:v>1.0150779811215722</c:v>
                </c:pt>
                <c:pt idx="1392">
                  <c:v>1.0150779811215722</c:v>
                </c:pt>
                <c:pt idx="1393">
                  <c:v>1.0150779811215722</c:v>
                </c:pt>
                <c:pt idx="1394">
                  <c:v>1.0150779811215722</c:v>
                </c:pt>
                <c:pt idx="1395">
                  <c:v>1.0150779811215722</c:v>
                </c:pt>
                <c:pt idx="1396">
                  <c:v>1.0150779811215722</c:v>
                </c:pt>
                <c:pt idx="1397">
                  <c:v>1.0158675579443266</c:v>
                </c:pt>
                <c:pt idx="1398">
                  <c:v>1.0172780220898989</c:v>
                </c:pt>
                <c:pt idx="1399">
                  <c:v>1.0192823448362944</c:v>
                </c:pt>
                <c:pt idx="1400">
                  <c:v>1.021842083017231</c:v>
                </c:pt>
                <c:pt idx="1401">
                  <c:v>1.0246826365220278</c:v>
                </c:pt>
                <c:pt idx="1402">
                  <c:v>1.0281075196755629</c:v>
                </c:pt>
                <c:pt idx="1403">
                  <c:v>1.0331931171257385</c:v>
                </c:pt>
                <c:pt idx="1404">
                  <c:v>1.0409581490356534</c:v>
                </c:pt>
                <c:pt idx="1405">
                  <c:v>1.0493952914964157</c:v>
                </c:pt>
                <c:pt idx="1406">
                  <c:v>1.0553881472148323</c:v>
                </c:pt>
                <c:pt idx="1407">
                  <c:v>1.0577271954989418</c:v>
                </c:pt>
                <c:pt idx="1408">
                  <c:v>1.0577271954989418</c:v>
                </c:pt>
                <c:pt idx="1409">
                  <c:v>1.0577271954989418</c:v>
                </c:pt>
                <c:pt idx="1410">
                  <c:v>1.0577271954989418</c:v>
                </c:pt>
                <c:pt idx="1411">
                  <c:v>1.0577271954989418</c:v>
                </c:pt>
                <c:pt idx="1412">
                  <c:v>1.0577396493105669</c:v>
                </c:pt>
                <c:pt idx="1413">
                  <c:v>1.0577396493105669</c:v>
                </c:pt>
                <c:pt idx="1414">
                  <c:v>1.0577396493105669</c:v>
                </c:pt>
                <c:pt idx="1415">
                  <c:v>1.0577396493105669</c:v>
                </c:pt>
                <c:pt idx="1416">
                  <c:v>1.0577396493105669</c:v>
                </c:pt>
                <c:pt idx="1417">
                  <c:v>1.0577396493105669</c:v>
                </c:pt>
                <c:pt idx="1418">
                  <c:v>1.0577396493105669</c:v>
                </c:pt>
                <c:pt idx="1419">
                  <c:v>1.0577396493105669</c:v>
                </c:pt>
                <c:pt idx="1420">
                  <c:v>1.0577396493105669</c:v>
                </c:pt>
                <c:pt idx="1421">
                  <c:v>1.0602650857467439</c:v>
                </c:pt>
                <c:pt idx="1422">
                  <c:v>1.0646207251635955</c:v>
                </c:pt>
                <c:pt idx="1423">
                  <c:v>1.0673282789837502</c:v>
                </c:pt>
                <c:pt idx="1424">
                  <c:v>1.0673282789837502</c:v>
                </c:pt>
                <c:pt idx="1425">
                  <c:v>1.0673282789837502</c:v>
                </c:pt>
                <c:pt idx="1426">
                  <c:v>1.0673282789837502</c:v>
                </c:pt>
                <c:pt idx="1427">
                  <c:v>1.0673282789837502</c:v>
                </c:pt>
                <c:pt idx="1428">
                  <c:v>1.0673282789837502</c:v>
                </c:pt>
                <c:pt idx="1429">
                  <c:v>1.0673282789837502</c:v>
                </c:pt>
                <c:pt idx="1430">
                  <c:v>1.0689264751560164</c:v>
                </c:pt>
                <c:pt idx="1431">
                  <c:v>1.0731930669681222</c:v>
                </c:pt>
                <c:pt idx="1432">
                  <c:v>1.0801092295284529</c:v>
                </c:pt>
                <c:pt idx="1433">
                  <c:v>1.0873675636171696</c:v>
                </c:pt>
                <c:pt idx="1434">
                  <c:v>1.0934743643347979</c:v>
                </c:pt>
                <c:pt idx="1435">
                  <c:v>1.0964896673461184</c:v>
                </c:pt>
                <c:pt idx="1436">
                  <c:v>1.0966027838508074</c:v>
                </c:pt>
                <c:pt idx="1437">
                  <c:v>1.0966027838508074</c:v>
                </c:pt>
                <c:pt idx="1438">
                  <c:v>1.0966027838508074</c:v>
                </c:pt>
                <c:pt idx="1439">
                  <c:v>1.0966027838508074</c:v>
                </c:pt>
                <c:pt idx="1440">
                  <c:v>1.0966027838508074</c:v>
                </c:pt>
                <c:pt idx="1441">
                  <c:v>1.0975275564250078</c:v>
                </c:pt>
                <c:pt idx="1442">
                  <c:v>1.0986531153231582</c:v>
                </c:pt>
                <c:pt idx="1443">
                  <c:v>1.099062776280866</c:v>
                </c:pt>
                <c:pt idx="1444">
                  <c:v>1.099062776280866</c:v>
                </c:pt>
                <c:pt idx="1445">
                  <c:v>1.099062776280866</c:v>
                </c:pt>
                <c:pt idx="1446">
                  <c:v>1.099062776280866</c:v>
                </c:pt>
                <c:pt idx="1447">
                  <c:v>1.1002608637318527</c:v>
                </c:pt>
                <c:pt idx="1448">
                  <c:v>1.1028493445760368</c:v>
                </c:pt>
                <c:pt idx="1449">
                  <c:v>1.1051170685571845</c:v>
                </c:pt>
                <c:pt idx="1450">
                  <c:v>1.1059882831581609</c:v>
                </c:pt>
                <c:pt idx="1451">
                  <c:v>1.1061003333180512</c:v>
                </c:pt>
                <c:pt idx="1452">
                  <c:v>1.1061003333180512</c:v>
                </c:pt>
                <c:pt idx="1453">
                  <c:v>1.1061003333180512</c:v>
                </c:pt>
                <c:pt idx="1454">
                  <c:v>1.1061003333180512</c:v>
                </c:pt>
                <c:pt idx="1455">
                  <c:v>1.1061003333180512</c:v>
                </c:pt>
                <c:pt idx="1456">
                  <c:v>1.1061003333180512</c:v>
                </c:pt>
                <c:pt idx="1457">
                  <c:v>1.1061003333180512</c:v>
                </c:pt>
                <c:pt idx="1458">
                  <c:v>1.1061003333180512</c:v>
                </c:pt>
                <c:pt idx="1459">
                  <c:v>1.1061003333180512</c:v>
                </c:pt>
                <c:pt idx="1460">
                  <c:v>1.1061003333180512</c:v>
                </c:pt>
                <c:pt idx="1461">
                  <c:v>1.1061003333180512</c:v>
                </c:pt>
                <c:pt idx="1462">
                  <c:v>1.1061003333180512</c:v>
                </c:pt>
                <c:pt idx="1463">
                  <c:v>1.1061003333180512</c:v>
                </c:pt>
                <c:pt idx="1464">
                  <c:v>1.1061003333180512</c:v>
                </c:pt>
                <c:pt idx="1465">
                  <c:v>1.1061003333180512</c:v>
                </c:pt>
                <c:pt idx="1466">
                  <c:v>1.1061003333180512</c:v>
                </c:pt>
                <c:pt idx="1467">
                  <c:v>1.1061003333180512</c:v>
                </c:pt>
                <c:pt idx="1468">
                  <c:v>1.1061003333180512</c:v>
                </c:pt>
                <c:pt idx="1469">
                  <c:v>1.1061003333180512</c:v>
                </c:pt>
                <c:pt idx="1470">
                  <c:v>1.1061003333180512</c:v>
                </c:pt>
                <c:pt idx="1471">
                  <c:v>1.1061003333180512</c:v>
                </c:pt>
                <c:pt idx="1472">
                  <c:v>1.1061003333180512</c:v>
                </c:pt>
                <c:pt idx="1473">
                  <c:v>1.1061003333180512</c:v>
                </c:pt>
                <c:pt idx="1474">
                  <c:v>1.1061003333180512</c:v>
                </c:pt>
                <c:pt idx="1475">
                  <c:v>1.1061003333180512</c:v>
                </c:pt>
                <c:pt idx="1476">
                  <c:v>1.1061003333180512</c:v>
                </c:pt>
                <c:pt idx="1477">
                  <c:v>1.1061003333180512</c:v>
                </c:pt>
                <c:pt idx="1478">
                  <c:v>1.1061003333180512</c:v>
                </c:pt>
                <c:pt idx="1479">
                  <c:v>1.1061003333180512</c:v>
                </c:pt>
                <c:pt idx="1480">
                  <c:v>1.1061003333180512</c:v>
                </c:pt>
                <c:pt idx="1481">
                  <c:v>1.1061003333180512</c:v>
                </c:pt>
                <c:pt idx="1482">
                  <c:v>1.1061003333180512</c:v>
                </c:pt>
                <c:pt idx="1483">
                  <c:v>1.1061003333180512</c:v>
                </c:pt>
                <c:pt idx="1484">
                  <c:v>1.1061003333180512</c:v>
                </c:pt>
                <c:pt idx="1485">
                  <c:v>1.1061003333180512</c:v>
                </c:pt>
                <c:pt idx="1486">
                  <c:v>1.1061003333180512</c:v>
                </c:pt>
                <c:pt idx="1487">
                  <c:v>1.1061003333180512</c:v>
                </c:pt>
                <c:pt idx="1488">
                  <c:v>1.1061003333180512</c:v>
                </c:pt>
                <c:pt idx="1489">
                  <c:v>1.1061003333180512</c:v>
                </c:pt>
                <c:pt idx="1490">
                  <c:v>1.1061003333180512</c:v>
                </c:pt>
                <c:pt idx="1491">
                  <c:v>1.1061003333180512</c:v>
                </c:pt>
                <c:pt idx="1492">
                  <c:v>1.1061003333180512</c:v>
                </c:pt>
                <c:pt idx="1493">
                  <c:v>1.1061003333180512</c:v>
                </c:pt>
                <c:pt idx="1494">
                  <c:v>1.1061003333180512</c:v>
                </c:pt>
                <c:pt idx="1495">
                  <c:v>1.1061003333180512</c:v>
                </c:pt>
                <c:pt idx="1496">
                  <c:v>1.1061003333180512</c:v>
                </c:pt>
                <c:pt idx="1497">
                  <c:v>1.1061003333180512</c:v>
                </c:pt>
                <c:pt idx="1498">
                  <c:v>1.1061003333180512</c:v>
                </c:pt>
                <c:pt idx="1499">
                  <c:v>1.1061003333180512</c:v>
                </c:pt>
                <c:pt idx="1500">
                  <c:v>1.1061003333180512</c:v>
                </c:pt>
                <c:pt idx="1501">
                  <c:v>1.1061003333180512</c:v>
                </c:pt>
                <c:pt idx="1502">
                  <c:v>1.1061003333180512</c:v>
                </c:pt>
                <c:pt idx="1503">
                  <c:v>1.1061003333180512</c:v>
                </c:pt>
                <c:pt idx="1504">
                  <c:v>1.1061003333180512</c:v>
                </c:pt>
                <c:pt idx="1505">
                  <c:v>1.1061003333180512</c:v>
                </c:pt>
                <c:pt idx="1506">
                  <c:v>1.1061003333180512</c:v>
                </c:pt>
                <c:pt idx="1507">
                  <c:v>1.1061003333180512</c:v>
                </c:pt>
                <c:pt idx="1508">
                  <c:v>1.1061003333180512</c:v>
                </c:pt>
                <c:pt idx="1509">
                  <c:v>1.1061003333180512</c:v>
                </c:pt>
                <c:pt idx="1510">
                  <c:v>1.1061003333180512</c:v>
                </c:pt>
                <c:pt idx="1511">
                  <c:v>1.1061003333180512</c:v>
                </c:pt>
                <c:pt idx="1512">
                  <c:v>1.1061003333180512</c:v>
                </c:pt>
                <c:pt idx="1513">
                  <c:v>1.1061003333180512</c:v>
                </c:pt>
                <c:pt idx="1514">
                  <c:v>1.1061003333180512</c:v>
                </c:pt>
                <c:pt idx="1515">
                  <c:v>1.1061003333180512</c:v>
                </c:pt>
                <c:pt idx="1516">
                  <c:v>1.1061003333180512</c:v>
                </c:pt>
                <c:pt idx="1517">
                  <c:v>1.1061003333180512</c:v>
                </c:pt>
                <c:pt idx="1518">
                  <c:v>1.1061003333180512</c:v>
                </c:pt>
                <c:pt idx="1519">
                  <c:v>1.1061003333180512</c:v>
                </c:pt>
                <c:pt idx="1520">
                  <c:v>1.1061003333180512</c:v>
                </c:pt>
                <c:pt idx="1521">
                  <c:v>1.1061003333180512</c:v>
                </c:pt>
                <c:pt idx="1522">
                  <c:v>1.1061003333180512</c:v>
                </c:pt>
                <c:pt idx="1523">
                  <c:v>1.1061003333180512</c:v>
                </c:pt>
                <c:pt idx="1524">
                  <c:v>1.1067892698112918</c:v>
                </c:pt>
                <c:pt idx="1525">
                  <c:v>1.1097006275621293</c:v>
                </c:pt>
                <c:pt idx="1526">
                  <c:v>1.1144046594059733</c:v>
                </c:pt>
                <c:pt idx="1527">
                  <c:v>1.1201318252785901</c:v>
                </c:pt>
                <c:pt idx="1528">
                  <c:v>1.1257036417300768</c:v>
                </c:pt>
                <c:pt idx="1529">
                  <c:v>1.1302291343306712</c:v>
                </c:pt>
                <c:pt idx="1530">
                  <c:v>1.1333454655890591</c:v>
                </c:pt>
                <c:pt idx="1531">
                  <c:v>1.1348476102486804</c:v>
                </c:pt>
                <c:pt idx="1532">
                  <c:v>1.1348476102486804</c:v>
                </c:pt>
                <c:pt idx="1533">
                  <c:v>1.1348476102486804</c:v>
                </c:pt>
                <c:pt idx="1534">
                  <c:v>1.1348476102486804</c:v>
                </c:pt>
                <c:pt idx="1535">
                  <c:v>1.1348476102486804</c:v>
                </c:pt>
                <c:pt idx="1536">
                  <c:v>1.1348476102486804</c:v>
                </c:pt>
                <c:pt idx="1537">
                  <c:v>1.1348476102486804</c:v>
                </c:pt>
                <c:pt idx="1538">
                  <c:v>1.1348476102486804</c:v>
                </c:pt>
                <c:pt idx="1539">
                  <c:v>1.1348476102486804</c:v>
                </c:pt>
                <c:pt idx="1540">
                  <c:v>1.1348476102486804</c:v>
                </c:pt>
                <c:pt idx="1541">
                  <c:v>1.1348476102486804</c:v>
                </c:pt>
                <c:pt idx="1542">
                  <c:v>1.1348476102486804</c:v>
                </c:pt>
                <c:pt idx="1543">
                  <c:v>1.1348476102486804</c:v>
                </c:pt>
                <c:pt idx="1544">
                  <c:v>1.1348476102486804</c:v>
                </c:pt>
                <c:pt idx="1545">
                  <c:v>1.1348476102486804</c:v>
                </c:pt>
                <c:pt idx="1546">
                  <c:v>1.1348476102486804</c:v>
                </c:pt>
                <c:pt idx="1547">
                  <c:v>1.1348476102486804</c:v>
                </c:pt>
                <c:pt idx="1548">
                  <c:v>1.1348476102486804</c:v>
                </c:pt>
                <c:pt idx="1549">
                  <c:v>1.1348476102486804</c:v>
                </c:pt>
                <c:pt idx="1550">
                  <c:v>1.1348476102486804</c:v>
                </c:pt>
                <c:pt idx="1551">
                  <c:v>1.1348476102486804</c:v>
                </c:pt>
                <c:pt idx="1552">
                  <c:v>1.1348476102486804</c:v>
                </c:pt>
                <c:pt idx="1553">
                  <c:v>1.1348476102486804</c:v>
                </c:pt>
                <c:pt idx="1554">
                  <c:v>1.1348476102486804</c:v>
                </c:pt>
                <c:pt idx="1555">
                  <c:v>1.1348476102486804</c:v>
                </c:pt>
                <c:pt idx="1556">
                  <c:v>1.1348476102486804</c:v>
                </c:pt>
                <c:pt idx="1557">
                  <c:v>1.1348476102486804</c:v>
                </c:pt>
                <c:pt idx="1558">
                  <c:v>1.1348476102486804</c:v>
                </c:pt>
                <c:pt idx="1559">
                  <c:v>1.1348476102486804</c:v>
                </c:pt>
                <c:pt idx="1560">
                  <c:v>1.1348476102486804</c:v>
                </c:pt>
                <c:pt idx="1561">
                  <c:v>1.1348476102486804</c:v>
                </c:pt>
                <c:pt idx="1562">
                  <c:v>1.1348476102486804</c:v>
                </c:pt>
                <c:pt idx="1563">
                  <c:v>1.1348476102486804</c:v>
                </c:pt>
                <c:pt idx="1564">
                  <c:v>1.1348476102486804</c:v>
                </c:pt>
                <c:pt idx="1565">
                  <c:v>1.1348476102486804</c:v>
                </c:pt>
                <c:pt idx="1566">
                  <c:v>1.1348476102486804</c:v>
                </c:pt>
                <c:pt idx="1567">
                  <c:v>1.1348476102486804</c:v>
                </c:pt>
                <c:pt idx="1568">
                  <c:v>1.1348476102486804</c:v>
                </c:pt>
                <c:pt idx="1569">
                  <c:v>1.1348476102486804</c:v>
                </c:pt>
                <c:pt idx="1570">
                  <c:v>1.1348476102486804</c:v>
                </c:pt>
                <c:pt idx="1571">
                  <c:v>1.1348476102486804</c:v>
                </c:pt>
                <c:pt idx="1572">
                  <c:v>1.1348476102486804</c:v>
                </c:pt>
                <c:pt idx="1573">
                  <c:v>1.1348476102486804</c:v>
                </c:pt>
                <c:pt idx="1574">
                  <c:v>1.1348476102486804</c:v>
                </c:pt>
                <c:pt idx="1575">
                  <c:v>1.1348476102486804</c:v>
                </c:pt>
                <c:pt idx="1576">
                  <c:v>1.1348476102486804</c:v>
                </c:pt>
                <c:pt idx="1577">
                  <c:v>1.1348476102486804</c:v>
                </c:pt>
                <c:pt idx="1578">
                  <c:v>1.1348476102486804</c:v>
                </c:pt>
                <c:pt idx="1579">
                  <c:v>1.1348476102486804</c:v>
                </c:pt>
                <c:pt idx="1580">
                  <c:v>1.1348476102486804</c:v>
                </c:pt>
                <c:pt idx="1581">
                  <c:v>1.1348476102486804</c:v>
                </c:pt>
                <c:pt idx="1582">
                  <c:v>1.1348476102486804</c:v>
                </c:pt>
                <c:pt idx="1583">
                  <c:v>1.1348476102486804</c:v>
                </c:pt>
                <c:pt idx="1584">
                  <c:v>1.1348476102486804</c:v>
                </c:pt>
                <c:pt idx="1585">
                  <c:v>1.1348476102486804</c:v>
                </c:pt>
                <c:pt idx="1586">
                  <c:v>1.1348836493692191</c:v>
                </c:pt>
                <c:pt idx="1587">
                  <c:v>1.1352549709466129</c:v>
                </c:pt>
                <c:pt idx="1588">
                  <c:v>1.1354066816233372</c:v>
                </c:pt>
                <c:pt idx="1589">
                  <c:v>1.1354066816233372</c:v>
                </c:pt>
                <c:pt idx="1590">
                  <c:v>1.1354066816233372</c:v>
                </c:pt>
                <c:pt idx="1591">
                  <c:v>1.1354066816233372</c:v>
                </c:pt>
                <c:pt idx="1592">
                  <c:v>1.1354066816233372</c:v>
                </c:pt>
                <c:pt idx="1593">
                  <c:v>1.1354066816233372</c:v>
                </c:pt>
                <c:pt idx="1594">
                  <c:v>1.1354066816233372</c:v>
                </c:pt>
                <c:pt idx="1595">
                  <c:v>1.1354066816233372</c:v>
                </c:pt>
                <c:pt idx="1596">
                  <c:v>1.1354066816233372</c:v>
                </c:pt>
                <c:pt idx="1597">
                  <c:v>1.1354066816233372</c:v>
                </c:pt>
                <c:pt idx="1598">
                  <c:v>1.1354066816233372</c:v>
                </c:pt>
                <c:pt idx="1599">
                  <c:v>1.1354066816233372</c:v>
                </c:pt>
                <c:pt idx="1600">
                  <c:v>1.1358987444555959</c:v>
                </c:pt>
                <c:pt idx="1601">
                  <c:v>1.136693543252272</c:v>
                </c:pt>
                <c:pt idx="1602">
                  <c:v>1.1370223821252321</c:v>
                </c:pt>
                <c:pt idx="1603">
                  <c:v>1.1370223821252321</c:v>
                </c:pt>
                <c:pt idx="1604">
                  <c:v>1.1370223821252321</c:v>
                </c:pt>
                <c:pt idx="1605">
                  <c:v>1.1370223821252321</c:v>
                </c:pt>
                <c:pt idx="1606">
                  <c:v>1.1370223821252321</c:v>
                </c:pt>
                <c:pt idx="1607">
                  <c:v>1.1370223821252321</c:v>
                </c:pt>
                <c:pt idx="1608">
                  <c:v>1.1370223821252321</c:v>
                </c:pt>
                <c:pt idx="1609">
                  <c:v>1.1370223821252321</c:v>
                </c:pt>
                <c:pt idx="1610">
                  <c:v>1.1370223821252321</c:v>
                </c:pt>
                <c:pt idx="1611">
                  <c:v>1.1370223821252321</c:v>
                </c:pt>
                <c:pt idx="1612">
                  <c:v>1.1370223821252321</c:v>
                </c:pt>
                <c:pt idx="1613">
                  <c:v>1.1370223821252321</c:v>
                </c:pt>
                <c:pt idx="1614">
                  <c:v>1.1370223821252321</c:v>
                </c:pt>
                <c:pt idx="1615">
                  <c:v>1.1370223821252321</c:v>
                </c:pt>
                <c:pt idx="1616">
                  <c:v>1.1370223821252321</c:v>
                </c:pt>
                <c:pt idx="1617">
                  <c:v>1.1370223821252321</c:v>
                </c:pt>
                <c:pt idx="1618">
                  <c:v>1.1370223821252321</c:v>
                </c:pt>
                <c:pt idx="1619">
                  <c:v>1.1370223821252321</c:v>
                </c:pt>
                <c:pt idx="1620">
                  <c:v>1.1370223821252321</c:v>
                </c:pt>
                <c:pt idx="1621">
                  <c:v>1.1370223821252321</c:v>
                </c:pt>
                <c:pt idx="1622">
                  <c:v>1.1370223821252321</c:v>
                </c:pt>
                <c:pt idx="1623">
                  <c:v>1.1370223821252321</c:v>
                </c:pt>
                <c:pt idx="1624">
                  <c:v>1.1370223821252321</c:v>
                </c:pt>
                <c:pt idx="1625">
                  <c:v>1.1370223821252321</c:v>
                </c:pt>
                <c:pt idx="1626">
                  <c:v>1.1370223821252321</c:v>
                </c:pt>
                <c:pt idx="1627">
                  <c:v>1.1386280445576766</c:v>
                </c:pt>
                <c:pt idx="1628">
                  <c:v>1.1424239007799424</c:v>
                </c:pt>
                <c:pt idx="1629">
                  <c:v>1.1475674512658249</c:v>
                </c:pt>
                <c:pt idx="1630">
                  <c:v>1.1527214048326904</c:v>
                </c:pt>
                <c:pt idx="1631">
                  <c:v>1.1563581421752505</c:v>
                </c:pt>
                <c:pt idx="1632">
                  <c:v>1.1577579182234312</c:v>
                </c:pt>
                <c:pt idx="1633">
                  <c:v>1.1577579182234312</c:v>
                </c:pt>
                <c:pt idx="1634">
                  <c:v>1.1577579182234312</c:v>
                </c:pt>
                <c:pt idx="1635">
                  <c:v>1.1577579182234312</c:v>
                </c:pt>
                <c:pt idx="1636">
                  <c:v>1.1577579182234312</c:v>
                </c:pt>
                <c:pt idx="1637">
                  <c:v>1.1577579182234312</c:v>
                </c:pt>
                <c:pt idx="1638">
                  <c:v>1.1577579182234312</c:v>
                </c:pt>
                <c:pt idx="1639">
                  <c:v>1.1577579182234312</c:v>
                </c:pt>
                <c:pt idx="1640">
                  <c:v>1.1577579182234312</c:v>
                </c:pt>
                <c:pt idx="1641">
                  <c:v>1.1577579182234312</c:v>
                </c:pt>
                <c:pt idx="1642">
                  <c:v>1.1577579182234312</c:v>
                </c:pt>
                <c:pt idx="1643">
                  <c:v>1.1577579182234312</c:v>
                </c:pt>
                <c:pt idx="1644">
                  <c:v>1.1577579182234312</c:v>
                </c:pt>
                <c:pt idx="1645">
                  <c:v>1.1577579182234312</c:v>
                </c:pt>
                <c:pt idx="1646">
                  <c:v>1.1577579182234312</c:v>
                </c:pt>
                <c:pt idx="1647">
                  <c:v>1.1577579182234312</c:v>
                </c:pt>
                <c:pt idx="1648">
                  <c:v>1.1577579182234312</c:v>
                </c:pt>
                <c:pt idx="1649">
                  <c:v>1.1577579182234312</c:v>
                </c:pt>
                <c:pt idx="1650">
                  <c:v>1.1577579182234312</c:v>
                </c:pt>
                <c:pt idx="1651">
                  <c:v>1.1577579182234312</c:v>
                </c:pt>
                <c:pt idx="1652">
                  <c:v>1.1577579182234312</c:v>
                </c:pt>
                <c:pt idx="1653">
                  <c:v>1.1577579182234312</c:v>
                </c:pt>
                <c:pt idx="1654">
                  <c:v>1.1577579182234312</c:v>
                </c:pt>
                <c:pt idx="1655">
                  <c:v>1.1577579182234312</c:v>
                </c:pt>
                <c:pt idx="1656">
                  <c:v>1.1577579182234312</c:v>
                </c:pt>
                <c:pt idx="1657">
                  <c:v>1.1577579182234312</c:v>
                </c:pt>
                <c:pt idx="1658">
                  <c:v>1.1577579182234312</c:v>
                </c:pt>
                <c:pt idx="1659">
                  <c:v>1.1577579182234312</c:v>
                </c:pt>
                <c:pt idx="1660">
                  <c:v>1.1577579182234312</c:v>
                </c:pt>
                <c:pt idx="1661">
                  <c:v>1.1577579182234312</c:v>
                </c:pt>
                <c:pt idx="1662">
                  <c:v>1.1577579182234312</c:v>
                </c:pt>
                <c:pt idx="1663">
                  <c:v>1.1577579182234312</c:v>
                </c:pt>
                <c:pt idx="1664">
                  <c:v>1.1577579182234312</c:v>
                </c:pt>
                <c:pt idx="1665">
                  <c:v>1.1577579182234312</c:v>
                </c:pt>
                <c:pt idx="1666">
                  <c:v>1.1577579182234312</c:v>
                </c:pt>
                <c:pt idx="1667">
                  <c:v>1.1577579182234312</c:v>
                </c:pt>
                <c:pt idx="1668">
                  <c:v>1.1577579182234312</c:v>
                </c:pt>
                <c:pt idx="1669">
                  <c:v>1.1577579182234312</c:v>
                </c:pt>
                <c:pt idx="1670">
                  <c:v>1.1577579182234312</c:v>
                </c:pt>
                <c:pt idx="1671">
                  <c:v>1.1577579182234312</c:v>
                </c:pt>
                <c:pt idx="1672">
                  <c:v>1.1577579182234312</c:v>
                </c:pt>
                <c:pt idx="1673">
                  <c:v>1.1577579182234312</c:v>
                </c:pt>
                <c:pt idx="1674">
                  <c:v>1.1577579182234312</c:v>
                </c:pt>
                <c:pt idx="1675">
                  <c:v>1.1577579182234312</c:v>
                </c:pt>
                <c:pt idx="1676">
                  <c:v>1.1577579182234312</c:v>
                </c:pt>
                <c:pt idx="1677">
                  <c:v>1.1577579182234312</c:v>
                </c:pt>
                <c:pt idx="1678">
                  <c:v>1.1577579182234312</c:v>
                </c:pt>
                <c:pt idx="1679">
                  <c:v>1.1577579182234312</c:v>
                </c:pt>
                <c:pt idx="1680">
                  <c:v>1.1577579182234312</c:v>
                </c:pt>
                <c:pt idx="1681">
                  <c:v>1.1577579182234312</c:v>
                </c:pt>
                <c:pt idx="1682">
                  <c:v>1.1577579182234312</c:v>
                </c:pt>
                <c:pt idx="1683">
                  <c:v>1.1577579182234312</c:v>
                </c:pt>
                <c:pt idx="1684">
                  <c:v>1.1577579182234312</c:v>
                </c:pt>
                <c:pt idx="1685">
                  <c:v>1.1577579182234312</c:v>
                </c:pt>
                <c:pt idx="1686">
                  <c:v>1.1577579182234312</c:v>
                </c:pt>
                <c:pt idx="1687">
                  <c:v>1.1577579182234312</c:v>
                </c:pt>
                <c:pt idx="1688">
                  <c:v>1.1577579182234312</c:v>
                </c:pt>
                <c:pt idx="1689">
                  <c:v>1.1577579182234312</c:v>
                </c:pt>
                <c:pt idx="1690">
                  <c:v>1.1577579182234312</c:v>
                </c:pt>
                <c:pt idx="1691">
                  <c:v>1.1577579182234312</c:v>
                </c:pt>
                <c:pt idx="1692">
                  <c:v>1.1577579182234312</c:v>
                </c:pt>
                <c:pt idx="1693">
                  <c:v>1.1577579182234312</c:v>
                </c:pt>
                <c:pt idx="1694">
                  <c:v>1.1577579182234312</c:v>
                </c:pt>
                <c:pt idx="1695">
                  <c:v>1.1577579182234312</c:v>
                </c:pt>
                <c:pt idx="1696">
                  <c:v>1.1577579182234312</c:v>
                </c:pt>
                <c:pt idx="1697">
                  <c:v>1.1577579182234312</c:v>
                </c:pt>
                <c:pt idx="1698">
                  <c:v>1.1577579182234312</c:v>
                </c:pt>
                <c:pt idx="1699">
                  <c:v>1.1577579182234312</c:v>
                </c:pt>
                <c:pt idx="1700">
                  <c:v>1.1577579182234312</c:v>
                </c:pt>
                <c:pt idx="1701">
                  <c:v>1.1577579182234312</c:v>
                </c:pt>
                <c:pt idx="1702">
                  <c:v>1.1577579182234312</c:v>
                </c:pt>
                <c:pt idx="1703">
                  <c:v>1.1577579182234312</c:v>
                </c:pt>
                <c:pt idx="1704">
                  <c:v>1.1577579182234312</c:v>
                </c:pt>
                <c:pt idx="1705">
                  <c:v>1.1577579182234312</c:v>
                </c:pt>
                <c:pt idx="1706">
                  <c:v>1.1577579182234312</c:v>
                </c:pt>
                <c:pt idx="1707">
                  <c:v>1.1577579182234312</c:v>
                </c:pt>
                <c:pt idx="1708">
                  <c:v>1.1577579182234312</c:v>
                </c:pt>
                <c:pt idx="1709">
                  <c:v>1.1577579182234312</c:v>
                </c:pt>
                <c:pt idx="1710">
                  <c:v>1.1577579182234312</c:v>
                </c:pt>
                <c:pt idx="1711">
                  <c:v>1.1577579182234312</c:v>
                </c:pt>
                <c:pt idx="1712">
                  <c:v>1.1577579182234312</c:v>
                </c:pt>
                <c:pt idx="1713">
                  <c:v>1.1577579182234312</c:v>
                </c:pt>
                <c:pt idx="1714">
                  <c:v>1.1577579182234312</c:v>
                </c:pt>
                <c:pt idx="1715">
                  <c:v>1.1577579182234312</c:v>
                </c:pt>
                <c:pt idx="1716">
                  <c:v>1.1577579182234312</c:v>
                </c:pt>
                <c:pt idx="1717">
                  <c:v>1.1577579182234312</c:v>
                </c:pt>
                <c:pt idx="1718">
                  <c:v>1.1577579182234312</c:v>
                </c:pt>
                <c:pt idx="1719">
                  <c:v>1.1577579182234312</c:v>
                </c:pt>
                <c:pt idx="1720">
                  <c:v>1.1577579182234312</c:v>
                </c:pt>
                <c:pt idx="1721">
                  <c:v>1.1577579182234312</c:v>
                </c:pt>
                <c:pt idx="1722">
                  <c:v>1.1577579182234312</c:v>
                </c:pt>
                <c:pt idx="1723">
                  <c:v>1.1577579182234312</c:v>
                </c:pt>
                <c:pt idx="1724">
                  <c:v>1.1577579182234312</c:v>
                </c:pt>
                <c:pt idx="1725">
                  <c:v>1.1577579182234312</c:v>
                </c:pt>
                <c:pt idx="1726">
                  <c:v>1.1577579182234312</c:v>
                </c:pt>
                <c:pt idx="1727">
                  <c:v>1.1582870292772653</c:v>
                </c:pt>
                <c:pt idx="1728">
                  <c:v>1.1619163372182948</c:v>
                </c:pt>
                <c:pt idx="1729">
                  <c:v>1.1685845449649126</c:v>
                </c:pt>
                <c:pt idx="1730">
                  <c:v>1.1770276871977547</c:v>
                </c:pt>
                <c:pt idx="1731">
                  <c:v>1.1860275483545548</c:v>
                </c:pt>
                <c:pt idx="1732">
                  <c:v>1.1949914522109273</c:v>
                </c:pt>
                <c:pt idx="1733">
                  <c:v>1.2033653049522894</c:v>
                </c:pt>
                <c:pt idx="1734">
                  <c:v>1.2111647228357658</c:v>
                </c:pt>
                <c:pt idx="1735">
                  <c:v>1.2186670795223919</c:v>
                </c:pt>
                <c:pt idx="1736">
                  <c:v>1.2263887988919846</c:v>
                </c:pt>
                <c:pt idx="1737">
                  <c:v>1.2340583018770508</c:v>
                </c:pt>
                <c:pt idx="1738">
                  <c:v>1.2414249204551031</c:v>
                </c:pt>
                <c:pt idx="1739">
                  <c:v>1.2482522883034763</c:v>
                </c:pt>
                <c:pt idx="1740">
                  <c:v>1.2538535403600068</c:v>
                </c:pt>
                <c:pt idx="1741">
                  <c:v>1.2578115084618098</c:v>
                </c:pt>
                <c:pt idx="1742">
                  <c:v>1.2606306121679347</c:v>
                </c:pt>
                <c:pt idx="1743">
                  <c:v>1.2627885484851864</c:v>
                </c:pt>
                <c:pt idx="1744">
                  <c:v>1.2642971988999256</c:v>
                </c:pt>
                <c:pt idx="1745">
                  <c:v>1.265607352165357</c:v>
                </c:pt>
                <c:pt idx="1746">
                  <c:v>1.2669399365979308</c:v>
                </c:pt>
                <c:pt idx="1747">
                  <c:v>1.2678636168913371</c:v>
                </c:pt>
                <c:pt idx="1748">
                  <c:v>1.2683808041198732</c:v>
                </c:pt>
                <c:pt idx="1749">
                  <c:v>1.2684982611998425</c:v>
                </c:pt>
                <c:pt idx="1750">
                  <c:v>1.2684982611998425</c:v>
                </c:pt>
                <c:pt idx="1751">
                  <c:v>1.2684982611998425</c:v>
                </c:pt>
                <c:pt idx="1752">
                  <c:v>1.2684982611998425</c:v>
                </c:pt>
                <c:pt idx="1753">
                  <c:v>1.2684982611998425</c:v>
                </c:pt>
                <c:pt idx="1754">
                  <c:v>1.2684982611998425</c:v>
                </c:pt>
                <c:pt idx="1755">
                  <c:v>1.2684982611998425</c:v>
                </c:pt>
                <c:pt idx="1756">
                  <c:v>1.2684982611998425</c:v>
                </c:pt>
                <c:pt idx="1757">
                  <c:v>1.2684982611998425</c:v>
                </c:pt>
                <c:pt idx="1758">
                  <c:v>1.2684982611998425</c:v>
                </c:pt>
                <c:pt idx="1759">
                  <c:v>1.2684982611998425</c:v>
                </c:pt>
                <c:pt idx="1760">
                  <c:v>1.2684982611998425</c:v>
                </c:pt>
                <c:pt idx="1761">
                  <c:v>1.2684982611998425</c:v>
                </c:pt>
                <c:pt idx="1762">
                  <c:v>1.2684982611998425</c:v>
                </c:pt>
                <c:pt idx="1763">
                  <c:v>1.2684982611998425</c:v>
                </c:pt>
                <c:pt idx="1764">
                  <c:v>1.2686562999229292</c:v>
                </c:pt>
                <c:pt idx="1765">
                  <c:v>1.2694039685593361</c:v>
                </c:pt>
                <c:pt idx="1766">
                  <c:v>1.2712981920011062</c:v>
                </c:pt>
                <c:pt idx="1767">
                  <c:v>1.2746788790212498</c:v>
                </c:pt>
                <c:pt idx="1768">
                  <c:v>1.2798436337361467</c:v>
                </c:pt>
                <c:pt idx="1769">
                  <c:v>1.286845790341514</c:v>
                </c:pt>
                <c:pt idx="1770">
                  <c:v>1.2951741583100329</c:v>
                </c:pt>
                <c:pt idx="1771">
                  <c:v>1.3038472237274028</c:v>
                </c:pt>
                <c:pt idx="1772">
                  <c:v>1.3121784826262728</c:v>
                </c:pt>
                <c:pt idx="1773">
                  <c:v>1.3198656188979137</c:v>
                </c:pt>
                <c:pt idx="1774">
                  <c:v>1.3265316591573095</c:v>
                </c:pt>
                <c:pt idx="1775">
                  <c:v>1.3321326842108878</c:v>
                </c:pt>
                <c:pt idx="1776">
                  <c:v>1.3371448413495479</c:v>
                </c:pt>
                <c:pt idx="1777">
                  <c:v>1.3420871098120677</c:v>
                </c:pt>
                <c:pt idx="1778">
                  <c:v>1.3474015149091392</c:v>
                </c:pt>
                <c:pt idx="1779">
                  <c:v>1.3533105524404216</c:v>
                </c:pt>
                <c:pt idx="1780">
                  <c:v>1.3595436010965933</c:v>
                </c:pt>
                <c:pt idx="1781">
                  <c:v>1.3654729590384327</c:v>
                </c:pt>
                <c:pt idx="1782">
                  <c:v>1.3705614973210081</c:v>
                </c:pt>
                <c:pt idx="1783">
                  <c:v>1.3745959476461271</c:v>
                </c:pt>
                <c:pt idx="1784">
                  <c:v>1.3775987227614435</c:v>
                </c:pt>
                <c:pt idx="1785">
                  <c:v>1.3799284616800225</c:v>
                </c:pt>
                <c:pt idx="1786">
                  <c:v>1.3819147330477852</c:v>
                </c:pt>
                <c:pt idx="1787">
                  <c:v>1.3837052822122589</c:v>
                </c:pt>
                <c:pt idx="1788">
                  <c:v>1.3854133340517227</c:v>
                </c:pt>
                <c:pt idx="1789">
                  <c:v>1.3871653864225859</c:v>
                </c:pt>
                <c:pt idx="1790">
                  <c:v>1.389022763565873</c:v>
                </c:pt>
                <c:pt idx="1791">
                  <c:v>1.3909344012494884</c:v>
                </c:pt>
                <c:pt idx="1792">
                  <c:v>1.3927130423894869</c:v>
                </c:pt>
                <c:pt idx="1793">
                  <c:v>1.3940336390382024</c:v>
                </c:pt>
                <c:pt idx="1794">
                  <c:v>1.3950184260564908</c:v>
                </c:pt>
                <c:pt idx="1795">
                  <c:v>1.3950184260564908</c:v>
                </c:pt>
                <c:pt idx="1796">
                  <c:v>1.3950184260564908</c:v>
                </c:pt>
                <c:pt idx="1797">
                  <c:v>1.3950184260564908</c:v>
                </c:pt>
                <c:pt idx="1798">
                  <c:v>1.3950184260564908</c:v>
                </c:pt>
                <c:pt idx="1799">
                  <c:v>1.3950184260564908</c:v>
                </c:pt>
                <c:pt idx="1800">
                  <c:v>1.3950184260564908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E9E-4F7A-8281-0582E12DE7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/>
          <a:lstStyle/>
          <a:p>
            <a:r>
              <a:rPr lang="en-GB"/>
              <a:t>Cumulative KERS Energy Returned to Wheels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Series 1</c:v>
          </c:tx>
          <c:cat>
            <c:strLit>
              <c:ptCount val="1"/>
              <c:pt idx="0">
                <c:v>Item 1</c:v>
              </c:pt>
            </c:strLit>
          </c:cat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1FAD-4173-AE5E-E6E8380BF796}"/>
            </c:ext>
          </c:extLst>
        </c:ser>
        <c:ser>
          <c:idx val="1"/>
          <c:order val="1"/>
          <c:tx>
            <c:v>KERS energy returned to wheels</c:v>
          </c:tx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WLTC_class_3!$W$8:$W$1808</c:f>
              <c:numCache>
                <c:formatCode>0.000000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8.1837431623388193E-4</c:v>
                </c:pt>
                <c:pt idx="37">
                  <c:v>3.5746138179118987E-3</c:v>
                </c:pt>
                <c:pt idx="38">
                  <c:v>7.1890772420842904E-3</c:v>
                </c:pt>
                <c:pt idx="39">
                  <c:v>1.0283152229408735E-2</c:v>
                </c:pt>
                <c:pt idx="40">
                  <c:v>1.2805822860689854E-2</c:v>
                </c:pt>
                <c:pt idx="41">
                  <c:v>1.5701760907750467E-2</c:v>
                </c:pt>
                <c:pt idx="42">
                  <c:v>1.9161882175256131E-2</c:v>
                </c:pt>
                <c:pt idx="43">
                  <c:v>2.198137408385192E-2</c:v>
                </c:pt>
                <c:pt idx="44">
                  <c:v>2.3422237937522232E-2</c:v>
                </c:pt>
                <c:pt idx="45">
                  <c:v>2.3861332963443751E-2</c:v>
                </c:pt>
                <c:pt idx="46">
                  <c:v>2.4141061635969636E-2</c:v>
                </c:pt>
                <c:pt idx="47">
                  <c:v>2.4624035277261088E-2</c:v>
                </c:pt>
                <c:pt idx="48">
                  <c:v>2.4979856442619901E-2</c:v>
                </c:pt>
                <c:pt idx="49">
                  <c:v>2.4979856442619901E-2</c:v>
                </c:pt>
                <c:pt idx="50">
                  <c:v>2.4979856442619901E-2</c:v>
                </c:pt>
                <c:pt idx="51">
                  <c:v>2.5444924813778472E-2</c:v>
                </c:pt>
                <c:pt idx="52">
                  <c:v>2.6499048194256337E-2</c:v>
                </c:pt>
                <c:pt idx="53">
                  <c:v>2.7212150911574473E-2</c:v>
                </c:pt>
                <c:pt idx="54">
                  <c:v>2.7316905565457066E-2</c:v>
                </c:pt>
                <c:pt idx="55">
                  <c:v>2.7316905565457066E-2</c:v>
                </c:pt>
                <c:pt idx="56">
                  <c:v>2.7316905565457066E-2</c:v>
                </c:pt>
                <c:pt idx="57">
                  <c:v>2.7316905565457066E-2</c:v>
                </c:pt>
                <c:pt idx="58">
                  <c:v>2.7316905565457066E-2</c:v>
                </c:pt>
                <c:pt idx="59">
                  <c:v>2.7316905565457066E-2</c:v>
                </c:pt>
                <c:pt idx="60">
                  <c:v>2.7316905565457066E-2</c:v>
                </c:pt>
                <c:pt idx="61">
                  <c:v>2.7316905565457066E-2</c:v>
                </c:pt>
                <c:pt idx="62">
                  <c:v>2.7316905565457066E-2</c:v>
                </c:pt>
                <c:pt idx="63">
                  <c:v>2.7316905565457066E-2</c:v>
                </c:pt>
                <c:pt idx="64">
                  <c:v>2.7316905565457066E-2</c:v>
                </c:pt>
                <c:pt idx="65">
                  <c:v>2.7316905565457066E-2</c:v>
                </c:pt>
                <c:pt idx="66">
                  <c:v>2.7316905565457066E-2</c:v>
                </c:pt>
                <c:pt idx="67">
                  <c:v>2.7316905565457066E-2</c:v>
                </c:pt>
                <c:pt idx="68">
                  <c:v>2.7316905565457066E-2</c:v>
                </c:pt>
                <c:pt idx="69">
                  <c:v>2.7316905565457066E-2</c:v>
                </c:pt>
                <c:pt idx="70">
                  <c:v>2.7316905565457066E-2</c:v>
                </c:pt>
                <c:pt idx="71">
                  <c:v>2.7316905565457066E-2</c:v>
                </c:pt>
                <c:pt idx="72">
                  <c:v>2.7316905565457066E-2</c:v>
                </c:pt>
                <c:pt idx="73">
                  <c:v>2.7316905565457066E-2</c:v>
                </c:pt>
                <c:pt idx="74">
                  <c:v>2.7316905565457066E-2</c:v>
                </c:pt>
                <c:pt idx="75">
                  <c:v>2.7316905565457066E-2</c:v>
                </c:pt>
                <c:pt idx="76">
                  <c:v>2.7316905565457066E-2</c:v>
                </c:pt>
                <c:pt idx="77">
                  <c:v>2.7316905565457066E-2</c:v>
                </c:pt>
                <c:pt idx="78">
                  <c:v>2.7316905565457066E-2</c:v>
                </c:pt>
                <c:pt idx="79">
                  <c:v>2.7316905565457066E-2</c:v>
                </c:pt>
                <c:pt idx="80">
                  <c:v>2.7494918758195021E-2</c:v>
                </c:pt>
                <c:pt idx="81">
                  <c:v>2.8167035345462488E-2</c:v>
                </c:pt>
                <c:pt idx="82">
                  <c:v>2.8687056595987605E-2</c:v>
                </c:pt>
                <c:pt idx="83">
                  <c:v>2.8687056595987605E-2</c:v>
                </c:pt>
                <c:pt idx="84">
                  <c:v>2.8932340983670646E-2</c:v>
                </c:pt>
                <c:pt idx="85">
                  <c:v>2.9373096741861535E-2</c:v>
                </c:pt>
                <c:pt idx="86">
                  <c:v>2.9744268771842032E-2</c:v>
                </c:pt>
                <c:pt idx="87">
                  <c:v>2.9984036204386239E-2</c:v>
                </c:pt>
                <c:pt idx="88">
                  <c:v>3.1225473208810226E-2</c:v>
                </c:pt>
                <c:pt idx="89">
                  <c:v>3.4846946563320484E-2</c:v>
                </c:pt>
                <c:pt idx="90">
                  <c:v>3.9459467075097614E-2</c:v>
                </c:pt>
                <c:pt idx="91">
                  <c:v>4.3347252555545709E-2</c:v>
                </c:pt>
                <c:pt idx="92">
                  <c:v>4.5577972258582553E-2</c:v>
                </c:pt>
                <c:pt idx="93">
                  <c:v>4.6714608127239703E-2</c:v>
                </c:pt>
                <c:pt idx="94">
                  <c:v>4.7698276075553575E-2</c:v>
                </c:pt>
                <c:pt idx="95">
                  <c:v>4.8628600515631143E-2</c:v>
                </c:pt>
                <c:pt idx="96">
                  <c:v>4.9147612855355897E-2</c:v>
                </c:pt>
                <c:pt idx="97">
                  <c:v>4.9344519121663322E-2</c:v>
                </c:pt>
                <c:pt idx="98">
                  <c:v>4.9464880102058628E-2</c:v>
                </c:pt>
                <c:pt idx="99">
                  <c:v>4.9464880102058628E-2</c:v>
                </c:pt>
                <c:pt idx="100">
                  <c:v>4.9464880102058628E-2</c:v>
                </c:pt>
                <c:pt idx="101">
                  <c:v>4.9464880102058628E-2</c:v>
                </c:pt>
                <c:pt idx="102">
                  <c:v>4.9464880102058628E-2</c:v>
                </c:pt>
                <c:pt idx="103">
                  <c:v>4.9464880102058628E-2</c:v>
                </c:pt>
                <c:pt idx="104">
                  <c:v>4.9464880102058628E-2</c:v>
                </c:pt>
                <c:pt idx="105">
                  <c:v>4.9464880102058628E-2</c:v>
                </c:pt>
                <c:pt idx="106">
                  <c:v>4.9464880102058628E-2</c:v>
                </c:pt>
                <c:pt idx="107">
                  <c:v>4.9464880102058628E-2</c:v>
                </c:pt>
                <c:pt idx="108">
                  <c:v>4.9464880102058628E-2</c:v>
                </c:pt>
                <c:pt idx="109">
                  <c:v>4.9464880102058628E-2</c:v>
                </c:pt>
                <c:pt idx="110">
                  <c:v>4.9464880102058628E-2</c:v>
                </c:pt>
                <c:pt idx="111">
                  <c:v>4.9464880102058628E-2</c:v>
                </c:pt>
                <c:pt idx="112">
                  <c:v>4.9464880102058628E-2</c:v>
                </c:pt>
                <c:pt idx="113">
                  <c:v>4.9464880102058628E-2</c:v>
                </c:pt>
                <c:pt idx="114">
                  <c:v>4.9464880102058628E-2</c:v>
                </c:pt>
                <c:pt idx="115">
                  <c:v>4.9464880102058628E-2</c:v>
                </c:pt>
                <c:pt idx="116">
                  <c:v>4.9464880102058628E-2</c:v>
                </c:pt>
                <c:pt idx="117">
                  <c:v>4.9464880102058628E-2</c:v>
                </c:pt>
                <c:pt idx="118">
                  <c:v>4.9464880102058628E-2</c:v>
                </c:pt>
                <c:pt idx="119">
                  <c:v>4.9464880102058628E-2</c:v>
                </c:pt>
                <c:pt idx="120">
                  <c:v>4.9464880102058628E-2</c:v>
                </c:pt>
                <c:pt idx="121">
                  <c:v>4.9464880102058628E-2</c:v>
                </c:pt>
                <c:pt idx="122">
                  <c:v>4.9464880102058628E-2</c:v>
                </c:pt>
                <c:pt idx="123">
                  <c:v>4.9464880102058628E-2</c:v>
                </c:pt>
                <c:pt idx="124">
                  <c:v>4.9464880102058628E-2</c:v>
                </c:pt>
                <c:pt idx="125">
                  <c:v>4.9464880102058628E-2</c:v>
                </c:pt>
                <c:pt idx="126">
                  <c:v>4.9464880102058628E-2</c:v>
                </c:pt>
                <c:pt idx="127">
                  <c:v>4.9464880102058628E-2</c:v>
                </c:pt>
                <c:pt idx="128">
                  <c:v>4.9464880102058628E-2</c:v>
                </c:pt>
                <c:pt idx="129">
                  <c:v>4.9464880102058628E-2</c:v>
                </c:pt>
                <c:pt idx="130">
                  <c:v>4.9464880102058628E-2</c:v>
                </c:pt>
                <c:pt idx="131">
                  <c:v>4.9464880102058628E-2</c:v>
                </c:pt>
                <c:pt idx="132">
                  <c:v>4.9464880102058628E-2</c:v>
                </c:pt>
                <c:pt idx="133">
                  <c:v>4.9464880102058628E-2</c:v>
                </c:pt>
                <c:pt idx="134">
                  <c:v>4.9464880102058628E-2</c:v>
                </c:pt>
                <c:pt idx="135">
                  <c:v>4.9464880102058628E-2</c:v>
                </c:pt>
                <c:pt idx="136">
                  <c:v>4.9464880102058628E-2</c:v>
                </c:pt>
                <c:pt idx="137">
                  <c:v>4.9464880102058628E-2</c:v>
                </c:pt>
                <c:pt idx="138">
                  <c:v>4.9464880102058628E-2</c:v>
                </c:pt>
                <c:pt idx="139">
                  <c:v>4.9464880102058628E-2</c:v>
                </c:pt>
                <c:pt idx="140">
                  <c:v>4.9464880102058628E-2</c:v>
                </c:pt>
                <c:pt idx="141">
                  <c:v>4.9464880102058628E-2</c:v>
                </c:pt>
                <c:pt idx="142">
                  <c:v>4.9464880102058628E-2</c:v>
                </c:pt>
                <c:pt idx="143">
                  <c:v>4.9464880102058628E-2</c:v>
                </c:pt>
                <c:pt idx="144">
                  <c:v>4.9464880102058628E-2</c:v>
                </c:pt>
                <c:pt idx="145">
                  <c:v>4.9464880102058628E-2</c:v>
                </c:pt>
                <c:pt idx="146">
                  <c:v>4.9464880102058628E-2</c:v>
                </c:pt>
                <c:pt idx="147">
                  <c:v>4.9464880102058628E-2</c:v>
                </c:pt>
                <c:pt idx="148">
                  <c:v>4.9464880102058628E-2</c:v>
                </c:pt>
                <c:pt idx="149">
                  <c:v>4.9464880102058628E-2</c:v>
                </c:pt>
                <c:pt idx="150">
                  <c:v>4.9464880102058628E-2</c:v>
                </c:pt>
                <c:pt idx="151">
                  <c:v>5.0492954469312484E-2</c:v>
                </c:pt>
                <c:pt idx="152">
                  <c:v>5.3543428075838305E-2</c:v>
                </c:pt>
                <c:pt idx="153">
                  <c:v>5.7370566892776795E-2</c:v>
                </c:pt>
                <c:pt idx="154">
                  <c:v>6.0115964363006841E-2</c:v>
                </c:pt>
                <c:pt idx="155">
                  <c:v>6.1254228861655539E-2</c:v>
                </c:pt>
                <c:pt idx="156">
                  <c:v>6.1270192178520241E-2</c:v>
                </c:pt>
                <c:pt idx="157">
                  <c:v>6.1270192178520241E-2</c:v>
                </c:pt>
                <c:pt idx="158">
                  <c:v>6.1270192178520241E-2</c:v>
                </c:pt>
                <c:pt idx="159">
                  <c:v>6.1270192178520241E-2</c:v>
                </c:pt>
                <c:pt idx="160">
                  <c:v>6.1270192178520241E-2</c:v>
                </c:pt>
                <c:pt idx="161">
                  <c:v>6.1270192178520241E-2</c:v>
                </c:pt>
                <c:pt idx="162">
                  <c:v>6.1270192178520241E-2</c:v>
                </c:pt>
                <c:pt idx="163">
                  <c:v>6.1270192178520241E-2</c:v>
                </c:pt>
                <c:pt idx="164">
                  <c:v>6.1270192178520241E-2</c:v>
                </c:pt>
                <c:pt idx="165">
                  <c:v>6.1270192178520241E-2</c:v>
                </c:pt>
                <c:pt idx="166">
                  <c:v>6.1270192178520241E-2</c:v>
                </c:pt>
                <c:pt idx="167">
                  <c:v>6.1270192178520241E-2</c:v>
                </c:pt>
                <c:pt idx="168">
                  <c:v>6.1270192178520241E-2</c:v>
                </c:pt>
                <c:pt idx="169">
                  <c:v>6.1270192178520241E-2</c:v>
                </c:pt>
                <c:pt idx="170">
                  <c:v>6.1270192178520241E-2</c:v>
                </c:pt>
                <c:pt idx="171">
                  <c:v>6.2750788641714961E-2</c:v>
                </c:pt>
                <c:pt idx="172">
                  <c:v>6.6401518924444639E-2</c:v>
                </c:pt>
                <c:pt idx="173">
                  <c:v>7.054868050006588E-2</c:v>
                </c:pt>
                <c:pt idx="174">
                  <c:v>7.304183118259247E-2</c:v>
                </c:pt>
                <c:pt idx="175">
                  <c:v>7.3657649181982088E-2</c:v>
                </c:pt>
                <c:pt idx="176">
                  <c:v>7.3657649181982088E-2</c:v>
                </c:pt>
                <c:pt idx="177">
                  <c:v>7.3657649181982088E-2</c:v>
                </c:pt>
                <c:pt idx="178">
                  <c:v>7.3657649181982088E-2</c:v>
                </c:pt>
                <c:pt idx="179">
                  <c:v>7.3657649181982088E-2</c:v>
                </c:pt>
                <c:pt idx="180">
                  <c:v>7.3657649181982088E-2</c:v>
                </c:pt>
                <c:pt idx="181">
                  <c:v>7.3657649181982088E-2</c:v>
                </c:pt>
                <c:pt idx="182">
                  <c:v>7.3930054574300005E-2</c:v>
                </c:pt>
                <c:pt idx="183">
                  <c:v>7.5181954520420868E-2</c:v>
                </c:pt>
                <c:pt idx="184">
                  <c:v>7.7107036128130857E-2</c:v>
                </c:pt>
                <c:pt idx="185">
                  <c:v>7.9025558291874604E-2</c:v>
                </c:pt>
                <c:pt idx="186">
                  <c:v>8.0582768891002354E-2</c:v>
                </c:pt>
                <c:pt idx="187">
                  <c:v>8.1709746927151217E-2</c:v>
                </c:pt>
                <c:pt idx="188">
                  <c:v>8.2511832663881651E-2</c:v>
                </c:pt>
                <c:pt idx="189">
                  <c:v>8.3076788684257649E-2</c:v>
                </c:pt>
                <c:pt idx="190">
                  <c:v>8.3439976051502399E-2</c:v>
                </c:pt>
                <c:pt idx="191">
                  <c:v>8.3683197681312313E-2</c:v>
                </c:pt>
                <c:pt idx="192">
                  <c:v>8.3818096825133484E-2</c:v>
                </c:pt>
                <c:pt idx="193">
                  <c:v>8.3834473501630077E-2</c:v>
                </c:pt>
                <c:pt idx="194">
                  <c:v>8.3834473501630077E-2</c:v>
                </c:pt>
                <c:pt idx="195">
                  <c:v>8.3834473501630077E-2</c:v>
                </c:pt>
                <c:pt idx="196">
                  <c:v>8.3834473501630077E-2</c:v>
                </c:pt>
                <c:pt idx="197">
                  <c:v>8.3834473501630077E-2</c:v>
                </c:pt>
                <c:pt idx="198">
                  <c:v>8.3834473501630077E-2</c:v>
                </c:pt>
                <c:pt idx="199">
                  <c:v>8.3834473501630077E-2</c:v>
                </c:pt>
                <c:pt idx="200">
                  <c:v>8.3834473501630077E-2</c:v>
                </c:pt>
                <c:pt idx="201">
                  <c:v>8.3834473501630077E-2</c:v>
                </c:pt>
                <c:pt idx="202">
                  <c:v>8.3834473501630077E-2</c:v>
                </c:pt>
                <c:pt idx="203">
                  <c:v>8.3834473501630077E-2</c:v>
                </c:pt>
                <c:pt idx="204">
                  <c:v>8.3834473501630077E-2</c:v>
                </c:pt>
                <c:pt idx="205">
                  <c:v>8.3834473501630077E-2</c:v>
                </c:pt>
                <c:pt idx="206">
                  <c:v>8.3834473501630077E-2</c:v>
                </c:pt>
                <c:pt idx="207">
                  <c:v>8.3834473501630077E-2</c:v>
                </c:pt>
                <c:pt idx="208">
                  <c:v>8.3834473501630077E-2</c:v>
                </c:pt>
                <c:pt idx="209">
                  <c:v>8.3834473501630077E-2</c:v>
                </c:pt>
                <c:pt idx="210">
                  <c:v>8.3834473501630077E-2</c:v>
                </c:pt>
                <c:pt idx="211">
                  <c:v>8.3834473501630077E-2</c:v>
                </c:pt>
                <c:pt idx="212">
                  <c:v>8.3834473501630077E-2</c:v>
                </c:pt>
                <c:pt idx="213">
                  <c:v>8.3834473501630077E-2</c:v>
                </c:pt>
                <c:pt idx="214">
                  <c:v>8.3834473501630077E-2</c:v>
                </c:pt>
                <c:pt idx="215">
                  <c:v>8.3834473501630077E-2</c:v>
                </c:pt>
                <c:pt idx="216">
                  <c:v>8.3834473501630077E-2</c:v>
                </c:pt>
                <c:pt idx="217">
                  <c:v>8.3834473501630077E-2</c:v>
                </c:pt>
                <c:pt idx="218">
                  <c:v>8.3834473501630077E-2</c:v>
                </c:pt>
                <c:pt idx="219">
                  <c:v>8.3834473501630077E-2</c:v>
                </c:pt>
                <c:pt idx="220">
                  <c:v>8.3834473501630077E-2</c:v>
                </c:pt>
                <c:pt idx="221">
                  <c:v>8.3834473501630077E-2</c:v>
                </c:pt>
                <c:pt idx="222">
                  <c:v>8.3834473501630077E-2</c:v>
                </c:pt>
                <c:pt idx="223">
                  <c:v>8.3834473501630077E-2</c:v>
                </c:pt>
                <c:pt idx="224">
                  <c:v>8.3834473501630077E-2</c:v>
                </c:pt>
                <c:pt idx="225">
                  <c:v>8.3834473501630077E-2</c:v>
                </c:pt>
                <c:pt idx="226">
                  <c:v>8.3834473501630077E-2</c:v>
                </c:pt>
                <c:pt idx="227">
                  <c:v>8.3834473501630077E-2</c:v>
                </c:pt>
                <c:pt idx="228">
                  <c:v>8.3834473501630077E-2</c:v>
                </c:pt>
                <c:pt idx="229">
                  <c:v>8.3834473501630077E-2</c:v>
                </c:pt>
                <c:pt idx="230">
                  <c:v>8.3834473501630077E-2</c:v>
                </c:pt>
                <c:pt idx="231">
                  <c:v>8.3834473501630077E-2</c:v>
                </c:pt>
                <c:pt idx="232">
                  <c:v>8.4557694094791691E-2</c:v>
                </c:pt>
                <c:pt idx="233">
                  <c:v>8.6987751031558466E-2</c:v>
                </c:pt>
                <c:pt idx="234">
                  <c:v>8.9929757020831003E-2</c:v>
                </c:pt>
                <c:pt idx="235">
                  <c:v>9.2034878081966309E-2</c:v>
                </c:pt>
                <c:pt idx="236">
                  <c:v>9.2913833801003431E-2</c:v>
                </c:pt>
                <c:pt idx="237">
                  <c:v>9.3426315124995149E-2</c:v>
                </c:pt>
                <c:pt idx="238">
                  <c:v>9.4735033548255437E-2</c:v>
                </c:pt>
                <c:pt idx="239">
                  <c:v>9.7561444020059757E-2</c:v>
                </c:pt>
                <c:pt idx="240">
                  <c:v>0.10130393307103801</c:v>
                </c:pt>
                <c:pt idx="241">
                  <c:v>0.10436990912014028</c:v>
                </c:pt>
                <c:pt idx="242">
                  <c:v>0.10708146524978306</c:v>
                </c:pt>
                <c:pt idx="243">
                  <c:v>0.10990428969647402</c:v>
                </c:pt>
                <c:pt idx="244">
                  <c:v>0.11242696032775513</c:v>
                </c:pt>
                <c:pt idx="245">
                  <c:v>0.11532289837481575</c:v>
                </c:pt>
                <c:pt idx="246">
                  <c:v>0.11878301964232142</c:v>
                </c:pt>
                <c:pt idx="247">
                  <c:v>0.12160251155091721</c:v>
                </c:pt>
                <c:pt idx="248">
                  <c:v>0.12304337540458753</c:v>
                </c:pt>
                <c:pt idx="249">
                  <c:v>0.12348247043050904</c:v>
                </c:pt>
                <c:pt idx="250">
                  <c:v>0.12376219910303493</c:v>
                </c:pt>
                <c:pt idx="251">
                  <c:v>0.12424517274432638</c:v>
                </c:pt>
                <c:pt idx="252">
                  <c:v>0.1246009939096852</c:v>
                </c:pt>
                <c:pt idx="253">
                  <c:v>0.1246009939096852</c:v>
                </c:pt>
                <c:pt idx="254">
                  <c:v>0.1246009939096852</c:v>
                </c:pt>
                <c:pt idx="255">
                  <c:v>0.12506606228084377</c:v>
                </c:pt>
                <c:pt idx="256">
                  <c:v>0.12571734195300246</c:v>
                </c:pt>
                <c:pt idx="257">
                  <c:v>0.12571734195300246</c:v>
                </c:pt>
                <c:pt idx="258">
                  <c:v>0.12571734195300246</c:v>
                </c:pt>
                <c:pt idx="259">
                  <c:v>0.12571734195300246</c:v>
                </c:pt>
                <c:pt idx="260">
                  <c:v>0.12571734195300246</c:v>
                </c:pt>
                <c:pt idx="261">
                  <c:v>0.12571734195300246</c:v>
                </c:pt>
                <c:pt idx="262">
                  <c:v>0.12571734195300246</c:v>
                </c:pt>
                <c:pt idx="263">
                  <c:v>0.12571734195300246</c:v>
                </c:pt>
                <c:pt idx="264">
                  <c:v>0.12571734195300246</c:v>
                </c:pt>
                <c:pt idx="265">
                  <c:v>0.12571734195300246</c:v>
                </c:pt>
                <c:pt idx="266">
                  <c:v>0.12571734195300246</c:v>
                </c:pt>
                <c:pt idx="267">
                  <c:v>0.12571734195300246</c:v>
                </c:pt>
                <c:pt idx="268">
                  <c:v>0.12571734195300246</c:v>
                </c:pt>
                <c:pt idx="269">
                  <c:v>0.12571734195300246</c:v>
                </c:pt>
                <c:pt idx="270">
                  <c:v>0.12571734195300246</c:v>
                </c:pt>
                <c:pt idx="271">
                  <c:v>0.12571734195300246</c:v>
                </c:pt>
                <c:pt idx="272">
                  <c:v>0.12571734195300246</c:v>
                </c:pt>
                <c:pt idx="273">
                  <c:v>0.12663177462685044</c:v>
                </c:pt>
                <c:pt idx="274">
                  <c:v>0.12960653927325796</c:v>
                </c:pt>
                <c:pt idx="275">
                  <c:v>0.13329765948101355</c:v>
                </c:pt>
                <c:pt idx="276">
                  <c:v>0.13723677145212132</c:v>
                </c:pt>
                <c:pt idx="277">
                  <c:v>0.14125877889024044</c:v>
                </c:pt>
                <c:pt idx="278">
                  <c:v>0.14590257145416308</c:v>
                </c:pt>
                <c:pt idx="279">
                  <c:v>0.15002801171113872</c:v>
                </c:pt>
                <c:pt idx="280">
                  <c:v>0.1518496148589904</c:v>
                </c:pt>
                <c:pt idx="281">
                  <c:v>0.1518496148589904</c:v>
                </c:pt>
                <c:pt idx="282">
                  <c:v>0.1518496148589904</c:v>
                </c:pt>
                <c:pt idx="283">
                  <c:v>0.1518496148589904</c:v>
                </c:pt>
                <c:pt idx="284">
                  <c:v>0.1518496148589904</c:v>
                </c:pt>
                <c:pt idx="285">
                  <c:v>0.1518496148589904</c:v>
                </c:pt>
                <c:pt idx="286">
                  <c:v>0.1518496148589904</c:v>
                </c:pt>
                <c:pt idx="287">
                  <c:v>0.1518496148589904</c:v>
                </c:pt>
                <c:pt idx="288">
                  <c:v>0.1518496148589904</c:v>
                </c:pt>
                <c:pt idx="289">
                  <c:v>0.1518496148589904</c:v>
                </c:pt>
                <c:pt idx="290">
                  <c:v>0.1518496148589904</c:v>
                </c:pt>
                <c:pt idx="291">
                  <c:v>0.1518496148589904</c:v>
                </c:pt>
                <c:pt idx="292">
                  <c:v>0.15263261361404631</c:v>
                </c:pt>
                <c:pt idx="293">
                  <c:v>0.15358288407870141</c:v>
                </c:pt>
                <c:pt idx="294">
                  <c:v>0.15400314409281166</c:v>
                </c:pt>
                <c:pt idx="295">
                  <c:v>0.15400314409281166</c:v>
                </c:pt>
                <c:pt idx="296">
                  <c:v>0.15400314409281166</c:v>
                </c:pt>
                <c:pt idx="297">
                  <c:v>0.15400314409281166</c:v>
                </c:pt>
                <c:pt idx="298">
                  <c:v>0.15400314409281166</c:v>
                </c:pt>
                <c:pt idx="299">
                  <c:v>0.15400314409281166</c:v>
                </c:pt>
                <c:pt idx="300">
                  <c:v>0.15400314409281166</c:v>
                </c:pt>
                <c:pt idx="301">
                  <c:v>0.15400314409281166</c:v>
                </c:pt>
                <c:pt idx="302">
                  <c:v>0.15442222103725983</c:v>
                </c:pt>
                <c:pt idx="303">
                  <c:v>0.15525937548538282</c:v>
                </c:pt>
                <c:pt idx="304">
                  <c:v>0.15665968324180382</c:v>
                </c:pt>
                <c:pt idx="305">
                  <c:v>0.15841930990719924</c:v>
                </c:pt>
                <c:pt idx="306">
                  <c:v>0.15974370321583728</c:v>
                </c:pt>
                <c:pt idx="307">
                  <c:v>0.16029418202879872</c:v>
                </c:pt>
                <c:pt idx="308">
                  <c:v>0.16029418202879872</c:v>
                </c:pt>
                <c:pt idx="309">
                  <c:v>0.16029418202879872</c:v>
                </c:pt>
                <c:pt idx="310">
                  <c:v>0.16039903307074993</c:v>
                </c:pt>
                <c:pt idx="311">
                  <c:v>0.16072064054612165</c:v>
                </c:pt>
                <c:pt idx="312">
                  <c:v>0.16146331892943228</c:v>
                </c:pt>
                <c:pt idx="313">
                  <c:v>0.16266973241371641</c:v>
                </c:pt>
                <c:pt idx="314">
                  <c:v>0.16416696808120157</c:v>
                </c:pt>
                <c:pt idx="315">
                  <c:v>0.16560403117804057</c:v>
                </c:pt>
                <c:pt idx="316">
                  <c:v>0.16680628458436594</c:v>
                </c:pt>
                <c:pt idx="317">
                  <c:v>0.16813985738393555</c:v>
                </c:pt>
                <c:pt idx="318">
                  <c:v>0.16979197020380274</c:v>
                </c:pt>
                <c:pt idx="319">
                  <c:v>0.17144191809188183</c:v>
                </c:pt>
                <c:pt idx="320">
                  <c:v>0.17226678551349534</c:v>
                </c:pt>
                <c:pt idx="321">
                  <c:v>0.17251391083895237</c:v>
                </c:pt>
                <c:pt idx="322">
                  <c:v>0.17252754578740226</c:v>
                </c:pt>
                <c:pt idx="323">
                  <c:v>0.17252754578740226</c:v>
                </c:pt>
                <c:pt idx="324">
                  <c:v>0.17267564089466478</c:v>
                </c:pt>
                <c:pt idx="325">
                  <c:v>0.17267564089466478</c:v>
                </c:pt>
                <c:pt idx="326">
                  <c:v>0.17267564089466478</c:v>
                </c:pt>
                <c:pt idx="327">
                  <c:v>0.17267564089466478</c:v>
                </c:pt>
                <c:pt idx="328">
                  <c:v>0.17371624145868483</c:v>
                </c:pt>
                <c:pt idx="329">
                  <c:v>0.17565036556525065</c:v>
                </c:pt>
                <c:pt idx="330">
                  <c:v>0.17659910947429841</c:v>
                </c:pt>
                <c:pt idx="331">
                  <c:v>0.17664862994735497</c:v>
                </c:pt>
                <c:pt idx="332">
                  <c:v>0.17675896355470158</c:v>
                </c:pt>
                <c:pt idx="333">
                  <c:v>0.17689383465714925</c:v>
                </c:pt>
                <c:pt idx="334">
                  <c:v>0.1769692208734317</c:v>
                </c:pt>
                <c:pt idx="335">
                  <c:v>0.17709714366902021</c:v>
                </c:pt>
                <c:pt idx="336">
                  <c:v>0.17711485315174191</c:v>
                </c:pt>
                <c:pt idx="337">
                  <c:v>0.17711485315174191</c:v>
                </c:pt>
                <c:pt idx="338">
                  <c:v>0.17711485315174191</c:v>
                </c:pt>
                <c:pt idx="339">
                  <c:v>0.17711485315174191</c:v>
                </c:pt>
                <c:pt idx="340">
                  <c:v>0.17711485315174191</c:v>
                </c:pt>
                <c:pt idx="341">
                  <c:v>0.17711485315174191</c:v>
                </c:pt>
                <c:pt idx="342">
                  <c:v>0.17711485315174191</c:v>
                </c:pt>
                <c:pt idx="343">
                  <c:v>0.17711485315174191</c:v>
                </c:pt>
                <c:pt idx="344">
                  <c:v>0.17711485315174191</c:v>
                </c:pt>
                <c:pt idx="345">
                  <c:v>0.17711485315174191</c:v>
                </c:pt>
                <c:pt idx="346">
                  <c:v>0.17711485315174191</c:v>
                </c:pt>
                <c:pt idx="347">
                  <c:v>0.17711485315174191</c:v>
                </c:pt>
                <c:pt idx="348">
                  <c:v>0.17711485315174191</c:v>
                </c:pt>
                <c:pt idx="349">
                  <c:v>0.17711485315174191</c:v>
                </c:pt>
                <c:pt idx="350">
                  <c:v>0.17711485315174191</c:v>
                </c:pt>
                <c:pt idx="351">
                  <c:v>0.17711485315174191</c:v>
                </c:pt>
                <c:pt idx="352">
                  <c:v>0.17711485315174191</c:v>
                </c:pt>
                <c:pt idx="353">
                  <c:v>0.17711485315174191</c:v>
                </c:pt>
                <c:pt idx="354">
                  <c:v>0.17711485315174191</c:v>
                </c:pt>
                <c:pt idx="355">
                  <c:v>0.17711485315174191</c:v>
                </c:pt>
                <c:pt idx="356">
                  <c:v>0.17711485315174191</c:v>
                </c:pt>
                <c:pt idx="357">
                  <c:v>0.17711485315174191</c:v>
                </c:pt>
                <c:pt idx="358">
                  <c:v>0.17743054162373201</c:v>
                </c:pt>
                <c:pt idx="359">
                  <c:v>0.17857462666260818</c:v>
                </c:pt>
                <c:pt idx="360">
                  <c:v>0.17996269168982643</c:v>
                </c:pt>
                <c:pt idx="361">
                  <c:v>0.18099900354066048</c:v>
                </c:pt>
                <c:pt idx="362">
                  <c:v>0.18157797993923433</c:v>
                </c:pt>
                <c:pt idx="363">
                  <c:v>0.18178895622265673</c:v>
                </c:pt>
                <c:pt idx="364">
                  <c:v>0.18178895622265673</c:v>
                </c:pt>
                <c:pt idx="365">
                  <c:v>0.18178895622265673</c:v>
                </c:pt>
                <c:pt idx="366">
                  <c:v>0.18178895622265673</c:v>
                </c:pt>
                <c:pt idx="367">
                  <c:v>0.18178895622265673</c:v>
                </c:pt>
                <c:pt idx="368">
                  <c:v>0.18178895622265673</c:v>
                </c:pt>
                <c:pt idx="369">
                  <c:v>0.18178895622265673</c:v>
                </c:pt>
                <c:pt idx="370">
                  <c:v>0.18178895622265673</c:v>
                </c:pt>
                <c:pt idx="371">
                  <c:v>0.18178895622265673</c:v>
                </c:pt>
                <c:pt idx="372">
                  <c:v>0.18289458569436209</c:v>
                </c:pt>
                <c:pt idx="373">
                  <c:v>0.18502013090232328</c:v>
                </c:pt>
                <c:pt idx="374">
                  <c:v>0.18705003595846961</c:v>
                </c:pt>
                <c:pt idx="375">
                  <c:v>0.18841368090389135</c:v>
                </c:pt>
                <c:pt idx="376">
                  <c:v>0.18919290829676036</c:v>
                </c:pt>
                <c:pt idx="377">
                  <c:v>0.18963711606904921</c:v>
                </c:pt>
                <c:pt idx="378">
                  <c:v>0.18989457898383083</c:v>
                </c:pt>
                <c:pt idx="379">
                  <c:v>0.19005289544058912</c:v>
                </c:pt>
                <c:pt idx="380">
                  <c:v>0.19022191615513664</c:v>
                </c:pt>
                <c:pt idx="381">
                  <c:v>0.19040998068367179</c:v>
                </c:pt>
                <c:pt idx="382">
                  <c:v>0.19057013585500349</c:v>
                </c:pt>
                <c:pt idx="383">
                  <c:v>0.19070469466349263</c:v>
                </c:pt>
                <c:pt idx="384">
                  <c:v>0.1907968018555378</c:v>
                </c:pt>
                <c:pt idx="385">
                  <c:v>0.19082460294728618</c:v>
                </c:pt>
                <c:pt idx="386">
                  <c:v>0.19082460294728618</c:v>
                </c:pt>
                <c:pt idx="387">
                  <c:v>0.19082460294728618</c:v>
                </c:pt>
                <c:pt idx="388">
                  <c:v>0.19082460294728618</c:v>
                </c:pt>
                <c:pt idx="389">
                  <c:v>0.19082460294728618</c:v>
                </c:pt>
                <c:pt idx="390">
                  <c:v>0.19082460294728618</c:v>
                </c:pt>
                <c:pt idx="391">
                  <c:v>0.19082460294728618</c:v>
                </c:pt>
                <c:pt idx="392">
                  <c:v>0.19082460294728618</c:v>
                </c:pt>
                <c:pt idx="393">
                  <c:v>0.19082460294728618</c:v>
                </c:pt>
                <c:pt idx="394">
                  <c:v>0.19082460294728618</c:v>
                </c:pt>
                <c:pt idx="395">
                  <c:v>0.19082460294728618</c:v>
                </c:pt>
                <c:pt idx="396">
                  <c:v>0.19082460294728618</c:v>
                </c:pt>
                <c:pt idx="397">
                  <c:v>0.19082460294728618</c:v>
                </c:pt>
                <c:pt idx="398">
                  <c:v>0.19082460294728618</c:v>
                </c:pt>
                <c:pt idx="399">
                  <c:v>0.19082460294728618</c:v>
                </c:pt>
                <c:pt idx="400">
                  <c:v>0.19082460294728618</c:v>
                </c:pt>
                <c:pt idx="401">
                  <c:v>0.19083713321057372</c:v>
                </c:pt>
                <c:pt idx="402">
                  <c:v>0.19158094529002617</c:v>
                </c:pt>
                <c:pt idx="403">
                  <c:v>0.19270695311886729</c:v>
                </c:pt>
                <c:pt idx="404">
                  <c:v>0.19367434098763522</c:v>
                </c:pt>
                <c:pt idx="405">
                  <c:v>0.19450692742037465</c:v>
                </c:pt>
                <c:pt idx="406">
                  <c:v>0.19538230088004635</c:v>
                </c:pt>
                <c:pt idx="407">
                  <c:v>0.19624210568853021</c:v>
                </c:pt>
                <c:pt idx="408">
                  <c:v>0.19684906275756373</c:v>
                </c:pt>
                <c:pt idx="409">
                  <c:v>0.19704878459668146</c:v>
                </c:pt>
                <c:pt idx="410">
                  <c:v>0.19704878459668146</c:v>
                </c:pt>
                <c:pt idx="411">
                  <c:v>0.19704878459668146</c:v>
                </c:pt>
                <c:pt idx="412">
                  <c:v>0.19704878459668146</c:v>
                </c:pt>
                <c:pt idx="413">
                  <c:v>0.19704878459668146</c:v>
                </c:pt>
                <c:pt idx="414">
                  <c:v>0.19704878459668146</c:v>
                </c:pt>
                <c:pt idx="415">
                  <c:v>0.19704878459668146</c:v>
                </c:pt>
                <c:pt idx="416">
                  <c:v>0.19704878459668146</c:v>
                </c:pt>
                <c:pt idx="417">
                  <c:v>0.19704878459668146</c:v>
                </c:pt>
                <c:pt idx="418">
                  <c:v>0.19704878459668146</c:v>
                </c:pt>
                <c:pt idx="419">
                  <c:v>0.19734296873108492</c:v>
                </c:pt>
                <c:pt idx="420">
                  <c:v>0.19784543696290899</c:v>
                </c:pt>
                <c:pt idx="421">
                  <c:v>0.19807689697033104</c:v>
                </c:pt>
                <c:pt idx="422">
                  <c:v>0.19807689697033104</c:v>
                </c:pt>
                <c:pt idx="423">
                  <c:v>0.19807689697033104</c:v>
                </c:pt>
                <c:pt idx="424">
                  <c:v>0.19807689697033104</c:v>
                </c:pt>
                <c:pt idx="425">
                  <c:v>0.19807689697033104</c:v>
                </c:pt>
                <c:pt idx="426">
                  <c:v>0.19807689697033104</c:v>
                </c:pt>
                <c:pt idx="427">
                  <c:v>0.19807689697033104</c:v>
                </c:pt>
                <c:pt idx="428">
                  <c:v>0.19807689697033104</c:v>
                </c:pt>
                <c:pt idx="429">
                  <c:v>0.19807689697033104</c:v>
                </c:pt>
                <c:pt idx="430">
                  <c:v>0.19807689697033104</c:v>
                </c:pt>
                <c:pt idx="431">
                  <c:v>0.19861130890597295</c:v>
                </c:pt>
                <c:pt idx="432">
                  <c:v>0.19907564590038029</c:v>
                </c:pt>
                <c:pt idx="433">
                  <c:v>0.19913164009240494</c:v>
                </c:pt>
                <c:pt idx="434">
                  <c:v>0.19913164009240494</c:v>
                </c:pt>
                <c:pt idx="435">
                  <c:v>0.19980547385264424</c:v>
                </c:pt>
                <c:pt idx="436">
                  <c:v>0.20152283820601238</c:v>
                </c:pt>
                <c:pt idx="437">
                  <c:v>0.20422480970542875</c:v>
                </c:pt>
                <c:pt idx="438">
                  <c:v>0.20752884248590578</c:v>
                </c:pt>
                <c:pt idx="439">
                  <c:v>0.21068295985967792</c:v>
                </c:pt>
                <c:pt idx="440">
                  <c:v>0.21301663787916114</c:v>
                </c:pt>
                <c:pt idx="441">
                  <c:v>0.21421339168290535</c:v>
                </c:pt>
                <c:pt idx="442">
                  <c:v>0.21461623508429378</c:v>
                </c:pt>
                <c:pt idx="443">
                  <c:v>0.21468736421507845</c:v>
                </c:pt>
                <c:pt idx="444">
                  <c:v>0.21468987694083788</c:v>
                </c:pt>
                <c:pt idx="445">
                  <c:v>0.21468987694083788</c:v>
                </c:pt>
                <c:pt idx="446">
                  <c:v>0.21468987694083788</c:v>
                </c:pt>
                <c:pt idx="447">
                  <c:v>0.21468987694083788</c:v>
                </c:pt>
                <c:pt idx="448">
                  <c:v>0.21468987694083788</c:v>
                </c:pt>
                <c:pt idx="449">
                  <c:v>0.21468987694083788</c:v>
                </c:pt>
                <c:pt idx="450">
                  <c:v>0.21468987694083788</c:v>
                </c:pt>
                <c:pt idx="451">
                  <c:v>0.21468987694083788</c:v>
                </c:pt>
                <c:pt idx="452">
                  <c:v>0.21468987694083788</c:v>
                </c:pt>
                <c:pt idx="453">
                  <c:v>0.21468987694083788</c:v>
                </c:pt>
                <c:pt idx="454">
                  <c:v>0.21468987694083788</c:v>
                </c:pt>
                <c:pt idx="455">
                  <c:v>0.21468987694083788</c:v>
                </c:pt>
                <c:pt idx="456">
                  <c:v>0.21468987694083788</c:v>
                </c:pt>
                <c:pt idx="457">
                  <c:v>0.21468987694083788</c:v>
                </c:pt>
                <c:pt idx="458">
                  <c:v>0.21468987694083788</c:v>
                </c:pt>
                <c:pt idx="459">
                  <c:v>0.21468987694083788</c:v>
                </c:pt>
                <c:pt idx="460">
                  <c:v>0.21468987694083788</c:v>
                </c:pt>
                <c:pt idx="461">
                  <c:v>0.21468987694083788</c:v>
                </c:pt>
                <c:pt idx="462">
                  <c:v>0.21468987694083788</c:v>
                </c:pt>
                <c:pt idx="463">
                  <c:v>0.21468987694083788</c:v>
                </c:pt>
                <c:pt idx="464">
                  <c:v>0.21468987694083788</c:v>
                </c:pt>
                <c:pt idx="465">
                  <c:v>0.21468987694083788</c:v>
                </c:pt>
                <c:pt idx="466">
                  <c:v>0.21468987694083788</c:v>
                </c:pt>
                <c:pt idx="467">
                  <c:v>0.21468987694083788</c:v>
                </c:pt>
                <c:pt idx="468">
                  <c:v>0.21468987694083788</c:v>
                </c:pt>
                <c:pt idx="469">
                  <c:v>0.21468987694083788</c:v>
                </c:pt>
                <c:pt idx="470">
                  <c:v>0.21468987694083788</c:v>
                </c:pt>
                <c:pt idx="471">
                  <c:v>0.21468987694083788</c:v>
                </c:pt>
                <c:pt idx="472">
                  <c:v>0.21468987694083788</c:v>
                </c:pt>
                <c:pt idx="473">
                  <c:v>0.21468987694083788</c:v>
                </c:pt>
                <c:pt idx="474">
                  <c:v>0.21468987694083788</c:v>
                </c:pt>
                <c:pt idx="475">
                  <c:v>0.21468987694083788</c:v>
                </c:pt>
                <c:pt idx="476">
                  <c:v>0.21468987694083788</c:v>
                </c:pt>
                <c:pt idx="477">
                  <c:v>0.21468987694083788</c:v>
                </c:pt>
                <c:pt idx="478">
                  <c:v>0.21468987694083788</c:v>
                </c:pt>
                <c:pt idx="479">
                  <c:v>0.21468987694083788</c:v>
                </c:pt>
                <c:pt idx="480">
                  <c:v>0.21468987694083788</c:v>
                </c:pt>
                <c:pt idx="481">
                  <c:v>0.21468987694083788</c:v>
                </c:pt>
                <c:pt idx="482">
                  <c:v>0.21468987694083788</c:v>
                </c:pt>
                <c:pt idx="483">
                  <c:v>0.21468987694083788</c:v>
                </c:pt>
                <c:pt idx="484">
                  <c:v>0.21468987694083788</c:v>
                </c:pt>
                <c:pt idx="485">
                  <c:v>0.21468987694083788</c:v>
                </c:pt>
                <c:pt idx="486">
                  <c:v>0.21468987694083788</c:v>
                </c:pt>
                <c:pt idx="487">
                  <c:v>0.21468987694083788</c:v>
                </c:pt>
                <c:pt idx="488">
                  <c:v>0.21468987694083788</c:v>
                </c:pt>
                <c:pt idx="489">
                  <c:v>0.21468987694083788</c:v>
                </c:pt>
                <c:pt idx="490">
                  <c:v>0.21468987694083788</c:v>
                </c:pt>
                <c:pt idx="491">
                  <c:v>0.21468987694083788</c:v>
                </c:pt>
                <c:pt idx="492">
                  <c:v>0.21468987694083788</c:v>
                </c:pt>
                <c:pt idx="493">
                  <c:v>0.21468987694083788</c:v>
                </c:pt>
                <c:pt idx="494">
                  <c:v>0.21468987694083788</c:v>
                </c:pt>
                <c:pt idx="495">
                  <c:v>0.21468987694083788</c:v>
                </c:pt>
                <c:pt idx="496">
                  <c:v>0.21468987694083788</c:v>
                </c:pt>
                <c:pt idx="497">
                  <c:v>0.21468987694083788</c:v>
                </c:pt>
                <c:pt idx="498">
                  <c:v>0.21468987694083788</c:v>
                </c:pt>
                <c:pt idx="499">
                  <c:v>0.21468987694083788</c:v>
                </c:pt>
                <c:pt idx="500">
                  <c:v>0.21468987694083788</c:v>
                </c:pt>
                <c:pt idx="501">
                  <c:v>0.21468987694083788</c:v>
                </c:pt>
                <c:pt idx="502">
                  <c:v>0.21468987694083788</c:v>
                </c:pt>
                <c:pt idx="503">
                  <c:v>0.21468987694083788</c:v>
                </c:pt>
                <c:pt idx="504">
                  <c:v>0.21468987694083788</c:v>
                </c:pt>
                <c:pt idx="505">
                  <c:v>0.21468987694083788</c:v>
                </c:pt>
                <c:pt idx="506">
                  <c:v>0.21468987694083788</c:v>
                </c:pt>
                <c:pt idx="507">
                  <c:v>0.21468987694083788</c:v>
                </c:pt>
                <c:pt idx="508">
                  <c:v>0.21468987694083788</c:v>
                </c:pt>
                <c:pt idx="509">
                  <c:v>0.21468987694083788</c:v>
                </c:pt>
                <c:pt idx="510">
                  <c:v>0.21468987694083788</c:v>
                </c:pt>
                <c:pt idx="511">
                  <c:v>0.21468987694083788</c:v>
                </c:pt>
                <c:pt idx="512">
                  <c:v>0.21468987694083788</c:v>
                </c:pt>
                <c:pt idx="513">
                  <c:v>0.21468987694083788</c:v>
                </c:pt>
                <c:pt idx="514">
                  <c:v>0.21468987694083788</c:v>
                </c:pt>
                <c:pt idx="515">
                  <c:v>0.21468987694083788</c:v>
                </c:pt>
                <c:pt idx="516">
                  <c:v>0.21468987694083788</c:v>
                </c:pt>
                <c:pt idx="517">
                  <c:v>0.21468987694083788</c:v>
                </c:pt>
                <c:pt idx="518">
                  <c:v>0.21468987694083788</c:v>
                </c:pt>
                <c:pt idx="519">
                  <c:v>0.21468987694083788</c:v>
                </c:pt>
                <c:pt idx="520">
                  <c:v>0.21505870834341262</c:v>
                </c:pt>
                <c:pt idx="521">
                  <c:v>0.21559763882252653</c:v>
                </c:pt>
                <c:pt idx="522">
                  <c:v>0.21624949492384984</c:v>
                </c:pt>
                <c:pt idx="523">
                  <c:v>0.21724681644218097</c:v>
                </c:pt>
                <c:pt idx="524">
                  <c:v>0.21874219846591605</c:v>
                </c:pt>
                <c:pt idx="525">
                  <c:v>0.22032839621716965</c:v>
                </c:pt>
                <c:pt idx="526">
                  <c:v>0.22134247790147743</c:v>
                </c:pt>
                <c:pt idx="527">
                  <c:v>0.22170786456137342</c:v>
                </c:pt>
                <c:pt idx="528">
                  <c:v>0.2217952931097523</c:v>
                </c:pt>
                <c:pt idx="529">
                  <c:v>0.22182068457751439</c:v>
                </c:pt>
                <c:pt idx="530">
                  <c:v>0.22182068457751439</c:v>
                </c:pt>
                <c:pt idx="531">
                  <c:v>0.22182068457751439</c:v>
                </c:pt>
                <c:pt idx="532">
                  <c:v>0.22182068457751439</c:v>
                </c:pt>
                <c:pt idx="533">
                  <c:v>0.22182068457751439</c:v>
                </c:pt>
                <c:pt idx="534">
                  <c:v>0.22182068457751439</c:v>
                </c:pt>
                <c:pt idx="535">
                  <c:v>0.22182068457751439</c:v>
                </c:pt>
                <c:pt idx="536">
                  <c:v>0.22182068457751439</c:v>
                </c:pt>
                <c:pt idx="537">
                  <c:v>0.22182068457751439</c:v>
                </c:pt>
                <c:pt idx="538">
                  <c:v>0.22182068457751439</c:v>
                </c:pt>
                <c:pt idx="539">
                  <c:v>0.22182068457751439</c:v>
                </c:pt>
                <c:pt idx="540">
                  <c:v>0.22182068457751439</c:v>
                </c:pt>
                <c:pt idx="541">
                  <c:v>0.22182068457751439</c:v>
                </c:pt>
                <c:pt idx="542">
                  <c:v>0.22182068457751439</c:v>
                </c:pt>
                <c:pt idx="543">
                  <c:v>0.22192424327844315</c:v>
                </c:pt>
                <c:pt idx="544">
                  <c:v>0.22250190803997438</c:v>
                </c:pt>
                <c:pt idx="545">
                  <c:v>0.22366300309299597</c:v>
                </c:pt>
                <c:pt idx="546">
                  <c:v>0.22482314980408699</c:v>
                </c:pt>
                <c:pt idx="547">
                  <c:v>0.22558766834510746</c:v>
                </c:pt>
                <c:pt idx="548">
                  <c:v>0.2260791105216638</c:v>
                </c:pt>
                <c:pt idx="549">
                  <c:v>0.22642614890821119</c:v>
                </c:pt>
                <c:pt idx="550">
                  <c:v>0.22669829865819158</c:v>
                </c:pt>
                <c:pt idx="551">
                  <c:v>0.22682387835918666</c:v>
                </c:pt>
                <c:pt idx="552">
                  <c:v>0.22692010500957097</c:v>
                </c:pt>
                <c:pt idx="553">
                  <c:v>0.2270126726228939</c:v>
                </c:pt>
                <c:pt idx="554">
                  <c:v>0.2270126726228939</c:v>
                </c:pt>
                <c:pt idx="555">
                  <c:v>0.2270126726228939</c:v>
                </c:pt>
                <c:pt idx="556">
                  <c:v>0.2270126726228939</c:v>
                </c:pt>
                <c:pt idx="557">
                  <c:v>0.2270126726228939</c:v>
                </c:pt>
                <c:pt idx="558">
                  <c:v>0.2270126726228939</c:v>
                </c:pt>
                <c:pt idx="559">
                  <c:v>0.2270126726228939</c:v>
                </c:pt>
                <c:pt idx="560">
                  <c:v>0.2270126726228939</c:v>
                </c:pt>
                <c:pt idx="561">
                  <c:v>0.2270126726228939</c:v>
                </c:pt>
                <c:pt idx="562">
                  <c:v>0.2270126726228939</c:v>
                </c:pt>
                <c:pt idx="563">
                  <c:v>0.2273116486108788</c:v>
                </c:pt>
                <c:pt idx="564">
                  <c:v>0.22907970843697437</c:v>
                </c:pt>
                <c:pt idx="565">
                  <c:v>0.23092643220698247</c:v>
                </c:pt>
                <c:pt idx="566">
                  <c:v>0.23176071980315707</c:v>
                </c:pt>
                <c:pt idx="567">
                  <c:v>0.23176071980315707</c:v>
                </c:pt>
                <c:pt idx="568">
                  <c:v>0.23176071980315707</c:v>
                </c:pt>
                <c:pt idx="569">
                  <c:v>0.23176071980315707</c:v>
                </c:pt>
                <c:pt idx="570">
                  <c:v>0.23176071980315707</c:v>
                </c:pt>
                <c:pt idx="571">
                  <c:v>0.23176071980315707</c:v>
                </c:pt>
                <c:pt idx="572">
                  <c:v>0.23176071980315707</c:v>
                </c:pt>
                <c:pt idx="573">
                  <c:v>0.23176071980315707</c:v>
                </c:pt>
                <c:pt idx="574">
                  <c:v>0.23176071980315707</c:v>
                </c:pt>
                <c:pt idx="575">
                  <c:v>0.23176071980315707</c:v>
                </c:pt>
                <c:pt idx="576">
                  <c:v>0.23176071980315707</c:v>
                </c:pt>
                <c:pt idx="577">
                  <c:v>0.23176071980315707</c:v>
                </c:pt>
                <c:pt idx="578">
                  <c:v>0.23176071980315707</c:v>
                </c:pt>
                <c:pt idx="579">
                  <c:v>0.23176071980315707</c:v>
                </c:pt>
                <c:pt idx="580">
                  <c:v>0.23176071980315707</c:v>
                </c:pt>
                <c:pt idx="581">
                  <c:v>0.23176071980315707</c:v>
                </c:pt>
                <c:pt idx="582">
                  <c:v>0.23176071980315707</c:v>
                </c:pt>
                <c:pt idx="583">
                  <c:v>0.23176071980315707</c:v>
                </c:pt>
                <c:pt idx="584">
                  <c:v>0.23176071980315707</c:v>
                </c:pt>
                <c:pt idx="585">
                  <c:v>0.23176071980315707</c:v>
                </c:pt>
                <c:pt idx="586">
                  <c:v>0.23176071980315707</c:v>
                </c:pt>
                <c:pt idx="587">
                  <c:v>0.23176071980315707</c:v>
                </c:pt>
                <c:pt idx="588">
                  <c:v>0.23176071980315707</c:v>
                </c:pt>
                <c:pt idx="589">
                  <c:v>0.23176071980315707</c:v>
                </c:pt>
                <c:pt idx="590">
                  <c:v>0.23176071980315707</c:v>
                </c:pt>
                <c:pt idx="591">
                  <c:v>0.23176071980315707</c:v>
                </c:pt>
                <c:pt idx="592">
                  <c:v>0.23176071980315707</c:v>
                </c:pt>
                <c:pt idx="593">
                  <c:v>0.23176071980315707</c:v>
                </c:pt>
                <c:pt idx="594">
                  <c:v>0.23176071980315707</c:v>
                </c:pt>
                <c:pt idx="595">
                  <c:v>0.23176071980315707</c:v>
                </c:pt>
                <c:pt idx="596">
                  <c:v>0.23176071980315707</c:v>
                </c:pt>
                <c:pt idx="597">
                  <c:v>0.23176071980315707</c:v>
                </c:pt>
                <c:pt idx="598">
                  <c:v>0.23176071980315707</c:v>
                </c:pt>
                <c:pt idx="599">
                  <c:v>0.23176071980315707</c:v>
                </c:pt>
                <c:pt idx="600">
                  <c:v>0.23176071980315707</c:v>
                </c:pt>
                <c:pt idx="601">
                  <c:v>0.23176071980315707</c:v>
                </c:pt>
                <c:pt idx="602">
                  <c:v>0.23176071980315707</c:v>
                </c:pt>
                <c:pt idx="603">
                  <c:v>0.23176071980315707</c:v>
                </c:pt>
                <c:pt idx="604">
                  <c:v>0.23176071980315707</c:v>
                </c:pt>
                <c:pt idx="605">
                  <c:v>0.23176071980315707</c:v>
                </c:pt>
                <c:pt idx="606">
                  <c:v>0.23176071980315707</c:v>
                </c:pt>
                <c:pt idx="607">
                  <c:v>0.23176071980315707</c:v>
                </c:pt>
                <c:pt idx="608">
                  <c:v>0.23176071980315707</c:v>
                </c:pt>
                <c:pt idx="609">
                  <c:v>0.23176071980315707</c:v>
                </c:pt>
                <c:pt idx="610">
                  <c:v>0.23176071980315707</c:v>
                </c:pt>
                <c:pt idx="611">
                  <c:v>0.23176071980315707</c:v>
                </c:pt>
                <c:pt idx="612">
                  <c:v>0.23176071980315707</c:v>
                </c:pt>
                <c:pt idx="613">
                  <c:v>0.23176071980315707</c:v>
                </c:pt>
                <c:pt idx="614">
                  <c:v>0.23176071980315707</c:v>
                </c:pt>
                <c:pt idx="615">
                  <c:v>0.23176071980315707</c:v>
                </c:pt>
                <c:pt idx="616">
                  <c:v>0.23176071980315707</c:v>
                </c:pt>
                <c:pt idx="617">
                  <c:v>0.23176071980315707</c:v>
                </c:pt>
                <c:pt idx="618">
                  <c:v>0.23209407847781319</c:v>
                </c:pt>
                <c:pt idx="619">
                  <c:v>0.23303070150969746</c:v>
                </c:pt>
                <c:pt idx="620">
                  <c:v>0.2341213646977594</c:v>
                </c:pt>
                <c:pt idx="621">
                  <c:v>0.23470122041566285</c:v>
                </c:pt>
                <c:pt idx="622">
                  <c:v>0.23470122041566285</c:v>
                </c:pt>
                <c:pt idx="623">
                  <c:v>0.23470122041566285</c:v>
                </c:pt>
                <c:pt idx="624">
                  <c:v>0.23470122041566285</c:v>
                </c:pt>
                <c:pt idx="625">
                  <c:v>0.23470122041566285</c:v>
                </c:pt>
                <c:pt idx="626">
                  <c:v>0.23470122041566285</c:v>
                </c:pt>
                <c:pt idx="627">
                  <c:v>0.23470122041566285</c:v>
                </c:pt>
                <c:pt idx="628">
                  <c:v>0.23470122041566285</c:v>
                </c:pt>
                <c:pt idx="629">
                  <c:v>0.23470122041566285</c:v>
                </c:pt>
                <c:pt idx="630">
                  <c:v>0.23470122041566285</c:v>
                </c:pt>
                <c:pt idx="631">
                  <c:v>0.23470122041566285</c:v>
                </c:pt>
                <c:pt idx="632">
                  <c:v>0.23470122041566285</c:v>
                </c:pt>
                <c:pt idx="633">
                  <c:v>0.23470122041566285</c:v>
                </c:pt>
                <c:pt idx="634">
                  <c:v>0.23470122041566285</c:v>
                </c:pt>
                <c:pt idx="635">
                  <c:v>0.23470122041566285</c:v>
                </c:pt>
                <c:pt idx="636">
                  <c:v>0.23470122041566285</c:v>
                </c:pt>
                <c:pt idx="637">
                  <c:v>0.23470122041566285</c:v>
                </c:pt>
                <c:pt idx="638">
                  <c:v>0.23470122041566285</c:v>
                </c:pt>
                <c:pt idx="639">
                  <c:v>0.23470122041566285</c:v>
                </c:pt>
                <c:pt idx="640">
                  <c:v>0.23470122041566285</c:v>
                </c:pt>
                <c:pt idx="641">
                  <c:v>0.23470122041566285</c:v>
                </c:pt>
                <c:pt idx="642">
                  <c:v>0.23470122041566285</c:v>
                </c:pt>
                <c:pt idx="643">
                  <c:v>0.23470122041566285</c:v>
                </c:pt>
                <c:pt idx="644">
                  <c:v>0.23470122041566285</c:v>
                </c:pt>
                <c:pt idx="645">
                  <c:v>0.23470122041566285</c:v>
                </c:pt>
                <c:pt idx="646">
                  <c:v>0.23470122041566285</c:v>
                </c:pt>
                <c:pt idx="647">
                  <c:v>0.23470122041566285</c:v>
                </c:pt>
                <c:pt idx="648">
                  <c:v>0.23470122041566285</c:v>
                </c:pt>
                <c:pt idx="649">
                  <c:v>0.23470122041566285</c:v>
                </c:pt>
                <c:pt idx="650">
                  <c:v>0.23470122041566285</c:v>
                </c:pt>
                <c:pt idx="651">
                  <c:v>0.23645028692026321</c:v>
                </c:pt>
                <c:pt idx="652">
                  <c:v>0.23945218364812382</c:v>
                </c:pt>
                <c:pt idx="653">
                  <c:v>0.2425478690716622</c:v>
                </c:pt>
                <c:pt idx="654">
                  <c:v>0.24627613202099424</c:v>
                </c:pt>
                <c:pt idx="655">
                  <c:v>0.25154062497932761</c:v>
                </c:pt>
                <c:pt idx="656">
                  <c:v>0.2572555939460584</c:v>
                </c:pt>
                <c:pt idx="657">
                  <c:v>0.26152866199984753</c:v>
                </c:pt>
                <c:pt idx="658">
                  <c:v>0.26431554575051219</c:v>
                </c:pt>
                <c:pt idx="659">
                  <c:v>0.26732042243449911</c:v>
                </c:pt>
                <c:pt idx="660">
                  <c:v>0.27163803198497788</c:v>
                </c:pt>
                <c:pt idx="661">
                  <c:v>0.27622447936583822</c:v>
                </c:pt>
                <c:pt idx="662">
                  <c:v>0.27999823668643209</c:v>
                </c:pt>
                <c:pt idx="663">
                  <c:v>0.28196386954144853</c:v>
                </c:pt>
                <c:pt idx="664">
                  <c:v>0.28262895358197887</c:v>
                </c:pt>
                <c:pt idx="665">
                  <c:v>0.28262895358197887</c:v>
                </c:pt>
                <c:pt idx="666">
                  <c:v>0.28262895358197887</c:v>
                </c:pt>
                <c:pt idx="667">
                  <c:v>0.28262895358197887</c:v>
                </c:pt>
                <c:pt idx="668">
                  <c:v>0.28262895358197887</c:v>
                </c:pt>
                <c:pt idx="669">
                  <c:v>0.28262895358197887</c:v>
                </c:pt>
                <c:pt idx="670">
                  <c:v>0.28262895358197887</c:v>
                </c:pt>
                <c:pt idx="671">
                  <c:v>0.28262895358197887</c:v>
                </c:pt>
                <c:pt idx="672">
                  <c:v>0.28262895358197887</c:v>
                </c:pt>
                <c:pt idx="673">
                  <c:v>0.28262895358197887</c:v>
                </c:pt>
                <c:pt idx="674">
                  <c:v>0.28262895358197887</c:v>
                </c:pt>
                <c:pt idx="675">
                  <c:v>0.28262895358197887</c:v>
                </c:pt>
                <c:pt idx="676">
                  <c:v>0.28262895358197887</c:v>
                </c:pt>
                <c:pt idx="677">
                  <c:v>0.28302855426875451</c:v>
                </c:pt>
                <c:pt idx="678">
                  <c:v>0.28592273841567367</c:v>
                </c:pt>
                <c:pt idx="679">
                  <c:v>0.29015682098478213</c:v>
                </c:pt>
                <c:pt idx="680">
                  <c:v>0.29475807241396101</c:v>
                </c:pt>
                <c:pt idx="681">
                  <c:v>0.29889027281600461</c:v>
                </c:pt>
                <c:pt idx="682">
                  <c:v>0.30112123714255656</c:v>
                </c:pt>
                <c:pt idx="683">
                  <c:v>0.3023763447300255</c:v>
                </c:pt>
                <c:pt idx="684">
                  <c:v>0.30291445250465049</c:v>
                </c:pt>
                <c:pt idx="685">
                  <c:v>0.30291445250465049</c:v>
                </c:pt>
                <c:pt idx="686">
                  <c:v>0.30291445250465049</c:v>
                </c:pt>
                <c:pt idx="687">
                  <c:v>0.30291445250465049</c:v>
                </c:pt>
                <c:pt idx="688">
                  <c:v>0.30291445250465049</c:v>
                </c:pt>
                <c:pt idx="689">
                  <c:v>0.30291445250465049</c:v>
                </c:pt>
                <c:pt idx="690">
                  <c:v>0.30291445250465049</c:v>
                </c:pt>
                <c:pt idx="691">
                  <c:v>0.30291445250465049</c:v>
                </c:pt>
                <c:pt idx="692">
                  <c:v>0.30291445250465049</c:v>
                </c:pt>
                <c:pt idx="693">
                  <c:v>0.30291445250465049</c:v>
                </c:pt>
                <c:pt idx="694">
                  <c:v>0.30291445250465049</c:v>
                </c:pt>
                <c:pt idx="695">
                  <c:v>0.30291445250465049</c:v>
                </c:pt>
                <c:pt idx="696">
                  <c:v>0.3054033384937393</c:v>
                </c:pt>
                <c:pt idx="697">
                  <c:v>0.30847060101078894</c:v>
                </c:pt>
                <c:pt idx="698">
                  <c:v>0.31061064359219892</c:v>
                </c:pt>
                <c:pt idx="699">
                  <c:v>0.31202369813965875</c:v>
                </c:pt>
                <c:pt idx="700">
                  <c:v>0.31252027851018976</c:v>
                </c:pt>
                <c:pt idx="701">
                  <c:v>0.31257668800112737</c:v>
                </c:pt>
                <c:pt idx="702">
                  <c:v>0.31257668800112737</c:v>
                </c:pt>
                <c:pt idx="703">
                  <c:v>0.31257668800112737</c:v>
                </c:pt>
                <c:pt idx="704">
                  <c:v>0.31274764820208484</c:v>
                </c:pt>
                <c:pt idx="705">
                  <c:v>0.31360473532373373</c:v>
                </c:pt>
                <c:pt idx="706">
                  <c:v>0.31496842788374912</c:v>
                </c:pt>
                <c:pt idx="707">
                  <c:v>0.31620412421395244</c:v>
                </c:pt>
                <c:pt idx="708">
                  <c:v>0.31678376233594585</c:v>
                </c:pt>
                <c:pt idx="709">
                  <c:v>0.31678376233594585</c:v>
                </c:pt>
                <c:pt idx="710">
                  <c:v>0.31678376233594585</c:v>
                </c:pt>
                <c:pt idx="711">
                  <c:v>0.31678376233594585</c:v>
                </c:pt>
                <c:pt idx="712">
                  <c:v>0.31678376233594585</c:v>
                </c:pt>
                <c:pt idx="713">
                  <c:v>0.31678376233594585</c:v>
                </c:pt>
                <c:pt idx="714">
                  <c:v>0.317811542006179</c:v>
                </c:pt>
                <c:pt idx="715">
                  <c:v>0.3200679385206836</c:v>
                </c:pt>
                <c:pt idx="716">
                  <c:v>0.32156288698889984</c:v>
                </c:pt>
                <c:pt idx="717">
                  <c:v>0.32184276975070525</c:v>
                </c:pt>
                <c:pt idx="718">
                  <c:v>0.32184276975070525</c:v>
                </c:pt>
                <c:pt idx="719">
                  <c:v>0.32184276975070525</c:v>
                </c:pt>
                <c:pt idx="720">
                  <c:v>0.32184276975070525</c:v>
                </c:pt>
                <c:pt idx="721">
                  <c:v>0.32184276975070525</c:v>
                </c:pt>
                <c:pt idx="722">
                  <c:v>0.32184276975070525</c:v>
                </c:pt>
                <c:pt idx="723">
                  <c:v>0.32184276975070525</c:v>
                </c:pt>
                <c:pt idx="724">
                  <c:v>0.32184276975070525</c:v>
                </c:pt>
                <c:pt idx="725">
                  <c:v>0.32184276975070525</c:v>
                </c:pt>
                <c:pt idx="726">
                  <c:v>0.32184276975070525</c:v>
                </c:pt>
                <c:pt idx="727">
                  <c:v>0.32184276975070525</c:v>
                </c:pt>
                <c:pt idx="728">
                  <c:v>0.32184276975070525</c:v>
                </c:pt>
                <c:pt idx="729">
                  <c:v>0.32184276975070525</c:v>
                </c:pt>
                <c:pt idx="730">
                  <c:v>0.32184276975070525</c:v>
                </c:pt>
                <c:pt idx="731">
                  <c:v>0.32184276975070525</c:v>
                </c:pt>
                <c:pt idx="732">
                  <c:v>0.32184276975070525</c:v>
                </c:pt>
                <c:pt idx="733">
                  <c:v>0.32184276975070525</c:v>
                </c:pt>
                <c:pt idx="734">
                  <c:v>0.32184276975070525</c:v>
                </c:pt>
                <c:pt idx="735">
                  <c:v>0.32184276975070525</c:v>
                </c:pt>
                <c:pt idx="736">
                  <c:v>0.32184276975070525</c:v>
                </c:pt>
                <c:pt idx="737">
                  <c:v>0.32184276975070525</c:v>
                </c:pt>
                <c:pt idx="738">
                  <c:v>0.32184276975070525</c:v>
                </c:pt>
                <c:pt idx="739">
                  <c:v>0.32184276975070525</c:v>
                </c:pt>
                <c:pt idx="740">
                  <c:v>0.32184276975070525</c:v>
                </c:pt>
                <c:pt idx="741">
                  <c:v>0.32184276975070525</c:v>
                </c:pt>
                <c:pt idx="742">
                  <c:v>0.32184276975070525</c:v>
                </c:pt>
                <c:pt idx="743">
                  <c:v>0.32184276975070525</c:v>
                </c:pt>
                <c:pt idx="744">
                  <c:v>0.32184276975070525</c:v>
                </c:pt>
                <c:pt idx="745">
                  <c:v>0.32184276975070525</c:v>
                </c:pt>
                <c:pt idx="746">
                  <c:v>0.32184276975070525</c:v>
                </c:pt>
                <c:pt idx="747">
                  <c:v>0.32184276975070525</c:v>
                </c:pt>
                <c:pt idx="748">
                  <c:v>0.32184276975070525</c:v>
                </c:pt>
                <c:pt idx="749">
                  <c:v>0.32184276975070525</c:v>
                </c:pt>
                <c:pt idx="750">
                  <c:v>0.32184276975070525</c:v>
                </c:pt>
                <c:pt idx="751">
                  <c:v>0.32184276975070525</c:v>
                </c:pt>
                <c:pt idx="752">
                  <c:v>0.32184276975070525</c:v>
                </c:pt>
                <c:pt idx="753">
                  <c:v>0.32217478272970906</c:v>
                </c:pt>
                <c:pt idx="754">
                  <c:v>0.32295209515648993</c:v>
                </c:pt>
                <c:pt idx="755">
                  <c:v>0.32415795274996806</c:v>
                </c:pt>
                <c:pt idx="756">
                  <c:v>0.32678274675538699</c:v>
                </c:pt>
                <c:pt idx="757">
                  <c:v>0.33175981691288964</c:v>
                </c:pt>
                <c:pt idx="758">
                  <c:v>0.33813209082579315</c:v>
                </c:pt>
                <c:pt idx="759">
                  <c:v>0.34412009775181934</c:v>
                </c:pt>
                <c:pt idx="760">
                  <c:v>0.34928103322005388</c:v>
                </c:pt>
                <c:pt idx="761">
                  <c:v>0.35359652119977864</c:v>
                </c:pt>
                <c:pt idx="762">
                  <c:v>0.35654901645952608</c:v>
                </c:pt>
                <c:pt idx="763">
                  <c:v>0.35806051113340481</c:v>
                </c:pt>
                <c:pt idx="764">
                  <c:v>0.35825242074689662</c:v>
                </c:pt>
                <c:pt idx="765">
                  <c:v>0.35825242074689662</c:v>
                </c:pt>
                <c:pt idx="766">
                  <c:v>0.35825242074689662</c:v>
                </c:pt>
                <c:pt idx="767">
                  <c:v>0.35825242074689662</c:v>
                </c:pt>
                <c:pt idx="768">
                  <c:v>0.35825242074689662</c:v>
                </c:pt>
                <c:pt idx="769">
                  <c:v>0.35825242074689662</c:v>
                </c:pt>
                <c:pt idx="770">
                  <c:v>0.35825242074689662</c:v>
                </c:pt>
                <c:pt idx="771">
                  <c:v>0.35825242074689662</c:v>
                </c:pt>
                <c:pt idx="772">
                  <c:v>0.35825242074689662</c:v>
                </c:pt>
                <c:pt idx="773">
                  <c:v>0.35825242074689662</c:v>
                </c:pt>
                <c:pt idx="774">
                  <c:v>0.35825242074689662</c:v>
                </c:pt>
                <c:pt idx="775">
                  <c:v>0.35825242074689662</c:v>
                </c:pt>
                <c:pt idx="776">
                  <c:v>0.35825242074689662</c:v>
                </c:pt>
                <c:pt idx="777">
                  <c:v>0.35825242074689662</c:v>
                </c:pt>
                <c:pt idx="778">
                  <c:v>0.35825242074689662</c:v>
                </c:pt>
                <c:pt idx="779">
                  <c:v>0.35825242074689662</c:v>
                </c:pt>
                <c:pt idx="780">
                  <c:v>0.35825242074689662</c:v>
                </c:pt>
                <c:pt idx="781">
                  <c:v>0.35825242074689662</c:v>
                </c:pt>
                <c:pt idx="782">
                  <c:v>0.35825242074689662</c:v>
                </c:pt>
                <c:pt idx="783">
                  <c:v>0.35825242074689662</c:v>
                </c:pt>
                <c:pt idx="784">
                  <c:v>0.35825242074689662</c:v>
                </c:pt>
                <c:pt idx="785">
                  <c:v>0.35825242074689662</c:v>
                </c:pt>
                <c:pt idx="786">
                  <c:v>0.35825242074689662</c:v>
                </c:pt>
                <c:pt idx="787">
                  <c:v>0.35825242074689662</c:v>
                </c:pt>
                <c:pt idx="788">
                  <c:v>0.35825242074689662</c:v>
                </c:pt>
                <c:pt idx="789">
                  <c:v>0.35825242074689662</c:v>
                </c:pt>
                <c:pt idx="790">
                  <c:v>0.35825242074689662</c:v>
                </c:pt>
                <c:pt idx="791">
                  <c:v>0.35825242074689662</c:v>
                </c:pt>
                <c:pt idx="792">
                  <c:v>0.35825242074689662</c:v>
                </c:pt>
                <c:pt idx="793">
                  <c:v>0.36005518114106655</c:v>
                </c:pt>
                <c:pt idx="794">
                  <c:v>0.36578549699276225</c:v>
                </c:pt>
                <c:pt idx="795">
                  <c:v>0.37447718368720667</c:v>
                </c:pt>
                <c:pt idx="796">
                  <c:v>0.38316887038165109</c:v>
                </c:pt>
                <c:pt idx="797">
                  <c:v>0.3911811224858211</c:v>
                </c:pt>
                <c:pt idx="798">
                  <c:v>0.3962870134070649</c:v>
                </c:pt>
                <c:pt idx="799">
                  <c:v>0.3983995874258966</c:v>
                </c:pt>
                <c:pt idx="800">
                  <c:v>0.39857541996764556</c:v>
                </c:pt>
                <c:pt idx="801">
                  <c:v>0.39857541996764556</c:v>
                </c:pt>
                <c:pt idx="802">
                  <c:v>0.39857541996764556</c:v>
                </c:pt>
                <c:pt idx="803">
                  <c:v>0.39857541996764556</c:v>
                </c:pt>
                <c:pt idx="804">
                  <c:v>0.39857541996764556</c:v>
                </c:pt>
                <c:pt idx="805">
                  <c:v>0.39857541996764556</c:v>
                </c:pt>
                <c:pt idx="806">
                  <c:v>0.39857541996764556</c:v>
                </c:pt>
                <c:pt idx="807">
                  <c:v>0.39857541996764556</c:v>
                </c:pt>
                <c:pt idx="808">
                  <c:v>0.39938196570691636</c:v>
                </c:pt>
                <c:pt idx="809">
                  <c:v>0.40121481719538793</c:v>
                </c:pt>
                <c:pt idx="810">
                  <c:v>0.40400568720204227</c:v>
                </c:pt>
                <c:pt idx="811">
                  <c:v>0.40850915138539945</c:v>
                </c:pt>
                <c:pt idx="812">
                  <c:v>0.41404686708600874</c:v>
                </c:pt>
                <c:pt idx="813">
                  <c:v>0.41946328023478352</c:v>
                </c:pt>
                <c:pt idx="814">
                  <c:v>0.42458536230366406</c:v>
                </c:pt>
                <c:pt idx="815">
                  <c:v>0.42942957548882466</c:v>
                </c:pt>
                <c:pt idx="816">
                  <c:v>0.43353804341805852</c:v>
                </c:pt>
                <c:pt idx="817">
                  <c:v>0.43660556024955222</c:v>
                </c:pt>
                <c:pt idx="818">
                  <c:v>0.43800975488176302</c:v>
                </c:pt>
                <c:pt idx="819">
                  <c:v>0.43800975488176302</c:v>
                </c:pt>
                <c:pt idx="820">
                  <c:v>0.43800975488176302</c:v>
                </c:pt>
                <c:pt idx="821">
                  <c:v>0.43800975488176302</c:v>
                </c:pt>
                <c:pt idx="822">
                  <c:v>0.43800975488176302</c:v>
                </c:pt>
                <c:pt idx="823">
                  <c:v>0.43800975488176302</c:v>
                </c:pt>
                <c:pt idx="824">
                  <c:v>0.43800975488176302</c:v>
                </c:pt>
                <c:pt idx="825">
                  <c:v>0.43800975488176302</c:v>
                </c:pt>
                <c:pt idx="826">
                  <c:v>0.43800975488176302</c:v>
                </c:pt>
                <c:pt idx="827">
                  <c:v>0.43800975488176302</c:v>
                </c:pt>
                <c:pt idx="828">
                  <c:v>0.43800975488176302</c:v>
                </c:pt>
                <c:pt idx="829">
                  <c:v>0.43800975488176302</c:v>
                </c:pt>
                <c:pt idx="830">
                  <c:v>0.43800975488176302</c:v>
                </c:pt>
                <c:pt idx="831">
                  <c:v>0.43800975488176302</c:v>
                </c:pt>
                <c:pt idx="832">
                  <c:v>0.43800975488176302</c:v>
                </c:pt>
                <c:pt idx="833">
                  <c:v>0.43800975488176302</c:v>
                </c:pt>
                <c:pt idx="834">
                  <c:v>0.43800975488176302</c:v>
                </c:pt>
                <c:pt idx="835">
                  <c:v>0.43800975488176302</c:v>
                </c:pt>
                <c:pt idx="836">
                  <c:v>0.43800975488176302</c:v>
                </c:pt>
                <c:pt idx="837">
                  <c:v>0.43800975488176302</c:v>
                </c:pt>
                <c:pt idx="838">
                  <c:v>0.43800975488176302</c:v>
                </c:pt>
                <c:pt idx="839">
                  <c:v>0.43800975488176302</c:v>
                </c:pt>
                <c:pt idx="840">
                  <c:v>0.43800975488176302</c:v>
                </c:pt>
                <c:pt idx="841">
                  <c:v>0.43800975488176302</c:v>
                </c:pt>
                <c:pt idx="842">
                  <c:v>0.43800975488176302</c:v>
                </c:pt>
                <c:pt idx="843">
                  <c:v>0.43800975488176302</c:v>
                </c:pt>
                <c:pt idx="844">
                  <c:v>0.43800975488176302</c:v>
                </c:pt>
                <c:pt idx="845">
                  <c:v>0.43800975488176302</c:v>
                </c:pt>
                <c:pt idx="846">
                  <c:v>0.43800975488176302</c:v>
                </c:pt>
                <c:pt idx="847">
                  <c:v>0.43800975488176302</c:v>
                </c:pt>
                <c:pt idx="848">
                  <c:v>0.43800975488176302</c:v>
                </c:pt>
                <c:pt idx="849">
                  <c:v>0.43800975488176302</c:v>
                </c:pt>
                <c:pt idx="850">
                  <c:v>0.43800975488176302</c:v>
                </c:pt>
                <c:pt idx="851">
                  <c:v>0.43800975488176302</c:v>
                </c:pt>
                <c:pt idx="852">
                  <c:v>0.43800975488176302</c:v>
                </c:pt>
                <c:pt idx="853">
                  <c:v>0.43800975488176302</c:v>
                </c:pt>
                <c:pt idx="854">
                  <c:v>0.43800975488176302</c:v>
                </c:pt>
                <c:pt idx="855">
                  <c:v>0.43800975488176302</c:v>
                </c:pt>
                <c:pt idx="856">
                  <c:v>0.43800975488176302</c:v>
                </c:pt>
                <c:pt idx="857">
                  <c:v>0.43800975488176302</c:v>
                </c:pt>
                <c:pt idx="858">
                  <c:v>0.43800975488176302</c:v>
                </c:pt>
                <c:pt idx="859">
                  <c:v>0.43800975488176302</c:v>
                </c:pt>
                <c:pt idx="860">
                  <c:v>0.43800975488176302</c:v>
                </c:pt>
                <c:pt idx="861">
                  <c:v>0.43800975488176302</c:v>
                </c:pt>
                <c:pt idx="862">
                  <c:v>0.43800975488176302</c:v>
                </c:pt>
                <c:pt idx="863">
                  <c:v>0.43800975488176302</c:v>
                </c:pt>
                <c:pt idx="864">
                  <c:v>0.43800975488176302</c:v>
                </c:pt>
                <c:pt idx="865">
                  <c:v>0.43800975488176302</c:v>
                </c:pt>
                <c:pt idx="866">
                  <c:v>0.43800975488176302</c:v>
                </c:pt>
                <c:pt idx="867">
                  <c:v>0.43800975488176302</c:v>
                </c:pt>
                <c:pt idx="868">
                  <c:v>0.43800975488176302</c:v>
                </c:pt>
                <c:pt idx="869">
                  <c:v>0.43800975488176302</c:v>
                </c:pt>
                <c:pt idx="870">
                  <c:v>0.43800975488176302</c:v>
                </c:pt>
                <c:pt idx="871">
                  <c:v>0.43800975488176302</c:v>
                </c:pt>
                <c:pt idx="872">
                  <c:v>0.43800975488176302</c:v>
                </c:pt>
                <c:pt idx="873">
                  <c:v>0.43800975488176302</c:v>
                </c:pt>
                <c:pt idx="874">
                  <c:v>0.43853556118005255</c:v>
                </c:pt>
                <c:pt idx="875">
                  <c:v>0.43988395476302816</c:v>
                </c:pt>
                <c:pt idx="876">
                  <c:v>0.44189769541441443</c:v>
                </c:pt>
                <c:pt idx="877">
                  <c:v>0.44350426151684597</c:v>
                </c:pt>
                <c:pt idx="878">
                  <c:v>0.44381503796604582</c:v>
                </c:pt>
                <c:pt idx="879">
                  <c:v>0.44381503796604582</c:v>
                </c:pt>
                <c:pt idx="880">
                  <c:v>0.44381503796604582</c:v>
                </c:pt>
                <c:pt idx="881">
                  <c:v>0.44502700578826065</c:v>
                </c:pt>
                <c:pt idx="882">
                  <c:v>0.44502700578826065</c:v>
                </c:pt>
                <c:pt idx="883">
                  <c:v>0.44502700578826065</c:v>
                </c:pt>
                <c:pt idx="884">
                  <c:v>0.44502700578826065</c:v>
                </c:pt>
                <c:pt idx="885">
                  <c:v>0.44502700578826065</c:v>
                </c:pt>
                <c:pt idx="886">
                  <c:v>0.44502700578826065</c:v>
                </c:pt>
                <c:pt idx="887">
                  <c:v>0.44502700578826065</c:v>
                </c:pt>
                <c:pt idx="888">
                  <c:v>0.44502700578826065</c:v>
                </c:pt>
                <c:pt idx="889">
                  <c:v>0.44502700578826065</c:v>
                </c:pt>
                <c:pt idx="890">
                  <c:v>0.4452384866551648</c:v>
                </c:pt>
                <c:pt idx="891">
                  <c:v>0.44632288957062771</c:v>
                </c:pt>
                <c:pt idx="892">
                  <c:v>0.44813353072497086</c:v>
                </c:pt>
                <c:pt idx="893">
                  <c:v>0.45004418513442579</c:v>
                </c:pt>
                <c:pt idx="894">
                  <c:v>0.45146931235542143</c:v>
                </c:pt>
                <c:pt idx="895">
                  <c:v>0.45208190029879447</c:v>
                </c:pt>
                <c:pt idx="896">
                  <c:v>0.45208190029879447</c:v>
                </c:pt>
                <c:pt idx="897">
                  <c:v>0.45208190029879447</c:v>
                </c:pt>
                <c:pt idx="898">
                  <c:v>0.45208190029879447</c:v>
                </c:pt>
                <c:pt idx="899">
                  <c:v>0.45208190029879447</c:v>
                </c:pt>
                <c:pt idx="900">
                  <c:v>0.45208190029879447</c:v>
                </c:pt>
                <c:pt idx="901">
                  <c:v>0.45303372380255336</c:v>
                </c:pt>
                <c:pt idx="902">
                  <c:v>0.4589047454302933</c:v>
                </c:pt>
                <c:pt idx="903">
                  <c:v>0.46759643212473773</c:v>
                </c:pt>
                <c:pt idx="904">
                  <c:v>0.47560868422890773</c:v>
                </c:pt>
                <c:pt idx="905">
                  <c:v>0.48071457515015154</c:v>
                </c:pt>
                <c:pt idx="906">
                  <c:v>0.48282714916898323</c:v>
                </c:pt>
                <c:pt idx="907">
                  <c:v>0.48300298171073219</c:v>
                </c:pt>
                <c:pt idx="908">
                  <c:v>0.48300298171073219</c:v>
                </c:pt>
                <c:pt idx="909">
                  <c:v>0.48300298171073219</c:v>
                </c:pt>
                <c:pt idx="910">
                  <c:v>0.48300298171073219</c:v>
                </c:pt>
                <c:pt idx="911">
                  <c:v>0.48300298171073219</c:v>
                </c:pt>
                <c:pt idx="912">
                  <c:v>0.48300298171073219</c:v>
                </c:pt>
                <c:pt idx="913">
                  <c:v>0.48300298171073219</c:v>
                </c:pt>
                <c:pt idx="914">
                  <c:v>0.48300298171073219</c:v>
                </c:pt>
                <c:pt idx="915">
                  <c:v>0.48300298171073219</c:v>
                </c:pt>
                <c:pt idx="916">
                  <c:v>0.48300298171073219</c:v>
                </c:pt>
                <c:pt idx="917">
                  <c:v>0.48300298171073219</c:v>
                </c:pt>
                <c:pt idx="918">
                  <c:v>0.48300298171073219</c:v>
                </c:pt>
                <c:pt idx="919">
                  <c:v>0.48300298171073219</c:v>
                </c:pt>
                <c:pt idx="920">
                  <c:v>0.48300298171073219</c:v>
                </c:pt>
                <c:pt idx="921">
                  <c:v>0.48300298171073219</c:v>
                </c:pt>
                <c:pt idx="922">
                  <c:v>0.48300298171073219</c:v>
                </c:pt>
                <c:pt idx="923">
                  <c:v>0.48300298171073219</c:v>
                </c:pt>
                <c:pt idx="924">
                  <c:v>0.48300298171073219</c:v>
                </c:pt>
                <c:pt idx="925">
                  <c:v>0.48466754474273899</c:v>
                </c:pt>
                <c:pt idx="926">
                  <c:v>0.48596930902292496</c:v>
                </c:pt>
                <c:pt idx="927">
                  <c:v>0.48647001491362368</c:v>
                </c:pt>
                <c:pt idx="928">
                  <c:v>0.48663672004804021</c:v>
                </c:pt>
                <c:pt idx="929">
                  <c:v>0.48663672004804021</c:v>
                </c:pt>
                <c:pt idx="930">
                  <c:v>0.48663672004804021</c:v>
                </c:pt>
                <c:pt idx="931">
                  <c:v>0.48663672004804021</c:v>
                </c:pt>
                <c:pt idx="932">
                  <c:v>0.48663672004804021</c:v>
                </c:pt>
                <c:pt idx="933">
                  <c:v>0.48692952346397833</c:v>
                </c:pt>
                <c:pt idx="934">
                  <c:v>0.48797928309155997</c:v>
                </c:pt>
                <c:pt idx="935">
                  <c:v>0.48912679623013344</c:v>
                </c:pt>
                <c:pt idx="936">
                  <c:v>0.48974723017775357</c:v>
                </c:pt>
                <c:pt idx="937">
                  <c:v>0.4899567665868666</c:v>
                </c:pt>
                <c:pt idx="938">
                  <c:v>0.49006780075384504</c:v>
                </c:pt>
                <c:pt idx="939">
                  <c:v>0.49028363369883488</c:v>
                </c:pt>
                <c:pt idx="940">
                  <c:v>0.49030357767902205</c:v>
                </c:pt>
                <c:pt idx="941">
                  <c:v>0.49030357767902205</c:v>
                </c:pt>
                <c:pt idx="942">
                  <c:v>0.49030357767902205</c:v>
                </c:pt>
                <c:pt idx="943">
                  <c:v>0.49030357767902205</c:v>
                </c:pt>
                <c:pt idx="944">
                  <c:v>0.49030357767902205</c:v>
                </c:pt>
                <c:pt idx="945">
                  <c:v>0.49030357767902205</c:v>
                </c:pt>
                <c:pt idx="946">
                  <c:v>0.49030357767902205</c:v>
                </c:pt>
                <c:pt idx="947">
                  <c:v>0.49030357767902205</c:v>
                </c:pt>
                <c:pt idx="948">
                  <c:v>0.49030357767902205</c:v>
                </c:pt>
                <c:pt idx="949">
                  <c:v>0.49030357767902205</c:v>
                </c:pt>
                <c:pt idx="950">
                  <c:v>0.49051245421125328</c:v>
                </c:pt>
                <c:pt idx="951">
                  <c:v>0.49305035647569134</c:v>
                </c:pt>
                <c:pt idx="952">
                  <c:v>0.49868751088003549</c:v>
                </c:pt>
                <c:pt idx="953">
                  <c:v>0.50647178612874311</c:v>
                </c:pt>
                <c:pt idx="954">
                  <c:v>0.5142279440494768</c:v>
                </c:pt>
                <c:pt idx="955">
                  <c:v>0.52105697797740014</c:v>
                </c:pt>
                <c:pt idx="956">
                  <c:v>0.52694841258882152</c:v>
                </c:pt>
                <c:pt idx="957">
                  <c:v>0.53029799489961349</c:v>
                </c:pt>
                <c:pt idx="958">
                  <c:v>0.53054133978176055</c:v>
                </c:pt>
                <c:pt idx="959">
                  <c:v>0.53054133978176055</c:v>
                </c:pt>
                <c:pt idx="960">
                  <c:v>0.53054133978176055</c:v>
                </c:pt>
                <c:pt idx="961">
                  <c:v>0.53054133978176055</c:v>
                </c:pt>
                <c:pt idx="962">
                  <c:v>0.53054133978176055</c:v>
                </c:pt>
                <c:pt idx="963">
                  <c:v>0.53054133978176055</c:v>
                </c:pt>
                <c:pt idx="964">
                  <c:v>0.53054133978176055</c:v>
                </c:pt>
                <c:pt idx="965">
                  <c:v>0.53054133978176055</c:v>
                </c:pt>
                <c:pt idx="966">
                  <c:v>0.53054133978176055</c:v>
                </c:pt>
                <c:pt idx="967">
                  <c:v>0.53054133978176055</c:v>
                </c:pt>
                <c:pt idx="968">
                  <c:v>0.53054133978176055</c:v>
                </c:pt>
                <c:pt idx="969">
                  <c:v>0.53086890956356381</c:v>
                </c:pt>
                <c:pt idx="970">
                  <c:v>0.53241102661443962</c:v>
                </c:pt>
                <c:pt idx="971">
                  <c:v>0.53616971711120176</c:v>
                </c:pt>
                <c:pt idx="972">
                  <c:v>0.54272846129912844</c:v>
                </c:pt>
                <c:pt idx="973">
                  <c:v>0.55004869503186304</c:v>
                </c:pt>
                <c:pt idx="974">
                  <c:v>0.55643668057431417</c:v>
                </c:pt>
                <c:pt idx="975">
                  <c:v>0.56188263541520367</c:v>
                </c:pt>
                <c:pt idx="976">
                  <c:v>0.56642351532147306</c:v>
                </c:pt>
                <c:pt idx="977">
                  <c:v>0.56927174160580762</c:v>
                </c:pt>
                <c:pt idx="978">
                  <c:v>0.57087359616929212</c:v>
                </c:pt>
                <c:pt idx="979">
                  <c:v>0.57200335980475403</c:v>
                </c:pt>
                <c:pt idx="980">
                  <c:v>0.57274370814768583</c:v>
                </c:pt>
                <c:pt idx="981">
                  <c:v>0.57320797316866412</c:v>
                </c:pt>
                <c:pt idx="982">
                  <c:v>0.5735617374946701</c:v>
                </c:pt>
                <c:pt idx="983">
                  <c:v>0.57390273117726398</c:v>
                </c:pt>
                <c:pt idx="984">
                  <c:v>0.57412469229368168</c:v>
                </c:pt>
                <c:pt idx="985">
                  <c:v>0.57417681514418029</c:v>
                </c:pt>
                <c:pt idx="986">
                  <c:v>0.57417681514418029</c:v>
                </c:pt>
                <c:pt idx="987">
                  <c:v>0.57417681514418029</c:v>
                </c:pt>
                <c:pt idx="988">
                  <c:v>0.57417681514418029</c:v>
                </c:pt>
                <c:pt idx="989">
                  <c:v>0.57417681514418029</c:v>
                </c:pt>
                <c:pt idx="990">
                  <c:v>0.57417681514418029</c:v>
                </c:pt>
                <c:pt idx="991">
                  <c:v>0.57417681514418029</c:v>
                </c:pt>
                <c:pt idx="992">
                  <c:v>0.57417681514418029</c:v>
                </c:pt>
                <c:pt idx="993">
                  <c:v>0.57417681514418029</c:v>
                </c:pt>
                <c:pt idx="994">
                  <c:v>0.57417681514418029</c:v>
                </c:pt>
                <c:pt idx="995">
                  <c:v>0.57417681514418029</c:v>
                </c:pt>
                <c:pt idx="996">
                  <c:v>0.57417681514418029</c:v>
                </c:pt>
                <c:pt idx="997">
                  <c:v>0.57417681514418029</c:v>
                </c:pt>
                <c:pt idx="998">
                  <c:v>0.57417681514418029</c:v>
                </c:pt>
                <c:pt idx="999">
                  <c:v>0.57417681514418029</c:v>
                </c:pt>
                <c:pt idx="1000">
                  <c:v>0.57417681514418029</c:v>
                </c:pt>
                <c:pt idx="1001">
                  <c:v>0.57417681514418029</c:v>
                </c:pt>
                <c:pt idx="1002">
                  <c:v>0.57417681514418029</c:v>
                </c:pt>
                <c:pt idx="1003">
                  <c:v>0.57417681514418029</c:v>
                </c:pt>
                <c:pt idx="1004">
                  <c:v>0.57417681514418029</c:v>
                </c:pt>
                <c:pt idx="1005">
                  <c:v>0.57417681514418029</c:v>
                </c:pt>
                <c:pt idx="1006">
                  <c:v>0.57417681514418029</c:v>
                </c:pt>
                <c:pt idx="1007">
                  <c:v>0.57417681514418029</c:v>
                </c:pt>
                <c:pt idx="1008">
                  <c:v>0.57417681514418029</c:v>
                </c:pt>
                <c:pt idx="1009">
                  <c:v>0.57417681514418029</c:v>
                </c:pt>
                <c:pt idx="1010">
                  <c:v>0.57417681514418029</c:v>
                </c:pt>
                <c:pt idx="1011">
                  <c:v>0.57417681514418029</c:v>
                </c:pt>
                <c:pt idx="1012">
                  <c:v>0.57417681514418029</c:v>
                </c:pt>
                <c:pt idx="1013">
                  <c:v>0.57417681514418029</c:v>
                </c:pt>
                <c:pt idx="1014">
                  <c:v>0.57417681514418029</c:v>
                </c:pt>
                <c:pt idx="1015">
                  <c:v>0.57417681514418029</c:v>
                </c:pt>
                <c:pt idx="1016">
                  <c:v>0.57417681514418029</c:v>
                </c:pt>
                <c:pt idx="1017">
                  <c:v>0.57417681514418029</c:v>
                </c:pt>
                <c:pt idx="1018">
                  <c:v>0.57417681514418029</c:v>
                </c:pt>
                <c:pt idx="1019">
                  <c:v>0.57417681514418029</c:v>
                </c:pt>
                <c:pt idx="1020">
                  <c:v>0.57417681514418029</c:v>
                </c:pt>
                <c:pt idx="1021">
                  <c:v>0.57417681514418029</c:v>
                </c:pt>
                <c:pt idx="1022">
                  <c:v>0.57417681514418029</c:v>
                </c:pt>
                <c:pt idx="1023">
                  <c:v>0.57417681514418029</c:v>
                </c:pt>
                <c:pt idx="1024">
                  <c:v>0.57417681514418029</c:v>
                </c:pt>
                <c:pt idx="1025">
                  <c:v>0.57417681514418029</c:v>
                </c:pt>
                <c:pt idx="1026">
                  <c:v>0.57417681514418029</c:v>
                </c:pt>
                <c:pt idx="1027">
                  <c:v>0.57417681514418029</c:v>
                </c:pt>
                <c:pt idx="1028">
                  <c:v>0.57417681514418029</c:v>
                </c:pt>
                <c:pt idx="1029">
                  <c:v>0.57417681514418029</c:v>
                </c:pt>
                <c:pt idx="1030">
                  <c:v>0.57417681514418029</c:v>
                </c:pt>
                <c:pt idx="1031">
                  <c:v>0.57417681514418029</c:v>
                </c:pt>
                <c:pt idx="1032">
                  <c:v>0.57417681514418029</c:v>
                </c:pt>
                <c:pt idx="1033">
                  <c:v>0.57417681514418029</c:v>
                </c:pt>
                <c:pt idx="1034">
                  <c:v>0.57417681514418029</c:v>
                </c:pt>
                <c:pt idx="1035">
                  <c:v>0.57417681514418029</c:v>
                </c:pt>
                <c:pt idx="1036">
                  <c:v>0.57417681514418029</c:v>
                </c:pt>
                <c:pt idx="1037">
                  <c:v>0.57417681514418029</c:v>
                </c:pt>
                <c:pt idx="1038">
                  <c:v>0.57417681514418029</c:v>
                </c:pt>
                <c:pt idx="1039">
                  <c:v>0.57417681514418029</c:v>
                </c:pt>
                <c:pt idx="1040">
                  <c:v>0.57417681514418029</c:v>
                </c:pt>
                <c:pt idx="1041">
                  <c:v>0.57417681514418029</c:v>
                </c:pt>
                <c:pt idx="1042">
                  <c:v>0.57417681514418029</c:v>
                </c:pt>
                <c:pt idx="1043">
                  <c:v>0.57417681514418029</c:v>
                </c:pt>
                <c:pt idx="1044">
                  <c:v>0.57417681514418029</c:v>
                </c:pt>
                <c:pt idx="1045">
                  <c:v>0.57417681514418029</c:v>
                </c:pt>
                <c:pt idx="1046">
                  <c:v>0.57417681514418029</c:v>
                </c:pt>
                <c:pt idx="1047">
                  <c:v>0.57417681514418029</c:v>
                </c:pt>
                <c:pt idx="1048">
                  <c:v>0.57417681514418029</c:v>
                </c:pt>
                <c:pt idx="1049">
                  <c:v>0.5743058044794902</c:v>
                </c:pt>
                <c:pt idx="1050">
                  <c:v>0.57578205865682119</c:v>
                </c:pt>
                <c:pt idx="1051">
                  <c:v>0.57824902665231803</c:v>
                </c:pt>
                <c:pt idx="1052">
                  <c:v>0.58126478916946933</c:v>
                </c:pt>
                <c:pt idx="1053">
                  <c:v>0.58483696617040937</c:v>
                </c:pt>
                <c:pt idx="1054">
                  <c:v>0.58918259135599049</c:v>
                </c:pt>
                <c:pt idx="1055">
                  <c:v>0.59438224082424973</c:v>
                </c:pt>
                <c:pt idx="1056">
                  <c:v>0.6002341473332562</c:v>
                </c:pt>
                <c:pt idx="1057">
                  <c:v>0.60580502959959992</c:v>
                </c:pt>
                <c:pt idx="1058">
                  <c:v>0.61000760915564867</c:v>
                </c:pt>
                <c:pt idx="1059">
                  <c:v>0.61310434985026374</c:v>
                </c:pt>
                <c:pt idx="1060">
                  <c:v>0.61523476687576051</c:v>
                </c:pt>
                <c:pt idx="1061">
                  <c:v>0.61623417590204477</c:v>
                </c:pt>
                <c:pt idx="1062">
                  <c:v>0.61638209894137985</c:v>
                </c:pt>
                <c:pt idx="1063">
                  <c:v>0.61638209894137985</c:v>
                </c:pt>
                <c:pt idx="1064">
                  <c:v>0.61638209894137985</c:v>
                </c:pt>
                <c:pt idx="1065">
                  <c:v>0.61638209894137985</c:v>
                </c:pt>
                <c:pt idx="1066">
                  <c:v>0.61638209894137985</c:v>
                </c:pt>
                <c:pt idx="1067">
                  <c:v>0.61638209894137985</c:v>
                </c:pt>
                <c:pt idx="1068">
                  <c:v>0.61638209894137985</c:v>
                </c:pt>
                <c:pt idx="1069">
                  <c:v>0.61638209894137985</c:v>
                </c:pt>
                <c:pt idx="1070">
                  <c:v>0.61638209894137985</c:v>
                </c:pt>
                <c:pt idx="1071">
                  <c:v>0.61638209894137985</c:v>
                </c:pt>
                <c:pt idx="1072">
                  <c:v>0.61638209894137985</c:v>
                </c:pt>
                <c:pt idx="1073">
                  <c:v>0.61638209894137985</c:v>
                </c:pt>
                <c:pt idx="1074">
                  <c:v>0.61638209894137985</c:v>
                </c:pt>
                <c:pt idx="1075">
                  <c:v>0.61638209894137985</c:v>
                </c:pt>
                <c:pt idx="1076">
                  <c:v>0.61638209894137985</c:v>
                </c:pt>
                <c:pt idx="1077">
                  <c:v>0.61638209894137985</c:v>
                </c:pt>
                <c:pt idx="1078">
                  <c:v>0.61638209894137985</c:v>
                </c:pt>
                <c:pt idx="1079">
                  <c:v>0.61638209894137985</c:v>
                </c:pt>
                <c:pt idx="1080">
                  <c:v>0.61638209894137985</c:v>
                </c:pt>
                <c:pt idx="1081">
                  <c:v>0.61638209894137985</c:v>
                </c:pt>
                <c:pt idx="1082">
                  <c:v>0.61638209894137985</c:v>
                </c:pt>
                <c:pt idx="1083">
                  <c:v>0.61768228414317572</c:v>
                </c:pt>
                <c:pt idx="1084">
                  <c:v>0.62019673069385428</c:v>
                </c:pt>
                <c:pt idx="1085">
                  <c:v>0.6216857169904515</c:v>
                </c:pt>
                <c:pt idx="1086">
                  <c:v>0.6216857169904515</c:v>
                </c:pt>
                <c:pt idx="1087">
                  <c:v>0.6216857169904515</c:v>
                </c:pt>
                <c:pt idx="1088">
                  <c:v>0.6216857169904515</c:v>
                </c:pt>
                <c:pt idx="1089">
                  <c:v>0.6216857169904515</c:v>
                </c:pt>
                <c:pt idx="1090">
                  <c:v>0.6216857169904515</c:v>
                </c:pt>
                <c:pt idx="1091">
                  <c:v>0.6216857169904515</c:v>
                </c:pt>
                <c:pt idx="1092">
                  <c:v>0.6216857169904515</c:v>
                </c:pt>
                <c:pt idx="1093">
                  <c:v>0.6216857169904515</c:v>
                </c:pt>
                <c:pt idx="1094">
                  <c:v>0.6216857169904515</c:v>
                </c:pt>
                <c:pt idx="1095">
                  <c:v>0.6216857169904515</c:v>
                </c:pt>
                <c:pt idx="1096">
                  <c:v>0.6216857169904515</c:v>
                </c:pt>
                <c:pt idx="1097">
                  <c:v>0.6216857169904515</c:v>
                </c:pt>
                <c:pt idx="1098">
                  <c:v>0.62241164364485191</c:v>
                </c:pt>
                <c:pt idx="1099">
                  <c:v>0.62496622507380295</c:v>
                </c:pt>
                <c:pt idx="1100">
                  <c:v>0.62768414142964102</c:v>
                </c:pt>
                <c:pt idx="1101">
                  <c:v>0.62873586138248827</c:v>
                </c:pt>
                <c:pt idx="1102">
                  <c:v>0.62873586138248827</c:v>
                </c:pt>
                <c:pt idx="1103">
                  <c:v>0.62873586138248827</c:v>
                </c:pt>
                <c:pt idx="1104">
                  <c:v>0.62873586138248827</c:v>
                </c:pt>
                <c:pt idx="1105">
                  <c:v>0.62873586138248827</c:v>
                </c:pt>
                <c:pt idx="1106">
                  <c:v>0.62873586138248827</c:v>
                </c:pt>
                <c:pt idx="1107">
                  <c:v>0.62873586138248827</c:v>
                </c:pt>
                <c:pt idx="1108">
                  <c:v>0.62875170381878487</c:v>
                </c:pt>
                <c:pt idx="1109">
                  <c:v>0.63040867962617042</c:v>
                </c:pt>
                <c:pt idx="1110">
                  <c:v>0.63193207336601431</c:v>
                </c:pt>
                <c:pt idx="1111">
                  <c:v>0.63193207336601431</c:v>
                </c:pt>
                <c:pt idx="1112">
                  <c:v>0.63193207336601431</c:v>
                </c:pt>
                <c:pt idx="1113">
                  <c:v>0.63193207336601431</c:v>
                </c:pt>
                <c:pt idx="1114">
                  <c:v>0.63193207336601431</c:v>
                </c:pt>
                <c:pt idx="1115">
                  <c:v>0.63193207336601431</c:v>
                </c:pt>
                <c:pt idx="1116">
                  <c:v>0.63193207336601431</c:v>
                </c:pt>
                <c:pt idx="1117">
                  <c:v>0.63193207336601431</c:v>
                </c:pt>
                <c:pt idx="1118">
                  <c:v>0.63263653798832997</c:v>
                </c:pt>
                <c:pt idx="1119">
                  <c:v>0.63434576170527246</c:v>
                </c:pt>
                <c:pt idx="1120">
                  <c:v>0.63542962431539918</c:v>
                </c:pt>
                <c:pt idx="1121">
                  <c:v>0.63566298023143708</c:v>
                </c:pt>
                <c:pt idx="1122">
                  <c:v>0.63602211136173425</c:v>
                </c:pt>
                <c:pt idx="1123">
                  <c:v>0.6378153832166239</c:v>
                </c:pt>
                <c:pt idx="1124">
                  <c:v>0.64201676956839349</c:v>
                </c:pt>
                <c:pt idx="1125">
                  <c:v>0.64915533662698799</c:v>
                </c:pt>
                <c:pt idx="1126">
                  <c:v>0.65784702332143241</c:v>
                </c:pt>
                <c:pt idx="1127">
                  <c:v>0.66653871001587683</c:v>
                </c:pt>
                <c:pt idx="1128">
                  <c:v>0.6744933140918391</c:v>
                </c:pt>
                <c:pt idx="1129">
                  <c:v>0.68055014989724139</c:v>
                </c:pt>
                <c:pt idx="1130">
                  <c:v>0.68484139350845219</c:v>
                </c:pt>
                <c:pt idx="1131">
                  <c:v>0.68827139591478403</c:v>
                </c:pt>
                <c:pt idx="1132">
                  <c:v>0.691333113915227</c:v>
                </c:pt>
                <c:pt idx="1133">
                  <c:v>0.69431770951040184</c:v>
                </c:pt>
                <c:pt idx="1134">
                  <c:v>0.6970737428878423</c:v>
                </c:pt>
                <c:pt idx="1135">
                  <c:v>0.69922548709074805</c:v>
                </c:pt>
                <c:pt idx="1136">
                  <c:v>0.70046875192573987</c:v>
                </c:pt>
                <c:pt idx="1137">
                  <c:v>0.70086113267434758</c:v>
                </c:pt>
                <c:pt idx="1138">
                  <c:v>0.70086113267434758</c:v>
                </c:pt>
                <c:pt idx="1139">
                  <c:v>0.70086113267434758</c:v>
                </c:pt>
                <c:pt idx="1140">
                  <c:v>0.70086113267434758</c:v>
                </c:pt>
                <c:pt idx="1141">
                  <c:v>0.70086113267434758</c:v>
                </c:pt>
                <c:pt idx="1142">
                  <c:v>0.70086113267434758</c:v>
                </c:pt>
                <c:pt idx="1143">
                  <c:v>0.70086113267434758</c:v>
                </c:pt>
                <c:pt idx="1144">
                  <c:v>0.70086113267434758</c:v>
                </c:pt>
                <c:pt idx="1145">
                  <c:v>0.70086113267434758</c:v>
                </c:pt>
                <c:pt idx="1146">
                  <c:v>0.7013294434628452</c:v>
                </c:pt>
                <c:pt idx="1147">
                  <c:v>0.70413324823917589</c:v>
                </c:pt>
                <c:pt idx="1148">
                  <c:v>0.70676685471626377</c:v>
                </c:pt>
                <c:pt idx="1149">
                  <c:v>0.70797289593178403</c:v>
                </c:pt>
                <c:pt idx="1150">
                  <c:v>0.70823078540651108</c:v>
                </c:pt>
                <c:pt idx="1151">
                  <c:v>0.70823078540651108</c:v>
                </c:pt>
                <c:pt idx="1152">
                  <c:v>0.70823078540651108</c:v>
                </c:pt>
                <c:pt idx="1153">
                  <c:v>0.70823078540651108</c:v>
                </c:pt>
                <c:pt idx="1154">
                  <c:v>0.70823078540651108</c:v>
                </c:pt>
                <c:pt idx="1155">
                  <c:v>0.70823078540651108</c:v>
                </c:pt>
                <c:pt idx="1156">
                  <c:v>0.70823078540651108</c:v>
                </c:pt>
                <c:pt idx="1157">
                  <c:v>0.70823078540651108</c:v>
                </c:pt>
                <c:pt idx="1158">
                  <c:v>0.70823078540651108</c:v>
                </c:pt>
                <c:pt idx="1159">
                  <c:v>0.70823078540651108</c:v>
                </c:pt>
                <c:pt idx="1160">
                  <c:v>0.70823078540651108</c:v>
                </c:pt>
                <c:pt idx="1161">
                  <c:v>0.70823078540651108</c:v>
                </c:pt>
                <c:pt idx="1162">
                  <c:v>0.70823078540651108</c:v>
                </c:pt>
                <c:pt idx="1163">
                  <c:v>0.70823078540651108</c:v>
                </c:pt>
                <c:pt idx="1164">
                  <c:v>0.70823078540651108</c:v>
                </c:pt>
                <c:pt idx="1165">
                  <c:v>0.70823078540651108</c:v>
                </c:pt>
                <c:pt idx="1166">
                  <c:v>0.70823078540651108</c:v>
                </c:pt>
                <c:pt idx="1167">
                  <c:v>0.70823078540651108</c:v>
                </c:pt>
                <c:pt idx="1168">
                  <c:v>0.70823078540651108</c:v>
                </c:pt>
                <c:pt idx="1169">
                  <c:v>0.70823078540651108</c:v>
                </c:pt>
                <c:pt idx="1170">
                  <c:v>0.70823078540651108</c:v>
                </c:pt>
                <c:pt idx="1171">
                  <c:v>0.70823078540651108</c:v>
                </c:pt>
                <c:pt idx="1172">
                  <c:v>0.70823078540651108</c:v>
                </c:pt>
                <c:pt idx="1173">
                  <c:v>0.70823078540651108</c:v>
                </c:pt>
                <c:pt idx="1174">
                  <c:v>0.70823078540651108</c:v>
                </c:pt>
                <c:pt idx="1175">
                  <c:v>0.70823078540651108</c:v>
                </c:pt>
                <c:pt idx="1176">
                  <c:v>0.70823078540651108</c:v>
                </c:pt>
                <c:pt idx="1177">
                  <c:v>0.70823078540651108</c:v>
                </c:pt>
                <c:pt idx="1178">
                  <c:v>0.70823078540651108</c:v>
                </c:pt>
                <c:pt idx="1179">
                  <c:v>0.70823078540651108</c:v>
                </c:pt>
                <c:pt idx="1180">
                  <c:v>0.70823078540651108</c:v>
                </c:pt>
                <c:pt idx="1181">
                  <c:v>0.70823078540651108</c:v>
                </c:pt>
                <c:pt idx="1182">
                  <c:v>0.70823078540651108</c:v>
                </c:pt>
                <c:pt idx="1183">
                  <c:v>0.70823078540651108</c:v>
                </c:pt>
                <c:pt idx="1184">
                  <c:v>0.70823078540651108</c:v>
                </c:pt>
                <c:pt idx="1185">
                  <c:v>0.70823078540651108</c:v>
                </c:pt>
                <c:pt idx="1186">
                  <c:v>0.70823078540651108</c:v>
                </c:pt>
                <c:pt idx="1187">
                  <c:v>0.70823078540651108</c:v>
                </c:pt>
                <c:pt idx="1188">
                  <c:v>0.70823078540651108</c:v>
                </c:pt>
                <c:pt idx="1189">
                  <c:v>0.70823078540651108</c:v>
                </c:pt>
                <c:pt idx="1190">
                  <c:v>0.70823078540651108</c:v>
                </c:pt>
                <c:pt idx="1191">
                  <c:v>0.70823078540651108</c:v>
                </c:pt>
                <c:pt idx="1192">
                  <c:v>0.70823078540651108</c:v>
                </c:pt>
                <c:pt idx="1193">
                  <c:v>0.70823078540651108</c:v>
                </c:pt>
                <c:pt idx="1194">
                  <c:v>0.70823078540651108</c:v>
                </c:pt>
                <c:pt idx="1195">
                  <c:v>0.70823078540651108</c:v>
                </c:pt>
                <c:pt idx="1196">
                  <c:v>0.70823078540651108</c:v>
                </c:pt>
                <c:pt idx="1197">
                  <c:v>0.70823078540651108</c:v>
                </c:pt>
                <c:pt idx="1198">
                  <c:v>0.70823078540651108</c:v>
                </c:pt>
                <c:pt idx="1199">
                  <c:v>0.70823078540651108</c:v>
                </c:pt>
                <c:pt idx="1200">
                  <c:v>0.70823078540651108</c:v>
                </c:pt>
                <c:pt idx="1201">
                  <c:v>0.70823078540651108</c:v>
                </c:pt>
                <c:pt idx="1202">
                  <c:v>0.70823078540651108</c:v>
                </c:pt>
                <c:pt idx="1203">
                  <c:v>0.70823078540651108</c:v>
                </c:pt>
                <c:pt idx="1204">
                  <c:v>0.70823078540651108</c:v>
                </c:pt>
                <c:pt idx="1205">
                  <c:v>0.70823078540651108</c:v>
                </c:pt>
                <c:pt idx="1206">
                  <c:v>0.70823078540651108</c:v>
                </c:pt>
                <c:pt idx="1207">
                  <c:v>0.70823078540651108</c:v>
                </c:pt>
                <c:pt idx="1208">
                  <c:v>0.70823078540651108</c:v>
                </c:pt>
                <c:pt idx="1209">
                  <c:v>0.70823078540651108</c:v>
                </c:pt>
                <c:pt idx="1210">
                  <c:v>0.70823078540651108</c:v>
                </c:pt>
                <c:pt idx="1211">
                  <c:v>0.70823078540651108</c:v>
                </c:pt>
                <c:pt idx="1212">
                  <c:v>0.70823078540651108</c:v>
                </c:pt>
                <c:pt idx="1213">
                  <c:v>0.70823078540651108</c:v>
                </c:pt>
                <c:pt idx="1214">
                  <c:v>0.70823078540651108</c:v>
                </c:pt>
                <c:pt idx="1215">
                  <c:v>0.70823078540651108</c:v>
                </c:pt>
                <c:pt idx="1216">
                  <c:v>0.70823078540651108</c:v>
                </c:pt>
                <c:pt idx="1217">
                  <c:v>0.70823078540651108</c:v>
                </c:pt>
                <c:pt idx="1218">
                  <c:v>0.70823078540651108</c:v>
                </c:pt>
                <c:pt idx="1219">
                  <c:v>0.70823078540651108</c:v>
                </c:pt>
                <c:pt idx="1220">
                  <c:v>0.70823078540651108</c:v>
                </c:pt>
                <c:pt idx="1221">
                  <c:v>0.70823078540651108</c:v>
                </c:pt>
                <c:pt idx="1222">
                  <c:v>0.70823078540651108</c:v>
                </c:pt>
                <c:pt idx="1223">
                  <c:v>0.70823078540651108</c:v>
                </c:pt>
                <c:pt idx="1224">
                  <c:v>0.70823078540651108</c:v>
                </c:pt>
                <c:pt idx="1225">
                  <c:v>0.70823078540651108</c:v>
                </c:pt>
                <c:pt idx="1226">
                  <c:v>0.70823078540651108</c:v>
                </c:pt>
                <c:pt idx="1227">
                  <c:v>0.70823078540651108</c:v>
                </c:pt>
                <c:pt idx="1228">
                  <c:v>0.70823078540651108</c:v>
                </c:pt>
                <c:pt idx="1229">
                  <c:v>0.70823078540651108</c:v>
                </c:pt>
                <c:pt idx="1230">
                  <c:v>0.70823078540651108</c:v>
                </c:pt>
                <c:pt idx="1231">
                  <c:v>0.70823078540651108</c:v>
                </c:pt>
                <c:pt idx="1232">
                  <c:v>0.70823078540651108</c:v>
                </c:pt>
                <c:pt idx="1233">
                  <c:v>0.70823078540651108</c:v>
                </c:pt>
                <c:pt idx="1234">
                  <c:v>0.70823078540651108</c:v>
                </c:pt>
                <c:pt idx="1235">
                  <c:v>0.70823078540651108</c:v>
                </c:pt>
                <c:pt idx="1236">
                  <c:v>0.70823078540651108</c:v>
                </c:pt>
                <c:pt idx="1237">
                  <c:v>0.70823078540651108</c:v>
                </c:pt>
                <c:pt idx="1238">
                  <c:v>0.70823078540651108</c:v>
                </c:pt>
                <c:pt idx="1239">
                  <c:v>0.70825271346043805</c:v>
                </c:pt>
                <c:pt idx="1240">
                  <c:v>0.70846543183277366</c:v>
                </c:pt>
                <c:pt idx="1241">
                  <c:v>0.70852846155038729</c:v>
                </c:pt>
                <c:pt idx="1242">
                  <c:v>0.70852846155038729</c:v>
                </c:pt>
                <c:pt idx="1243">
                  <c:v>0.70852846155038729</c:v>
                </c:pt>
                <c:pt idx="1244">
                  <c:v>0.70852846155038729</c:v>
                </c:pt>
                <c:pt idx="1245">
                  <c:v>0.70852846155038729</c:v>
                </c:pt>
                <c:pt idx="1246">
                  <c:v>0.70852846155038729</c:v>
                </c:pt>
                <c:pt idx="1247">
                  <c:v>0.70868895401321441</c:v>
                </c:pt>
                <c:pt idx="1248">
                  <c:v>0.70886553461739754</c:v>
                </c:pt>
                <c:pt idx="1249">
                  <c:v>0.70905778424225652</c:v>
                </c:pt>
                <c:pt idx="1250">
                  <c:v>0.70910895153536635</c:v>
                </c:pt>
                <c:pt idx="1251">
                  <c:v>0.70910895153536635</c:v>
                </c:pt>
                <c:pt idx="1252">
                  <c:v>0.70910895153536635</c:v>
                </c:pt>
                <c:pt idx="1253">
                  <c:v>0.70910895153536635</c:v>
                </c:pt>
                <c:pt idx="1254">
                  <c:v>0.70910895153536635</c:v>
                </c:pt>
                <c:pt idx="1255">
                  <c:v>0.70910895153536635</c:v>
                </c:pt>
                <c:pt idx="1256">
                  <c:v>0.70910895153536635</c:v>
                </c:pt>
                <c:pt idx="1257">
                  <c:v>0.70910895153536635</c:v>
                </c:pt>
                <c:pt idx="1258">
                  <c:v>0.70911504148336946</c:v>
                </c:pt>
                <c:pt idx="1259">
                  <c:v>0.70911504148336946</c:v>
                </c:pt>
                <c:pt idx="1260">
                  <c:v>0.70911504148336946</c:v>
                </c:pt>
                <c:pt idx="1261">
                  <c:v>0.70911504148336946</c:v>
                </c:pt>
                <c:pt idx="1262">
                  <c:v>0.70911504148336946</c:v>
                </c:pt>
                <c:pt idx="1263">
                  <c:v>0.70911504148336946</c:v>
                </c:pt>
                <c:pt idx="1264">
                  <c:v>0.70911504148336946</c:v>
                </c:pt>
                <c:pt idx="1265">
                  <c:v>0.70911504148336946</c:v>
                </c:pt>
                <c:pt idx="1266">
                  <c:v>0.70911504148336946</c:v>
                </c:pt>
                <c:pt idx="1267">
                  <c:v>0.70911504148336946</c:v>
                </c:pt>
                <c:pt idx="1268">
                  <c:v>0.70911504148336946</c:v>
                </c:pt>
                <c:pt idx="1269">
                  <c:v>0.70911504148336946</c:v>
                </c:pt>
                <c:pt idx="1270">
                  <c:v>0.70911504148336946</c:v>
                </c:pt>
                <c:pt idx="1271">
                  <c:v>0.70911504148336946</c:v>
                </c:pt>
                <c:pt idx="1272">
                  <c:v>0.70911504148336946</c:v>
                </c:pt>
                <c:pt idx="1273">
                  <c:v>0.70911504148336946</c:v>
                </c:pt>
                <c:pt idx="1274">
                  <c:v>0.70911504148336946</c:v>
                </c:pt>
                <c:pt idx="1275">
                  <c:v>0.70911504148336946</c:v>
                </c:pt>
                <c:pt idx="1276">
                  <c:v>0.70911504148336946</c:v>
                </c:pt>
                <c:pt idx="1277">
                  <c:v>0.70911504148336946</c:v>
                </c:pt>
                <c:pt idx="1278">
                  <c:v>0.70911504148336946</c:v>
                </c:pt>
                <c:pt idx="1279">
                  <c:v>0.70911504148336946</c:v>
                </c:pt>
                <c:pt idx="1280">
                  <c:v>0.70911504148336946</c:v>
                </c:pt>
                <c:pt idx="1281">
                  <c:v>0.70911504148336946</c:v>
                </c:pt>
                <c:pt idx="1282">
                  <c:v>0.70911504148336946</c:v>
                </c:pt>
                <c:pt idx="1283">
                  <c:v>0.70911504148336946</c:v>
                </c:pt>
                <c:pt idx="1284">
                  <c:v>0.70911504148336946</c:v>
                </c:pt>
                <c:pt idx="1285">
                  <c:v>0.70911504148336946</c:v>
                </c:pt>
                <c:pt idx="1286">
                  <c:v>0.70911504148336946</c:v>
                </c:pt>
                <c:pt idx="1287">
                  <c:v>0.70911504148336946</c:v>
                </c:pt>
                <c:pt idx="1288">
                  <c:v>0.70911504148336946</c:v>
                </c:pt>
                <c:pt idx="1289">
                  <c:v>0.70911504148336946</c:v>
                </c:pt>
                <c:pt idx="1290">
                  <c:v>0.70911504148336946</c:v>
                </c:pt>
                <c:pt idx="1291">
                  <c:v>0.70911504148336946</c:v>
                </c:pt>
                <c:pt idx="1292">
                  <c:v>0.70911504148336946</c:v>
                </c:pt>
                <c:pt idx="1293">
                  <c:v>0.70911504148336946</c:v>
                </c:pt>
                <c:pt idx="1294">
                  <c:v>0.70911504148336946</c:v>
                </c:pt>
                <c:pt idx="1295">
                  <c:v>0.70911504148336946</c:v>
                </c:pt>
                <c:pt idx="1296">
                  <c:v>0.70911504148336946</c:v>
                </c:pt>
                <c:pt idx="1297">
                  <c:v>0.70911504148336946</c:v>
                </c:pt>
                <c:pt idx="1298">
                  <c:v>0.70911504148336946</c:v>
                </c:pt>
                <c:pt idx="1299">
                  <c:v>0.70911504148336946</c:v>
                </c:pt>
                <c:pt idx="1300">
                  <c:v>0.70911504148336946</c:v>
                </c:pt>
                <c:pt idx="1301">
                  <c:v>0.70911504148336946</c:v>
                </c:pt>
                <c:pt idx="1302">
                  <c:v>0.70911504148336946</c:v>
                </c:pt>
                <c:pt idx="1303">
                  <c:v>0.70911504148336946</c:v>
                </c:pt>
                <c:pt idx="1304">
                  <c:v>0.70911504148336946</c:v>
                </c:pt>
                <c:pt idx="1305">
                  <c:v>0.70911504148336946</c:v>
                </c:pt>
                <c:pt idx="1306">
                  <c:v>0.70911504148336946</c:v>
                </c:pt>
                <c:pt idx="1307">
                  <c:v>0.70911504148336946</c:v>
                </c:pt>
                <c:pt idx="1308">
                  <c:v>0.70911504148336946</c:v>
                </c:pt>
                <c:pt idx="1309">
                  <c:v>0.70911504148336946</c:v>
                </c:pt>
                <c:pt idx="1310">
                  <c:v>0.70911504148336946</c:v>
                </c:pt>
                <c:pt idx="1311">
                  <c:v>0.70911504148336946</c:v>
                </c:pt>
                <c:pt idx="1312">
                  <c:v>0.70911504148336946</c:v>
                </c:pt>
                <c:pt idx="1313">
                  <c:v>0.70911504148336946</c:v>
                </c:pt>
                <c:pt idx="1314">
                  <c:v>0.70911504148336946</c:v>
                </c:pt>
                <c:pt idx="1315">
                  <c:v>0.70911504148336946</c:v>
                </c:pt>
                <c:pt idx="1316">
                  <c:v>0.70911504148336946</c:v>
                </c:pt>
                <c:pt idx="1317">
                  <c:v>0.70911504148336946</c:v>
                </c:pt>
                <c:pt idx="1318">
                  <c:v>0.70911504148336946</c:v>
                </c:pt>
                <c:pt idx="1319">
                  <c:v>0.70911504148336946</c:v>
                </c:pt>
                <c:pt idx="1320">
                  <c:v>0.70911504148336946</c:v>
                </c:pt>
                <c:pt idx="1321">
                  <c:v>0.70911504148336946</c:v>
                </c:pt>
                <c:pt idx="1322">
                  <c:v>0.70911504148336946</c:v>
                </c:pt>
                <c:pt idx="1323">
                  <c:v>0.70911504148336946</c:v>
                </c:pt>
                <c:pt idx="1324">
                  <c:v>0.70911504148336946</c:v>
                </c:pt>
                <c:pt idx="1325">
                  <c:v>0.70911504148336946</c:v>
                </c:pt>
                <c:pt idx="1326">
                  <c:v>0.70911504148336946</c:v>
                </c:pt>
                <c:pt idx="1327">
                  <c:v>0.70911504148336946</c:v>
                </c:pt>
                <c:pt idx="1328">
                  <c:v>0.70911504148336946</c:v>
                </c:pt>
                <c:pt idx="1329">
                  <c:v>0.70911504148336946</c:v>
                </c:pt>
                <c:pt idx="1330">
                  <c:v>0.70911504148336946</c:v>
                </c:pt>
                <c:pt idx="1331">
                  <c:v>0.70911504148336946</c:v>
                </c:pt>
                <c:pt idx="1332">
                  <c:v>0.70911504148336946</c:v>
                </c:pt>
                <c:pt idx="1333">
                  <c:v>0.70911504148336946</c:v>
                </c:pt>
                <c:pt idx="1334">
                  <c:v>0.70911504148336946</c:v>
                </c:pt>
                <c:pt idx="1335">
                  <c:v>0.70911504148336946</c:v>
                </c:pt>
                <c:pt idx="1336">
                  <c:v>0.70911504148336946</c:v>
                </c:pt>
                <c:pt idx="1337">
                  <c:v>0.70911504148336946</c:v>
                </c:pt>
                <c:pt idx="1338">
                  <c:v>0.70911504148336946</c:v>
                </c:pt>
                <c:pt idx="1339">
                  <c:v>0.70911504148336946</c:v>
                </c:pt>
                <c:pt idx="1340">
                  <c:v>0.70911504148336946</c:v>
                </c:pt>
                <c:pt idx="1341">
                  <c:v>0.70911504148336946</c:v>
                </c:pt>
                <c:pt idx="1342">
                  <c:v>0.70911504148336946</c:v>
                </c:pt>
                <c:pt idx="1343">
                  <c:v>0.70911504148336946</c:v>
                </c:pt>
                <c:pt idx="1344">
                  <c:v>0.70911504148336946</c:v>
                </c:pt>
                <c:pt idx="1345">
                  <c:v>0.70911504148336946</c:v>
                </c:pt>
                <c:pt idx="1346">
                  <c:v>0.70911504148336946</c:v>
                </c:pt>
                <c:pt idx="1347">
                  <c:v>0.70911504148336946</c:v>
                </c:pt>
                <c:pt idx="1348">
                  <c:v>0.70911504148336946</c:v>
                </c:pt>
                <c:pt idx="1349">
                  <c:v>0.70911504148336946</c:v>
                </c:pt>
                <c:pt idx="1350">
                  <c:v>0.71000429769085949</c:v>
                </c:pt>
                <c:pt idx="1351">
                  <c:v>0.71192573304776829</c:v>
                </c:pt>
                <c:pt idx="1352">
                  <c:v>0.7142717493635149</c:v>
                </c:pt>
                <c:pt idx="1353">
                  <c:v>0.71674392514087171</c:v>
                </c:pt>
                <c:pt idx="1354">
                  <c:v>0.71933407213796952</c:v>
                </c:pt>
                <c:pt idx="1355">
                  <c:v>0.72217027926771427</c:v>
                </c:pt>
                <c:pt idx="1356">
                  <c:v>0.72549913010004552</c:v>
                </c:pt>
                <c:pt idx="1357">
                  <c:v>0.7291574484511526</c:v>
                </c:pt>
                <c:pt idx="1358">
                  <c:v>0.73299257167212184</c:v>
                </c:pt>
                <c:pt idx="1359">
                  <c:v>0.73710369640661599</c:v>
                </c:pt>
                <c:pt idx="1360">
                  <c:v>0.74122004465277869</c:v>
                </c:pt>
                <c:pt idx="1361">
                  <c:v>0.74420630302904534</c:v>
                </c:pt>
                <c:pt idx="1362">
                  <c:v>0.74515557698669244</c:v>
                </c:pt>
                <c:pt idx="1363">
                  <c:v>0.74515557698669244</c:v>
                </c:pt>
                <c:pt idx="1364">
                  <c:v>0.74515557698669244</c:v>
                </c:pt>
                <c:pt idx="1365">
                  <c:v>0.74515557698669244</c:v>
                </c:pt>
                <c:pt idx="1366">
                  <c:v>0.74515557698669244</c:v>
                </c:pt>
                <c:pt idx="1367">
                  <c:v>0.74515557698669244</c:v>
                </c:pt>
                <c:pt idx="1368">
                  <c:v>0.7471315695199543</c:v>
                </c:pt>
                <c:pt idx="1369">
                  <c:v>0.74994949083766305</c:v>
                </c:pt>
                <c:pt idx="1370">
                  <c:v>0.75131901665040079</c:v>
                </c:pt>
                <c:pt idx="1371">
                  <c:v>0.75131901665040079</c:v>
                </c:pt>
                <c:pt idx="1372">
                  <c:v>0.75131901665040079</c:v>
                </c:pt>
                <c:pt idx="1373">
                  <c:v>0.75131901665040079</c:v>
                </c:pt>
                <c:pt idx="1374">
                  <c:v>0.7520446298681509</c:v>
                </c:pt>
                <c:pt idx="1375">
                  <c:v>0.75420987698408559</c:v>
                </c:pt>
                <c:pt idx="1376">
                  <c:v>0.75870913789839867</c:v>
                </c:pt>
                <c:pt idx="1377">
                  <c:v>0.76611468440172537</c:v>
                </c:pt>
                <c:pt idx="1378">
                  <c:v>0.77428683125496267</c:v>
                </c:pt>
                <c:pt idx="1379">
                  <c:v>0.78153708079681217</c:v>
                </c:pt>
                <c:pt idx="1380">
                  <c:v>0.78785429260366546</c:v>
                </c:pt>
                <c:pt idx="1381">
                  <c:v>0.7916012917704297</c:v>
                </c:pt>
                <c:pt idx="1382">
                  <c:v>0.7916012917704297</c:v>
                </c:pt>
                <c:pt idx="1383">
                  <c:v>0.7916012917704297</c:v>
                </c:pt>
                <c:pt idx="1384">
                  <c:v>0.7916012917704297</c:v>
                </c:pt>
                <c:pt idx="1385">
                  <c:v>0.7916012917704297</c:v>
                </c:pt>
                <c:pt idx="1386">
                  <c:v>0.7916012917704297</c:v>
                </c:pt>
                <c:pt idx="1387">
                  <c:v>0.7916012917704297</c:v>
                </c:pt>
                <c:pt idx="1388">
                  <c:v>0.7916012917704297</c:v>
                </c:pt>
                <c:pt idx="1389">
                  <c:v>0.7916012917704297</c:v>
                </c:pt>
                <c:pt idx="1390">
                  <c:v>0.7916012917704297</c:v>
                </c:pt>
                <c:pt idx="1391">
                  <c:v>0.7916012917704297</c:v>
                </c:pt>
                <c:pt idx="1392">
                  <c:v>0.7916012917704297</c:v>
                </c:pt>
                <c:pt idx="1393">
                  <c:v>0.7916012917704297</c:v>
                </c:pt>
                <c:pt idx="1394">
                  <c:v>0.7916012917704297</c:v>
                </c:pt>
                <c:pt idx="1395">
                  <c:v>0.7916012917704297</c:v>
                </c:pt>
                <c:pt idx="1396">
                  <c:v>0.7916012917704297</c:v>
                </c:pt>
                <c:pt idx="1397">
                  <c:v>0.79221893966324153</c:v>
                </c:pt>
                <c:pt idx="1398">
                  <c:v>0.79332227778347708</c:v>
                </c:pt>
                <c:pt idx="1399">
                  <c:v>0.79489016286463665</c:v>
                </c:pt>
                <c:pt idx="1400">
                  <c:v>0.7968925226706024</c:v>
                </c:pt>
                <c:pt idx="1401">
                  <c:v>0.79911455076982729</c:v>
                </c:pt>
                <c:pt idx="1402">
                  <c:v>0.80179367179003203</c:v>
                </c:pt>
                <c:pt idx="1403">
                  <c:v>0.80577188956222134</c:v>
                </c:pt>
                <c:pt idx="1404">
                  <c:v>0.81184609977022237</c:v>
                </c:pt>
                <c:pt idx="1405">
                  <c:v>0.81844606966810296</c:v>
                </c:pt>
                <c:pt idx="1406">
                  <c:v>0.82313399185595681</c:v>
                </c:pt>
                <c:pt idx="1407">
                  <c:v>0.82496371659233603</c:v>
                </c:pt>
                <c:pt idx="1408">
                  <c:v>0.82496371659233603</c:v>
                </c:pt>
                <c:pt idx="1409">
                  <c:v>0.82496371659233603</c:v>
                </c:pt>
                <c:pt idx="1410">
                  <c:v>0.82496371659233603</c:v>
                </c:pt>
                <c:pt idx="1411">
                  <c:v>0.82496371659233603</c:v>
                </c:pt>
                <c:pt idx="1412">
                  <c:v>0.82497345860892768</c:v>
                </c:pt>
                <c:pt idx="1413">
                  <c:v>0.82497345860892768</c:v>
                </c:pt>
                <c:pt idx="1414">
                  <c:v>0.82497345860892768</c:v>
                </c:pt>
                <c:pt idx="1415">
                  <c:v>0.82497345860892768</c:v>
                </c:pt>
                <c:pt idx="1416">
                  <c:v>0.82497345860892768</c:v>
                </c:pt>
                <c:pt idx="1417">
                  <c:v>0.82497345860892768</c:v>
                </c:pt>
                <c:pt idx="1418">
                  <c:v>0.82497345860892768</c:v>
                </c:pt>
                <c:pt idx="1419">
                  <c:v>0.82497345860892768</c:v>
                </c:pt>
                <c:pt idx="1420">
                  <c:v>0.82497345860892768</c:v>
                </c:pt>
                <c:pt idx="1421">
                  <c:v>0.8269489858132264</c:v>
                </c:pt>
                <c:pt idx="1422">
                  <c:v>0.83035619259809856</c:v>
                </c:pt>
                <c:pt idx="1423">
                  <c:v>0.8324741814542802</c:v>
                </c:pt>
                <c:pt idx="1424">
                  <c:v>0.8324741814542802</c:v>
                </c:pt>
                <c:pt idx="1425">
                  <c:v>0.8324741814542802</c:v>
                </c:pt>
                <c:pt idx="1426">
                  <c:v>0.8324741814542802</c:v>
                </c:pt>
                <c:pt idx="1427">
                  <c:v>0.8324741814542802</c:v>
                </c:pt>
                <c:pt idx="1428">
                  <c:v>0.8324741814542802</c:v>
                </c:pt>
                <c:pt idx="1429">
                  <c:v>0.8324741814542802</c:v>
                </c:pt>
                <c:pt idx="1430">
                  <c:v>0.83372437329078408</c:v>
                </c:pt>
                <c:pt idx="1431">
                  <c:v>0.8370619224263357</c:v>
                </c:pt>
                <c:pt idx="1432">
                  <c:v>0.84247210305553732</c:v>
                </c:pt>
                <c:pt idx="1433">
                  <c:v>0.84814994797958321</c:v>
                </c:pt>
                <c:pt idx="1434">
                  <c:v>0.85292700384845621</c:v>
                </c:pt>
                <c:pt idx="1435">
                  <c:v>0.85528573006414543</c:v>
                </c:pt>
                <c:pt idx="1436">
                  <c:v>0.85537421565383098</c:v>
                </c:pt>
                <c:pt idx="1437">
                  <c:v>0.85537421565383098</c:v>
                </c:pt>
                <c:pt idx="1438">
                  <c:v>0.85537421565383098</c:v>
                </c:pt>
                <c:pt idx="1439">
                  <c:v>0.85537421565383098</c:v>
                </c:pt>
                <c:pt idx="1440">
                  <c:v>0.85537421565383098</c:v>
                </c:pt>
                <c:pt idx="1441">
                  <c:v>0.85609762066690165</c:v>
                </c:pt>
                <c:pt idx="1442">
                  <c:v>0.85697809114379975</c:v>
                </c:pt>
                <c:pt idx="1443">
                  <c:v>0.85729854916638049</c:v>
                </c:pt>
                <c:pt idx="1444">
                  <c:v>0.85729854916638049</c:v>
                </c:pt>
                <c:pt idx="1445">
                  <c:v>0.85729854916638049</c:v>
                </c:pt>
                <c:pt idx="1446">
                  <c:v>0.85729854916638049</c:v>
                </c:pt>
                <c:pt idx="1447">
                  <c:v>0.85823575523446749</c:v>
                </c:pt>
                <c:pt idx="1448">
                  <c:v>0.86026059904056718</c:v>
                </c:pt>
                <c:pt idx="1449">
                  <c:v>0.8620345302123924</c:v>
                </c:pt>
                <c:pt idx="1450">
                  <c:v>0.86271603940437058</c:v>
                </c:pt>
                <c:pt idx="1451">
                  <c:v>0.86280369084391528</c:v>
                </c:pt>
                <c:pt idx="1452">
                  <c:v>0.86280369084391528</c:v>
                </c:pt>
                <c:pt idx="1453">
                  <c:v>0.86280369084391528</c:v>
                </c:pt>
                <c:pt idx="1454">
                  <c:v>0.86280369084391528</c:v>
                </c:pt>
                <c:pt idx="1455">
                  <c:v>0.86280369084391528</c:v>
                </c:pt>
                <c:pt idx="1456">
                  <c:v>0.86280369084391528</c:v>
                </c:pt>
                <c:pt idx="1457">
                  <c:v>0.86280369084391528</c:v>
                </c:pt>
                <c:pt idx="1458">
                  <c:v>0.86280369084391528</c:v>
                </c:pt>
                <c:pt idx="1459">
                  <c:v>0.86280369084391528</c:v>
                </c:pt>
                <c:pt idx="1460">
                  <c:v>0.86280369084391528</c:v>
                </c:pt>
                <c:pt idx="1461">
                  <c:v>0.86280369084391528</c:v>
                </c:pt>
                <c:pt idx="1462">
                  <c:v>0.86280369084391528</c:v>
                </c:pt>
                <c:pt idx="1463">
                  <c:v>0.86280369084391528</c:v>
                </c:pt>
                <c:pt idx="1464">
                  <c:v>0.86280369084391528</c:v>
                </c:pt>
                <c:pt idx="1465">
                  <c:v>0.86280369084391528</c:v>
                </c:pt>
                <c:pt idx="1466">
                  <c:v>0.86280369084391528</c:v>
                </c:pt>
                <c:pt idx="1467">
                  <c:v>0.86280369084391528</c:v>
                </c:pt>
                <c:pt idx="1468">
                  <c:v>0.86280369084391528</c:v>
                </c:pt>
                <c:pt idx="1469">
                  <c:v>0.86280369084391528</c:v>
                </c:pt>
                <c:pt idx="1470">
                  <c:v>0.86280369084391528</c:v>
                </c:pt>
                <c:pt idx="1471">
                  <c:v>0.86280369084391528</c:v>
                </c:pt>
                <c:pt idx="1472">
                  <c:v>0.86280369084391528</c:v>
                </c:pt>
                <c:pt idx="1473">
                  <c:v>0.86280369084391528</c:v>
                </c:pt>
                <c:pt idx="1474">
                  <c:v>0.86280369084391528</c:v>
                </c:pt>
                <c:pt idx="1475">
                  <c:v>0.86280369084391528</c:v>
                </c:pt>
                <c:pt idx="1476">
                  <c:v>0.86280369084391528</c:v>
                </c:pt>
                <c:pt idx="1477">
                  <c:v>0.86280369084391528</c:v>
                </c:pt>
                <c:pt idx="1478">
                  <c:v>0.86280369084391528</c:v>
                </c:pt>
                <c:pt idx="1479">
                  <c:v>0.86280369084391528</c:v>
                </c:pt>
                <c:pt idx="1480">
                  <c:v>0.86280369084391528</c:v>
                </c:pt>
                <c:pt idx="1481">
                  <c:v>0.86280369084391528</c:v>
                </c:pt>
                <c:pt idx="1482">
                  <c:v>0.86280369084391528</c:v>
                </c:pt>
                <c:pt idx="1483">
                  <c:v>0.86280369084391528</c:v>
                </c:pt>
                <c:pt idx="1484">
                  <c:v>0.86280369084391528</c:v>
                </c:pt>
                <c:pt idx="1485">
                  <c:v>0.86280369084391528</c:v>
                </c:pt>
                <c:pt idx="1486">
                  <c:v>0.86280369084391528</c:v>
                </c:pt>
                <c:pt idx="1487">
                  <c:v>0.86280369084391528</c:v>
                </c:pt>
                <c:pt idx="1488">
                  <c:v>0.86280369084391528</c:v>
                </c:pt>
                <c:pt idx="1489">
                  <c:v>0.86280369084391528</c:v>
                </c:pt>
                <c:pt idx="1490">
                  <c:v>0.86280369084391528</c:v>
                </c:pt>
                <c:pt idx="1491">
                  <c:v>0.86280369084391528</c:v>
                </c:pt>
                <c:pt idx="1492">
                  <c:v>0.86280369084391528</c:v>
                </c:pt>
                <c:pt idx="1493">
                  <c:v>0.86280369084391528</c:v>
                </c:pt>
                <c:pt idx="1494">
                  <c:v>0.86280369084391528</c:v>
                </c:pt>
                <c:pt idx="1495">
                  <c:v>0.86280369084391528</c:v>
                </c:pt>
                <c:pt idx="1496">
                  <c:v>0.86280369084391528</c:v>
                </c:pt>
                <c:pt idx="1497">
                  <c:v>0.86280369084391528</c:v>
                </c:pt>
                <c:pt idx="1498">
                  <c:v>0.86280369084391528</c:v>
                </c:pt>
                <c:pt idx="1499">
                  <c:v>0.86280369084391528</c:v>
                </c:pt>
                <c:pt idx="1500">
                  <c:v>0.86280369084391528</c:v>
                </c:pt>
                <c:pt idx="1501">
                  <c:v>0.86280369084391528</c:v>
                </c:pt>
                <c:pt idx="1502">
                  <c:v>0.86280369084391528</c:v>
                </c:pt>
                <c:pt idx="1503">
                  <c:v>0.86280369084391528</c:v>
                </c:pt>
                <c:pt idx="1504">
                  <c:v>0.86280369084391528</c:v>
                </c:pt>
                <c:pt idx="1505">
                  <c:v>0.86280369084391528</c:v>
                </c:pt>
                <c:pt idx="1506">
                  <c:v>0.86280369084391528</c:v>
                </c:pt>
                <c:pt idx="1507">
                  <c:v>0.86280369084391528</c:v>
                </c:pt>
                <c:pt idx="1508">
                  <c:v>0.86280369084391528</c:v>
                </c:pt>
                <c:pt idx="1509">
                  <c:v>0.86280369084391528</c:v>
                </c:pt>
                <c:pt idx="1510">
                  <c:v>0.86280369084391528</c:v>
                </c:pt>
                <c:pt idx="1511">
                  <c:v>0.86280369084391528</c:v>
                </c:pt>
                <c:pt idx="1512">
                  <c:v>0.86280369084391528</c:v>
                </c:pt>
                <c:pt idx="1513">
                  <c:v>0.86280369084391528</c:v>
                </c:pt>
                <c:pt idx="1514">
                  <c:v>0.86280369084391528</c:v>
                </c:pt>
                <c:pt idx="1515">
                  <c:v>0.86280369084391528</c:v>
                </c:pt>
                <c:pt idx="1516">
                  <c:v>0.86280369084391528</c:v>
                </c:pt>
                <c:pt idx="1517">
                  <c:v>0.86280369084391528</c:v>
                </c:pt>
                <c:pt idx="1518">
                  <c:v>0.86280369084391528</c:v>
                </c:pt>
                <c:pt idx="1519">
                  <c:v>0.86280369084391528</c:v>
                </c:pt>
                <c:pt idx="1520">
                  <c:v>0.86280369084391528</c:v>
                </c:pt>
                <c:pt idx="1521">
                  <c:v>0.86280369084391528</c:v>
                </c:pt>
                <c:pt idx="1522">
                  <c:v>0.86280369084391528</c:v>
                </c:pt>
                <c:pt idx="1523">
                  <c:v>0.86280369084391528</c:v>
                </c:pt>
                <c:pt idx="1524">
                  <c:v>0.86334261265756074</c:v>
                </c:pt>
                <c:pt idx="1525">
                  <c:v>0.86562002750587563</c:v>
                </c:pt>
                <c:pt idx="1526">
                  <c:v>0.86929976489474015</c:v>
                </c:pt>
                <c:pt idx="1527">
                  <c:v>0.87377985072181119</c:v>
                </c:pt>
                <c:pt idx="1528">
                  <c:v>0.87813841418418581</c:v>
                </c:pt>
                <c:pt idx="1529">
                  <c:v>0.88167848892820122</c:v>
                </c:pt>
                <c:pt idx="1530">
                  <c:v>0.88411624467226235</c:v>
                </c:pt>
                <c:pt idx="1531">
                  <c:v>0.88529130003986689</c:v>
                </c:pt>
                <c:pt idx="1532">
                  <c:v>0.88529130003986689</c:v>
                </c:pt>
                <c:pt idx="1533">
                  <c:v>0.88529130003986689</c:v>
                </c:pt>
                <c:pt idx="1534">
                  <c:v>0.88529130003986689</c:v>
                </c:pt>
                <c:pt idx="1535">
                  <c:v>0.88529130003986689</c:v>
                </c:pt>
                <c:pt idx="1536">
                  <c:v>0.88529130003986689</c:v>
                </c:pt>
                <c:pt idx="1537">
                  <c:v>0.88529130003986689</c:v>
                </c:pt>
                <c:pt idx="1538">
                  <c:v>0.88529130003986689</c:v>
                </c:pt>
                <c:pt idx="1539">
                  <c:v>0.88529130003986689</c:v>
                </c:pt>
                <c:pt idx="1540">
                  <c:v>0.88529130003986689</c:v>
                </c:pt>
                <c:pt idx="1541">
                  <c:v>0.88529130003986689</c:v>
                </c:pt>
                <c:pt idx="1542">
                  <c:v>0.88529130003986689</c:v>
                </c:pt>
                <c:pt idx="1543">
                  <c:v>0.88529130003986689</c:v>
                </c:pt>
                <c:pt idx="1544">
                  <c:v>0.88529130003986689</c:v>
                </c:pt>
                <c:pt idx="1545">
                  <c:v>0.88529130003986689</c:v>
                </c:pt>
                <c:pt idx="1546">
                  <c:v>0.88529130003986689</c:v>
                </c:pt>
                <c:pt idx="1547">
                  <c:v>0.88529130003986689</c:v>
                </c:pt>
                <c:pt idx="1548">
                  <c:v>0.88529130003986689</c:v>
                </c:pt>
                <c:pt idx="1549">
                  <c:v>0.88529130003986689</c:v>
                </c:pt>
                <c:pt idx="1550">
                  <c:v>0.88529130003986689</c:v>
                </c:pt>
                <c:pt idx="1551">
                  <c:v>0.88529130003986689</c:v>
                </c:pt>
                <c:pt idx="1552">
                  <c:v>0.88529130003986689</c:v>
                </c:pt>
                <c:pt idx="1553">
                  <c:v>0.88529130003986689</c:v>
                </c:pt>
                <c:pt idx="1554">
                  <c:v>0.88529130003986689</c:v>
                </c:pt>
                <c:pt idx="1555">
                  <c:v>0.88529130003986689</c:v>
                </c:pt>
                <c:pt idx="1556">
                  <c:v>0.88529130003986689</c:v>
                </c:pt>
                <c:pt idx="1557">
                  <c:v>0.88529130003986689</c:v>
                </c:pt>
                <c:pt idx="1558">
                  <c:v>0.88529130003986689</c:v>
                </c:pt>
                <c:pt idx="1559">
                  <c:v>0.88529130003986689</c:v>
                </c:pt>
                <c:pt idx="1560">
                  <c:v>0.88529130003986689</c:v>
                </c:pt>
                <c:pt idx="1561">
                  <c:v>0.88529130003986689</c:v>
                </c:pt>
                <c:pt idx="1562">
                  <c:v>0.88529130003986689</c:v>
                </c:pt>
                <c:pt idx="1563">
                  <c:v>0.88529130003986689</c:v>
                </c:pt>
                <c:pt idx="1564">
                  <c:v>0.88529130003986689</c:v>
                </c:pt>
                <c:pt idx="1565">
                  <c:v>0.88529130003986689</c:v>
                </c:pt>
                <c:pt idx="1566">
                  <c:v>0.88529130003986689</c:v>
                </c:pt>
                <c:pt idx="1567">
                  <c:v>0.88529130003986689</c:v>
                </c:pt>
                <c:pt idx="1568">
                  <c:v>0.88529130003986689</c:v>
                </c:pt>
                <c:pt idx="1569">
                  <c:v>0.88529130003986689</c:v>
                </c:pt>
                <c:pt idx="1570">
                  <c:v>0.88529130003986689</c:v>
                </c:pt>
                <c:pt idx="1571">
                  <c:v>0.88529130003986689</c:v>
                </c:pt>
                <c:pt idx="1572">
                  <c:v>0.88529130003986689</c:v>
                </c:pt>
                <c:pt idx="1573">
                  <c:v>0.88529130003986689</c:v>
                </c:pt>
                <c:pt idx="1574">
                  <c:v>0.88529130003986689</c:v>
                </c:pt>
                <c:pt idx="1575">
                  <c:v>0.88529130003986689</c:v>
                </c:pt>
                <c:pt idx="1576">
                  <c:v>0.88529130003986689</c:v>
                </c:pt>
                <c:pt idx="1577">
                  <c:v>0.88529130003986689</c:v>
                </c:pt>
                <c:pt idx="1578">
                  <c:v>0.88529130003986689</c:v>
                </c:pt>
                <c:pt idx="1579">
                  <c:v>0.88529130003986689</c:v>
                </c:pt>
                <c:pt idx="1580">
                  <c:v>0.88529130003986689</c:v>
                </c:pt>
                <c:pt idx="1581">
                  <c:v>0.88529130003986689</c:v>
                </c:pt>
                <c:pt idx="1582">
                  <c:v>0.88529130003986689</c:v>
                </c:pt>
                <c:pt idx="1583">
                  <c:v>0.88529130003986689</c:v>
                </c:pt>
                <c:pt idx="1584">
                  <c:v>0.88529130003986689</c:v>
                </c:pt>
                <c:pt idx="1585">
                  <c:v>0.88529130003986689</c:v>
                </c:pt>
                <c:pt idx="1586">
                  <c:v>0.88531949170686886</c:v>
                </c:pt>
                <c:pt idx="1587">
                  <c:v>0.88560995868009218</c:v>
                </c:pt>
                <c:pt idx="1588">
                  <c:v>0.88572863463041829</c:v>
                </c:pt>
                <c:pt idx="1589">
                  <c:v>0.88572863463041829</c:v>
                </c:pt>
                <c:pt idx="1590">
                  <c:v>0.88572863463041829</c:v>
                </c:pt>
                <c:pt idx="1591">
                  <c:v>0.88572863463041829</c:v>
                </c:pt>
                <c:pt idx="1592">
                  <c:v>0.88572863463041829</c:v>
                </c:pt>
                <c:pt idx="1593">
                  <c:v>0.88572863463041829</c:v>
                </c:pt>
                <c:pt idx="1594">
                  <c:v>0.88572863463041829</c:v>
                </c:pt>
                <c:pt idx="1595">
                  <c:v>0.88572863463041829</c:v>
                </c:pt>
                <c:pt idx="1596">
                  <c:v>0.88572863463041829</c:v>
                </c:pt>
                <c:pt idx="1597">
                  <c:v>0.88572863463041829</c:v>
                </c:pt>
                <c:pt idx="1598">
                  <c:v>0.88572863463041829</c:v>
                </c:pt>
                <c:pt idx="1599">
                  <c:v>0.88572863463041829</c:v>
                </c:pt>
                <c:pt idx="1600">
                  <c:v>0.88611355166789596</c:v>
                </c:pt>
                <c:pt idx="1601">
                  <c:v>0.88673528445922067</c:v>
                </c:pt>
                <c:pt idx="1602">
                  <c:v>0.88699251926032574</c:v>
                </c:pt>
                <c:pt idx="1603">
                  <c:v>0.88699251926032574</c:v>
                </c:pt>
                <c:pt idx="1604">
                  <c:v>0.88699251926032574</c:v>
                </c:pt>
                <c:pt idx="1605">
                  <c:v>0.88699251926032574</c:v>
                </c:pt>
                <c:pt idx="1606">
                  <c:v>0.88699251926032574</c:v>
                </c:pt>
                <c:pt idx="1607">
                  <c:v>0.88699251926032574</c:v>
                </c:pt>
                <c:pt idx="1608">
                  <c:v>0.88699251926032574</c:v>
                </c:pt>
                <c:pt idx="1609">
                  <c:v>0.88699251926032574</c:v>
                </c:pt>
                <c:pt idx="1610">
                  <c:v>0.88699251926032574</c:v>
                </c:pt>
                <c:pt idx="1611">
                  <c:v>0.88699251926032574</c:v>
                </c:pt>
                <c:pt idx="1612">
                  <c:v>0.88699251926032574</c:v>
                </c:pt>
                <c:pt idx="1613">
                  <c:v>0.88699251926032574</c:v>
                </c:pt>
                <c:pt idx="1614">
                  <c:v>0.88699251926032574</c:v>
                </c:pt>
                <c:pt idx="1615">
                  <c:v>0.88699251926032574</c:v>
                </c:pt>
                <c:pt idx="1616">
                  <c:v>0.88699251926032574</c:v>
                </c:pt>
                <c:pt idx="1617">
                  <c:v>0.88699251926032574</c:v>
                </c:pt>
                <c:pt idx="1618">
                  <c:v>0.88699251926032574</c:v>
                </c:pt>
                <c:pt idx="1619">
                  <c:v>0.88699251926032574</c:v>
                </c:pt>
                <c:pt idx="1620">
                  <c:v>0.88699251926032574</c:v>
                </c:pt>
                <c:pt idx="1621">
                  <c:v>0.88699251926032574</c:v>
                </c:pt>
                <c:pt idx="1622">
                  <c:v>0.88699251926032574</c:v>
                </c:pt>
                <c:pt idx="1623">
                  <c:v>0.88699251926032574</c:v>
                </c:pt>
                <c:pt idx="1624">
                  <c:v>0.88699251926032574</c:v>
                </c:pt>
                <c:pt idx="1625">
                  <c:v>0.88699251926032574</c:v>
                </c:pt>
                <c:pt idx="1626">
                  <c:v>0.88699251926032574</c:v>
                </c:pt>
                <c:pt idx="1627">
                  <c:v>0.88824855159231197</c:v>
                </c:pt>
                <c:pt idx="1628">
                  <c:v>0.89121786696421024</c:v>
                </c:pt>
                <c:pt idx="1629">
                  <c:v>0.89524141860304152</c:v>
                </c:pt>
                <c:pt idx="1630">
                  <c:v>0.89927310807072325</c:v>
                </c:pt>
                <c:pt idx="1631">
                  <c:v>0.90211795241215997</c:v>
                </c:pt>
                <c:pt idx="1632">
                  <c:v>0.90321292974894563</c:v>
                </c:pt>
                <c:pt idx="1633">
                  <c:v>0.90321292974894563</c:v>
                </c:pt>
                <c:pt idx="1634">
                  <c:v>0.90321292974894563</c:v>
                </c:pt>
                <c:pt idx="1635">
                  <c:v>0.90321292974894563</c:v>
                </c:pt>
                <c:pt idx="1636">
                  <c:v>0.90321292974894563</c:v>
                </c:pt>
                <c:pt idx="1637">
                  <c:v>0.90321292974894563</c:v>
                </c:pt>
                <c:pt idx="1638">
                  <c:v>0.90321292974894563</c:v>
                </c:pt>
                <c:pt idx="1639">
                  <c:v>0.90321292974894563</c:v>
                </c:pt>
                <c:pt idx="1640">
                  <c:v>0.90321292974894563</c:v>
                </c:pt>
                <c:pt idx="1641">
                  <c:v>0.90321292974894563</c:v>
                </c:pt>
                <c:pt idx="1642">
                  <c:v>0.90321292974894563</c:v>
                </c:pt>
                <c:pt idx="1643">
                  <c:v>0.90321292974894563</c:v>
                </c:pt>
                <c:pt idx="1644">
                  <c:v>0.90321292974894563</c:v>
                </c:pt>
                <c:pt idx="1645">
                  <c:v>0.90321292974894563</c:v>
                </c:pt>
                <c:pt idx="1646">
                  <c:v>0.90321292974894563</c:v>
                </c:pt>
                <c:pt idx="1647">
                  <c:v>0.90321292974894563</c:v>
                </c:pt>
                <c:pt idx="1648">
                  <c:v>0.90321292974894563</c:v>
                </c:pt>
                <c:pt idx="1649">
                  <c:v>0.90321292974894563</c:v>
                </c:pt>
                <c:pt idx="1650">
                  <c:v>0.90321292974894563</c:v>
                </c:pt>
                <c:pt idx="1651">
                  <c:v>0.90321292974894563</c:v>
                </c:pt>
                <c:pt idx="1652">
                  <c:v>0.90321292974894563</c:v>
                </c:pt>
                <c:pt idx="1653">
                  <c:v>0.90321292974894563</c:v>
                </c:pt>
                <c:pt idx="1654">
                  <c:v>0.90321292974894563</c:v>
                </c:pt>
                <c:pt idx="1655">
                  <c:v>0.90321292974894563</c:v>
                </c:pt>
                <c:pt idx="1656">
                  <c:v>0.90321292974894563</c:v>
                </c:pt>
                <c:pt idx="1657">
                  <c:v>0.90321292974894563</c:v>
                </c:pt>
                <c:pt idx="1658">
                  <c:v>0.90321292974894563</c:v>
                </c:pt>
                <c:pt idx="1659">
                  <c:v>0.90321292974894563</c:v>
                </c:pt>
                <c:pt idx="1660">
                  <c:v>0.90321292974894563</c:v>
                </c:pt>
                <c:pt idx="1661">
                  <c:v>0.90321292974894563</c:v>
                </c:pt>
                <c:pt idx="1662">
                  <c:v>0.90321292974894563</c:v>
                </c:pt>
                <c:pt idx="1663">
                  <c:v>0.90321292974894563</c:v>
                </c:pt>
                <c:pt idx="1664">
                  <c:v>0.90321292974894563</c:v>
                </c:pt>
                <c:pt idx="1665">
                  <c:v>0.90321292974894563</c:v>
                </c:pt>
                <c:pt idx="1666">
                  <c:v>0.90321292974894563</c:v>
                </c:pt>
                <c:pt idx="1667">
                  <c:v>0.90321292974894563</c:v>
                </c:pt>
                <c:pt idx="1668">
                  <c:v>0.90321292974894563</c:v>
                </c:pt>
                <c:pt idx="1669">
                  <c:v>0.90321292974894563</c:v>
                </c:pt>
                <c:pt idx="1670">
                  <c:v>0.90321292974894563</c:v>
                </c:pt>
                <c:pt idx="1671">
                  <c:v>0.90321292974894563</c:v>
                </c:pt>
                <c:pt idx="1672">
                  <c:v>0.90321292974894563</c:v>
                </c:pt>
                <c:pt idx="1673">
                  <c:v>0.90321292974894563</c:v>
                </c:pt>
                <c:pt idx="1674">
                  <c:v>0.90321292974894563</c:v>
                </c:pt>
                <c:pt idx="1675">
                  <c:v>0.90321292974894563</c:v>
                </c:pt>
                <c:pt idx="1676">
                  <c:v>0.90321292974894563</c:v>
                </c:pt>
                <c:pt idx="1677">
                  <c:v>0.90321292974894563</c:v>
                </c:pt>
                <c:pt idx="1678">
                  <c:v>0.90321292974894563</c:v>
                </c:pt>
                <c:pt idx="1679">
                  <c:v>0.90321292974894563</c:v>
                </c:pt>
                <c:pt idx="1680">
                  <c:v>0.90321292974894563</c:v>
                </c:pt>
                <c:pt idx="1681">
                  <c:v>0.90321292974894563</c:v>
                </c:pt>
                <c:pt idx="1682">
                  <c:v>0.90321292974894563</c:v>
                </c:pt>
                <c:pt idx="1683">
                  <c:v>0.90321292974894563</c:v>
                </c:pt>
                <c:pt idx="1684">
                  <c:v>0.90321292974894563</c:v>
                </c:pt>
                <c:pt idx="1685">
                  <c:v>0.90321292974894563</c:v>
                </c:pt>
                <c:pt idx="1686">
                  <c:v>0.90321292974894563</c:v>
                </c:pt>
                <c:pt idx="1687">
                  <c:v>0.90321292974894563</c:v>
                </c:pt>
                <c:pt idx="1688">
                  <c:v>0.90321292974894563</c:v>
                </c:pt>
                <c:pt idx="1689">
                  <c:v>0.90321292974894563</c:v>
                </c:pt>
                <c:pt idx="1690">
                  <c:v>0.90321292974894563</c:v>
                </c:pt>
                <c:pt idx="1691">
                  <c:v>0.90321292974894563</c:v>
                </c:pt>
                <c:pt idx="1692">
                  <c:v>0.90321292974894563</c:v>
                </c:pt>
                <c:pt idx="1693">
                  <c:v>0.90321292974894563</c:v>
                </c:pt>
                <c:pt idx="1694">
                  <c:v>0.90321292974894563</c:v>
                </c:pt>
                <c:pt idx="1695">
                  <c:v>0.90321292974894563</c:v>
                </c:pt>
                <c:pt idx="1696">
                  <c:v>0.90321292974894563</c:v>
                </c:pt>
                <c:pt idx="1697">
                  <c:v>0.90321292974894563</c:v>
                </c:pt>
                <c:pt idx="1698">
                  <c:v>0.90321292974894563</c:v>
                </c:pt>
                <c:pt idx="1699">
                  <c:v>0.90321292974894563</c:v>
                </c:pt>
                <c:pt idx="1700">
                  <c:v>0.90321292974894563</c:v>
                </c:pt>
                <c:pt idx="1701">
                  <c:v>0.90321292974894563</c:v>
                </c:pt>
                <c:pt idx="1702">
                  <c:v>0.90321292974894563</c:v>
                </c:pt>
                <c:pt idx="1703">
                  <c:v>0.90321292974894563</c:v>
                </c:pt>
                <c:pt idx="1704">
                  <c:v>0.90321292974894563</c:v>
                </c:pt>
                <c:pt idx="1705">
                  <c:v>0.90321292974894563</c:v>
                </c:pt>
                <c:pt idx="1706">
                  <c:v>0.90321292974894563</c:v>
                </c:pt>
                <c:pt idx="1707">
                  <c:v>0.90321292974894563</c:v>
                </c:pt>
                <c:pt idx="1708">
                  <c:v>0.90321292974894563</c:v>
                </c:pt>
                <c:pt idx="1709">
                  <c:v>0.90321292974894563</c:v>
                </c:pt>
                <c:pt idx="1710">
                  <c:v>0.90321292974894563</c:v>
                </c:pt>
                <c:pt idx="1711">
                  <c:v>0.90321292974894563</c:v>
                </c:pt>
                <c:pt idx="1712">
                  <c:v>0.90321292974894563</c:v>
                </c:pt>
                <c:pt idx="1713">
                  <c:v>0.90321292974894563</c:v>
                </c:pt>
                <c:pt idx="1714">
                  <c:v>0.90321292974894563</c:v>
                </c:pt>
                <c:pt idx="1715">
                  <c:v>0.90321292974894563</c:v>
                </c:pt>
                <c:pt idx="1716">
                  <c:v>0.90321292974894563</c:v>
                </c:pt>
                <c:pt idx="1717">
                  <c:v>0.90321292974894563</c:v>
                </c:pt>
                <c:pt idx="1718">
                  <c:v>0.90321292974894563</c:v>
                </c:pt>
                <c:pt idx="1719">
                  <c:v>0.90321292974894563</c:v>
                </c:pt>
                <c:pt idx="1720">
                  <c:v>0.90321292974894563</c:v>
                </c:pt>
                <c:pt idx="1721">
                  <c:v>0.90321292974894563</c:v>
                </c:pt>
                <c:pt idx="1722">
                  <c:v>0.90321292974894563</c:v>
                </c:pt>
                <c:pt idx="1723">
                  <c:v>0.90321292974894563</c:v>
                </c:pt>
                <c:pt idx="1724">
                  <c:v>0.90321292974894563</c:v>
                </c:pt>
                <c:pt idx="1725">
                  <c:v>0.90321292974894563</c:v>
                </c:pt>
                <c:pt idx="1726">
                  <c:v>0.90321292974894563</c:v>
                </c:pt>
                <c:pt idx="1727">
                  <c:v>0.90362682782453008</c:v>
                </c:pt>
                <c:pt idx="1728">
                  <c:v>0.90646586050322786</c:v>
                </c:pt>
                <c:pt idx="1729">
                  <c:v>0.91168207803246404</c:v>
                </c:pt>
                <c:pt idx="1730">
                  <c:v>0.91828674126286869</c:v>
                </c:pt>
                <c:pt idx="1731">
                  <c:v>0.92532689887502539</c:v>
                </c:pt>
                <c:pt idx="1732">
                  <c:v>0.93233892882410951</c:v>
                </c:pt>
                <c:pt idx="1733">
                  <c:v>0.93888939022490958</c:v>
                </c:pt>
                <c:pt idx="1734">
                  <c:v>0.9449904989227097</c:v>
                </c:pt>
                <c:pt idx="1735">
                  <c:v>0.95085923096382086</c:v>
                </c:pt>
                <c:pt idx="1736">
                  <c:v>0.95689955985908393</c:v>
                </c:pt>
                <c:pt idx="1737">
                  <c:v>0.96289904239343105</c:v>
                </c:pt>
                <c:pt idx="1738">
                  <c:v>0.96866159305444244</c:v>
                </c:pt>
                <c:pt idx="1739">
                  <c:v>0.97400231386016289</c:v>
                </c:pt>
                <c:pt idx="1740">
                  <c:v>0.97838390337764081</c:v>
                </c:pt>
                <c:pt idx="1741">
                  <c:v>0.98148003105951354</c:v>
                </c:pt>
                <c:pt idx="1742">
                  <c:v>0.98368528001506428</c:v>
                </c:pt>
                <c:pt idx="1743">
                  <c:v>0.98537332958891466</c:v>
                </c:pt>
                <c:pt idx="1744">
                  <c:v>0.98655347409518679</c:v>
                </c:pt>
                <c:pt idx="1745">
                  <c:v>0.98757834384862175</c:v>
                </c:pt>
                <c:pt idx="1746">
                  <c:v>0.98862076042298608</c:v>
                </c:pt>
                <c:pt idx="1747">
                  <c:v>0.98934331099743689</c:v>
                </c:pt>
                <c:pt idx="1748">
                  <c:v>0.98974788163918925</c:v>
                </c:pt>
                <c:pt idx="1749">
                  <c:v>0.98983976265171159</c:v>
                </c:pt>
                <c:pt idx="1750">
                  <c:v>0.98983976265171159</c:v>
                </c:pt>
                <c:pt idx="1751">
                  <c:v>0.98983976265171159</c:v>
                </c:pt>
                <c:pt idx="1752">
                  <c:v>0.98983976265171159</c:v>
                </c:pt>
                <c:pt idx="1753">
                  <c:v>0.98983976265171159</c:v>
                </c:pt>
                <c:pt idx="1754">
                  <c:v>0.98983976265171159</c:v>
                </c:pt>
                <c:pt idx="1755">
                  <c:v>0.98983976265171159</c:v>
                </c:pt>
                <c:pt idx="1756">
                  <c:v>0.98983976265171159</c:v>
                </c:pt>
                <c:pt idx="1757">
                  <c:v>0.98983976265171159</c:v>
                </c:pt>
                <c:pt idx="1758">
                  <c:v>0.98983976265171159</c:v>
                </c:pt>
                <c:pt idx="1759">
                  <c:v>0.98983976265171159</c:v>
                </c:pt>
                <c:pt idx="1760">
                  <c:v>0.98983976265171159</c:v>
                </c:pt>
                <c:pt idx="1761">
                  <c:v>0.98983976265171159</c:v>
                </c:pt>
                <c:pt idx="1762">
                  <c:v>0.98983976265171159</c:v>
                </c:pt>
                <c:pt idx="1763">
                  <c:v>0.98983976265171159</c:v>
                </c:pt>
                <c:pt idx="1764">
                  <c:v>0.98996338872771095</c:v>
                </c:pt>
                <c:pt idx="1765">
                  <c:v>0.99054825386621304</c:v>
                </c:pt>
                <c:pt idx="1766">
                  <c:v>0.99203001356787546</c:v>
                </c:pt>
                <c:pt idx="1767">
                  <c:v>0.99467456208307115</c:v>
                </c:pt>
                <c:pt idx="1768">
                  <c:v>0.99871470076826974</c:v>
                </c:pt>
                <c:pt idx="1769">
                  <c:v>1.0041921503942057</c:v>
                </c:pt>
                <c:pt idx="1770">
                  <c:v>1.0107070312494628</c:v>
                </c:pt>
                <c:pt idx="1771">
                  <c:v>1.0174915523054009</c:v>
                </c:pt>
                <c:pt idx="1772">
                  <c:v>1.024008694596136</c:v>
                </c:pt>
                <c:pt idx="1773">
                  <c:v>1.0300219708006901</c:v>
                </c:pt>
                <c:pt idx="1774">
                  <c:v>1.0352364928091402</c:v>
                </c:pt>
                <c:pt idx="1775">
                  <c:v>1.0396179047531495</c:v>
                </c:pt>
                <c:pt idx="1776">
                  <c:v>1.0435386737092796</c:v>
                </c:pt>
                <c:pt idx="1777">
                  <c:v>1.0474047721225244</c:v>
                </c:pt>
                <c:pt idx="1778">
                  <c:v>1.0515619750889238</c:v>
                </c:pt>
                <c:pt idx="1779">
                  <c:v>1.0561843303488097</c:v>
                </c:pt>
                <c:pt idx="1780">
                  <c:v>1.0610601438951701</c:v>
                </c:pt>
                <c:pt idx="1781">
                  <c:v>1.0656983948328416</c:v>
                </c:pt>
                <c:pt idx="1782">
                  <c:v>1.0696789130764763</c:v>
                </c:pt>
                <c:pt idx="1783">
                  <c:v>1.0728348691153975</c:v>
                </c:pt>
                <c:pt idx="1784">
                  <c:v>1.0751837953618559</c:v>
                </c:pt>
                <c:pt idx="1785">
                  <c:v>1.0770062378302687</c:v>
                </c:pt>
                <c:pt idx="1786">
                  <c:v>1.0785600021879553</c:v>
                </c:pt>
                <c:pt idx="1787">
                  <c:v>1.0799606624993296</c:v>
                </c:pt>
                <c:pt idx="1788">
                  <c:v>1.0812967891295138</c:v>
                </c:pt>
                <c:pt idx="1789">
                  <c:v>1.0826673352546958</c:v>
                </c:pt>
                <c:pt idx="1790">
                  <c:v>1.0841202718729546</c:v>
                </c:pt>
                <c:pt idx="1791">
                  <c:v>1.0856156538966897</c:v>
                </c:pt>
                <c:pt idx="1792">
                  <c:v>1.0870069991344542</c:v>
                </c:pt>
                <c:pt idx="1793">
                  <c:v>1.0880400382432873</c:v>
                </c:pt>
                <c:pt idx="1794">
                  <c:v>1.088810389663422</c:v>
                </c:pt>
                <c:pt idx="1795">
                  <c:v>1.088810389663422</c:v>
                </c:pt>
                <c:pt idx="1796">
                  <c:v>1.088810389663422</c:v>
                </c:pt>
                <c:pt idx="1797">
                  <c:v>1.088810389663422</c:v>
                </c:pt>
                <c:pt idx="1798">
                  <c:v>1.088810389663422</c:v>
                </c:pt>
                <c:pt idx="1799">
                  <c:v>1.088810389663422</c:v>
                </c:pt>
                <c:pt idx="1800">
                  <c:v>1.088810389663422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FAD-4173-AE5E-E6E8380BF7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17</xdr:row>
      <xdr:rowOff>0</xdr:rowOff>
    </xdr:from>
    <xdr:to>
      <xdr:col>13</xdr:col>
      <xdr:colOff>0</xdr:colOff>
      <xdr:row>34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34</xdr:row>
      <xdr:rowOff>0</xdr:rowOff>
    </xdr:from>
    <xdr:to>
      <xdr:col>13</xdr:col>
      <xdr:colOff>0</xdr:colOff>
      <xdr:row>51</xdr:row>
      <xdr:rowOff>0</xdr:rowOff>
    </xdr:to>
    <xdr:graphicFrame macro="">
      <xdr:nvGraphicFramePr>
        <xdr:cNvPr id="3" name="Chart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0</xdr:colOff>
      <xdr:row>51</xdr:row>
      <xdr:rowOff>0</xdr:rowOff>
    </xdr:from>
    <xdr:to>
      <xdr:col>13</xdr:col>
      <xdr:colOff>0</xdr:colOff>
      <xdr:row>68</xdr:row>
      <xdr:rowOff>0</xdr:rowOff>
    </xdr:to>
    <xdr:graphicFrame macro="">
      <xdr:nvGraphicFramePr>
        <xdr:cNvPr id="4" name="Chart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 2007 - 2010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/>
  </sheetViews>
  <sheetFormatPr defaultColWidth="11.42578125" defaultRowHeight="15" x14ac:dyDescent="0.25"/>
  <cols>
    <col min="3" max="3" width="14" customWidth="1"/>
  </cols>
  <sheetData>
    <row r="1" spans="3:4" ht="18.75" x14ac:dyDescent="0.3">
      <c r="C1" s="17" t="s">
        <v>0</v>
      </c>
    </row>
    <row r="3" spans="3:4" x14ac:dyDescent="0.25">
      <c r="C3" s="14" t="s">
        <v>1</v>
      </c>
      <c r="D3" s="14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4" t="s">
        <v>8</v>
      </c>
      <c r="D10" s="14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4" t="s">
        <v>16</v>
      </c>
      <c r="D20" s="14" t="s">
        <v>17</v>
      </c>
    </row>
    <row r="21" spans="3:4" x14ac:dyDescent="0.25">
      <c r="C21" t="s">
        <v>18</v>
      </c>
      <c r="D21" t="s">
        <v>19</v>
      </c>
    </row>
    <row r="22" spans="3:4" x14ac:dyDescent="0.25">
      <c r="D22" t="s">
        <v>20</v>
      </c>
    </row>
    <row r="24" spans="3:4" x14ac:dyDescent="0.25">
      <c r="D24" t="s">
        <v>21</v>
      </c>
    </row>
    <row r="25" spans="3:4" x14ac:dyDescent="0.25">
      <c r="D25" t="s">
        <v>13</v>
      </c>
    </row>
    <row r="26" spans="3:4" x14ac:dyDescent="0.25">
      <c r="D26" t="s">
        <v>22</v>
      </c>
    </row>
    <row r="28" spans="3:4" x14ac:dyDescent="0.25">
      <c r="D28" s="14" t="s">
        <v>23</v>
      </c>
    </row>
    <row r="29" spans="3:4" x14ac:dyDescent="0.25">
      <c r="D29" s="14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Y1809"/>
  <sheetViews>
    <sheetView topLeftCell="X360" workbookViewId="0">
      <selection activeCell="Q2" sqref="Q2"/>
    </sheetView>
  </sheetViews>
  <sheetFormatPr defaultColWidth="11.42578125" defaultRowHeight="15" x14ac:dyDescent="0.25"/>
  <cols>
    <col min="2" max="2" width="15.140625" customWidth="1"/>
    <col min="5" max="6" width="14" customWidth="1"/>
    <col min="7" max="7" width="13.7109375" customWidth="1"/>
    <col min="8" max="8" width="15" customWidth="1"/>
    <col min="9" max="9" width="15.5703125" bestFit="1" customWidth="1"/>
    <col min="10" max="10" width="17.42578125" bestFit="1" customWidth="1"/>
    <col min="11" max="11" width="26.7109375" bestFit="1" customWidth="1"/>
    <col min="12" max="12" width="16.140625" bestFit="1" customWidth="1"/>
    <col min="13" max="13" width="15" customWidth="1"/>
    <col min="14" max="23" width="18" customWidth="1"/>
    <col min="24" max="25" width="15" customWidth="1"/>
  </cols>
  <sheetData>
    <row r="2" spans="2:25" x14ac:dyDescent="0.25">
      <c r="B2" s="15"/>
      <c r="C2" s="15" t="s">
        <v>25</v>
      </c>
      <c r="H2" t="s">
        <v>40</v>
      </c>
      <c r="I2" t="s">
        <v>41</v>
      </c>
      <c r="J2" t="s">
        <v>42</v>
      </c>
      <c r="K2" t="s">
        <v>43</v>
      </c>
      <c r="L2" t="s">
        <v>44</v>
      </c>
    </row>
    <row r="3" spans="2:25" x14ac:dyDescent="0.25">
      <c r="D3" s="15"/>
      <c r="H3" s="19">
        <v>2186.25</v>
      </c>
      <c r="I3" s="19">
        <f>'Vehicle Inputs'!B15</f>
        <v>2.3056319999999997</v>
      </c>
      <c r="J3" s="19">
        <v>0.25</v>
      </c>
      <c r="K3" s="19">
        <v>8.6999999999999994E-3</v>
      </c>
      <c r="L3" s="19">
        <v>1.2250000000000001</v>
      </c>
    </row>
    <row r="4" spans="2:25" x14ac:dyDescent="0.25">
      <c r="B4" s="15" t="s">
        <v>26</v>
      </c>
    </row>
    <row r="6" spans="2:25" ht="40.5" x14ac:dyDescent="0.25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30</v>
      </c>
      <c r="H6" s="18" t="s">
        <v>45</v>
      </c>
      <c r="I6" s="18" t="s">
        <v>46</v>
      </c>
      <c r="J6" s="18" t="s">
        <v>47</v>
      </c>
      <c r="K6" s="18" t="s">
        <v>48</v>
      </c>
      <c r="L6" s="18" t="s">
        <v>49</v>
      </c>
      <c r="M6" s="18" t="s">
        <v>50</v>
      </c>
      <c r="N6" s="18" t="s">
        <v>51</v>
      </c>
      <c r="O6" s="18" t="s">
        <v>52</v>
      </c>
      <c r="P6" s="18" t="s">
        <v>53</v>
      </c>
      <c r="Q6" s="18" t="s">
        <v>54</v>
      </c>
      <c r="R6" s="18" t="s">
        <v>55</v>
      </c>
      <c r="S6" s="18" t="s">
        <v>56</v>
      </c>
      <c r="T6" s="18" t="s">
        <v>57</v>
      </c>
      <c r="U6" s="18" t="s">
        <v>58</v>
      </c>
      <c r="V6" s="18" t="s">
        <v>59</v>
      </c>
      <c r="W6" s="18" t="s">
        <v>60</v>
      </c>
      <c r="X6" s="18" t="s">
        <v>61</v>
      </c>
      <c r="Y6" s="18" t="s">
        <v>62</v>
      </c>
    </row>
    <row r="7" spans="2:25" x14ac:dyDescent="0.25">
      <c r="B7" s="1" t="s">
        <v>27</v>
      </c>
      <c r="C7" s="1" t="s">
        <v>32</v>
      </c>
      <c r="D7" s="1" t="s">
        <v>32</v>
      </c>
      <c r="E7" s="1" t="s">
        <v>33</v>
      </c>
      <c r="F7" s="1" t="s">
        <v>34</v>
      </c>
      <c r="G7" s="1" t="s">
        <v>35</v>
      </c>
      <c r="H7" s="18" t="s">
        <v>63</v>
      </c>
      <c r="I7" s="18" t="s">
        <v>63</v>
      </c>
      <c r="J7" s="18" t="s">
        <v>64</v>
      </c>
      <c r="K7" s="18" t="s">
        <v>63</v>
      </c>
      <c r="L7" s="18" t="s">
        <v>63</v>
      </c>
      <c r="M7" s="18" t="s">
        <v>64</v>
      </c>
      <c r="N7" s="18" t="s">
        <v>65</v>
      </c>
      <c r="O7" s="18" t="s">
        <v>65</v>
      </c>
      <c r="P7" s="18" t="s">
        <v>65</v>
      </c>
      <c r="Q7" s="18" t="s">
        <v>65</v>
      </c>
      <c r="R7" s="18" t="s">
        <v>65</v>
      </c>
      <c r="S7" s="18" t="s">
        <v>64</v>
      </c>
      <c r="T7" s="18" t="s">
        <v>65</v>
      </c>
      <c r="U7" s="18" t="s">
        <v>65</v>
      </c>
      <c r="V7" s="18" t="s">
        <v>65</v>
      </c>
      <c r="W7" s="18" t="s">
        <v>65</v>
      </c>
      <c r="X7" s="18" t="s">
        <v>66</v>
      </c>
      <c r="Y7" s="18" t="s">
        <v>65</v>
      </c>
    </row>
    <row r="8" spans="2:25" x14ac:dyDescent="0.25">
      <c r="B8" s="2" t="s">
        <v>36</v>
      </c>
      <c r="C8" s="2">
        <v>0</v>
      </c>
      <c r="D8" s="2">
        <v>0</v>
      </c>
      <c r="E8" s="9">
        <v>0</v>
      </c>
      <c r="F8" s="16">
        <f>($E9-0)/2/3.6</f>
        <v>0</v>
      </c>
      <c r="G8" s="16">
        <f>E8*(1000/3600)</f>
        <v>0</v>
      </c>
      <c r="H8" s="19">
        <f>0.5*$L$3*$J$3*$I$3*G8^2</f>
        <v>0</v>
      </c>
      <c r="I8" s="19">
        <f>$K$3*$H$3*'Vehicle Inputs'!$B$19</f>
        <v>186.58987875</v>
      </c>
      <c r="J8" s="19">
        <f>I8*G8</f>
        <v>0</v>
      </c>
      <c r="K8" s="19">
        <f>$H$3*F8</f>
        <v>0</v>
      </c>
      <c r="L8" s="19">
        <f>H8+I8+K8</f>
        <v>186.58987875</v>
      </c>
      <c r="M8" s="19">
        <f>L8*G8</f>
        <v>0</v>
      </c>
      <c r="N8" s="24">
        <f>0</f>
        <v>0</v>
      </c>
      <c r="O8" s="24">
        <f>0</f>
        <v>0</v>
      </c>
      <c r="P8" s="24">
        <f>0</f>
        <v>0</v>
      </c>
      <c r="Q8" s="24">
        <f>0</f>
        <v>0</v>
      </c>
      <c r="R8" s="24">
        <f>0</f>
        <v>0</v>
      </c>
      <c r="S8" s="24">
        <f>0</f>
        <v>0</v>
      </c>
      <c r="T8" s="24">
        <f>0</f>
        <v>0</v>
      </c>
      <c r="U8" s="24">
        <f>0</f>
        <v>0</v>
      </c>
      <c r="V8" s="24">
        <f>0</f>
        <v>0</v>
      </c>
      <c r="W8" s="24">
        <f>0</f>
        <v>0</v>
      </c>
      <c r="X8" s="25">
        <f>0</f>
        <v>0</v>
      </c>
      <c r="Y8" s="24">
        <f>0</f>
        <v>0</v>
      </c>
    </row>
    <row r="9" spans="2:25" x14ac:dyDescent="0.25">
      <c r="B9" s="3" t="s">
        <v>36</v>
      </c>
      <c r="C9" s="3">
        <v>1</v>
      </c>
      <c r="D9" s="3">
        <v>1</v>
      </c>
      <c r="E9" s="10">
        <v>0</v>
      </c>
      <c r="F9" s="16">
        <f>($E10-$E8)/2/3.6</f>
        <v>0</v>
      </c>
      <c r="G9" s="16">
        <f>E9*(1000/3600)</f>
        <v>0</v>
      </c>
      <c r="H9" s="19">
        <f t="shared" ref="H9:H72" si="0">0.5*$L$3*$J$3*$I$3*G9^2</f>
        <v>0</v>
      </c>
      <c r="I9" s="19">
        <f>$K$3*$H$3*'Vehicle Inputs'!$B$19</f>
        <v>186.58987875</v>
      </c>
      <c r="J9" s="19">
        <f t="shared" ref="J9:J72" si="1">I9*G9</f>
        <v>0</v>
      </c>
      <c r="K9" s="19">
        <f t="shared" ref="K9:K72" si="2">$H$3*F9</f>
        <v>0</v>
      </c>
      <c r="L9" s="19">
        <f t="shared" ref="L9:L72" si="3">H9+I9+K9</f>
        <v>186.58987875</v>
      </c>
      <c r="M9" s="19">
        <f t="shared" ref="M9:M72" si="4">L9*G9</f>
        <v>0</v>
      </c>
      <c r="N9" s="24">
        <f t="shared" ref="N9:N72" si="5">M9*(C9-C8)/3600000</f>
        <v>0</v>
      </c>
      <c r="O9" s="24">
        <f t="shared" ref="O9:O72" si="6">MAX(M9,0)*(C9-C8)/3600000</f>
        <v>0</v>
      </c>
      <c r="P9" s="24">
        <f>P8+O9</f>
        <v>0</v>
      </c>
      <c r="Q9" s="24">
        <f t="shared" ref="Q9:Q72" si="7">MAX(-M9,0)*(C9-C8)/3600000</f>
        <v>0</v>
      </c>
      <c r="R9" s="24">
        <f>R8+Q9</f>
        <v>0</v>
      </c>
      <c r="S9" s="24">
        <f>MIN(MAX(-M9,0),'Vehicle Inputs'!$B$20*1000)</f>
        <v>0</v>
      </c>
      <c r="T9" s="24">
        <f>S9*(C9-C8)/3600000*'Vehicle Inputs'!$B$21*'Vehicle Inputs'!$B$22*'Vehicle Inputs'!$B$23</f>
        <v>0</v>
      </c>
      <c r="U9" s="24">
        <f t="shared" ref="U9:U72" si="8">U8+T9</f>
        <v>0</v>
      </c>
      <c r="V9" s="24">
        <f>T9*'Vehicle Inputs'!$B$24*'Vehicle Inputs'!$B$22*'Vehicle Inputs'!$B$21</f>
        <v>0</v>
      </c>
      <c r="W9" s="24">
        <f t="shared" ref="W9:W72" si="9">W8+V9</f>
        <v>0</v>
      </c>
      <c r="X9" s="25">
        <f t="shared" ref="X9:X72" si="10">IF(S9&gt;0,IF(S8=0,X8+1,X8),X8)</f>
        <v>0</v>
      </c>
      <c r="Y9" s="24">
        <f t="shared" ref="Y9:Y72" si="11">IF(S9&gt;0,IF(S8=0,T9,Y8+T9),0)</f>
        <v>0</v>
      </c>
    </row>
    <row r="10" spans="2:25" x14ac:dyDescent="0.25">
      <c r="B10" s="3" t="s">
        <v>36</v>
      </c>
      <c r="C10" s="3">
        <v>2</v>
      </c>
      <c r="D10" s="3">
        <v>2</v>
      </c>
      <c r="E10" s="10">
        <v>0</v>
      </c>
      <c r="F10" s="16">
        <f t="shared" ref="F10:F73" si="12">($E11-$E9)/2/3.6</f>
        <v>0</v>
      </c>
      <c r="G10" s="16">
        <f t="shared" ref="G10:G72" si="13">E10*(1000/3600)</f>
        <v>0</v>
      </c>
      <c r="H10" s="19">
        <f t="shared" si="0"/>
        <v>0</v>
      </c>
      <c r="I10" s="19">
        <f>$K$3*$H$3*'Vehicle Inputs'!$B$19</f>
        <v>186.58987875</v>
      </c>
      <c r="J10" s="19">
        <f t="shared" si="1"/>
        <v>0</v>
      </c>
      <c r="K10" s="19">
        <f t="shared" si="2"/>
        <v>0</v>
      </c>
      <c r="L10" s="19">
        <f t="shared" si="3"/>
        <v>186.58987875</v>
      </c>
      <c r="M10" s="19">
        <f t="shared" si="4"/>
        <v>0</v>
      </c>
      <c r="N10" s="24">
        <f t="shared" si="5"/>
        <v>0</v>
      </c>
      <c r="O10" s="24">
        <f t="shared" si="6"/>
        <v>0</v>
      </c>
      <c r="P10" s="24">
        <f>P9+O10</f>
        <v>0</v>
      </c>
      <c r="Q10" s="24">
        <f t="shared" si="7"/>
        <v>0</v>
      </c>
      <c r="R10" s="24">
        <f t="shared" ref="R10:R73" si="14">R9+Q10</f>
        <v>0</v>
      </c>
      <c r="S10" s="24">
        <f>MIN(MAX(-M10,0),'Vehicle Inputs'!$B$20*1000)</f>
        <v>0</v>
      </c>
      <c r="T10" s="24">
        <f>S10*(C10-C9)/3600000*'Vehicle Inputs'!$B$21*'Vehicle Inputs'!$B$22*'Vehicle Inputs'!$B$23</f>
        <v>0</v>
      </c>
      <c r="U10" s="24">
        <f t="shared" si="8"/>
        <v>0</v>
      </c>
      <c r="V10" s="24">
        <f>T10*'Vehicle Inputs'!$B$24*'Vehicle Inputs'!$B$22*'Vehicle Inputs'!$B$21</f>
        <v>0</v>
      </c>
      <c r="W10" s="24">
        <f t="shared" si="9"/>
        <v>0</v>
      </c>
      <c r="X10" s="25">
        <f t="shared" si="10"/>
        <v>0</v>
      </c>
      <c r="Y10" s="24">
        <f t="shared" si="11"/>
        <v>0</v>
      </c>
    </row>
    <row r="11" spans="2:25" x14ac:dyDescent="0.25">
      <c r="B11" s="3" t="s">
        <v>36</v>
      </c>
      <c r="C11" s="3">
        <v>3</v>
      </c>
      <c r="D11" s="3">
        <v>3</v>
      </c>
      <c r="E11" s="10">
        <v>0</v>
      </c>
      <c r="F11" s="16">
        <f t="shared" si="12"/>
        <v>0</v>
      </c>
      <c r="G11" s="16">
        <f t="shared" si="13"/>
        <v>0</v>
      </c>
      <c r="H11" s="19">
        <f t="shared" si="0"/>
        <v>0</v>
      </c>
      <c r="I11" s="19">
        <f>$K$3*$H$3*'Vehicle Inputs'!$B$19</f>
        <v>186.58987875</v>
      </c>
      <c r="J11" s="19">
        <f t="shared" si="1"/>
        <v>0</v>
      </c>
      <c r="K11" s="19">
        <f t="shared" si="2"/>
        <v>0</v>
      </c>
      <c r="L11" s="19">
        <f t="shared" si="3"/>
        <v>186.58987875</v>
      </c>
      <c r="M11" s="19">
        <f t="shared" si="4"/>
        <v>0</v>
      </c>
      <c r="N11" s="24">
        <f t="shared" si="5"/>
        <v>0</v>
      </c>
      <c r="O11" s="24">
        <f t="shared" si="6"/>
        <v>0</v>
      </c>
      <c r="P11" s="24">
        <f t="shared" ref="P11:P73" si="15">P10+O11</f>
        <v>0</v>
      </c>
      <c r="Q11" s="24">
        <f t="shared" si="7"/>
        <v>0</v>
      </c>
      <c r="R11" s="24">
        <f t="shared" si="14"/>
        <v>0</v>
      </c>
      <c r="S11" s="24">
        <f>MIN(MAX(-M11,0),'Vehicle Inputs'!$B$20*1000)</f>
        <v>0</v>
      </c>
      <c r="T11" s="24">
        <f>S11*(C11-C10)/3600000*'Vehicle Inputs'!$B$21*'Vehicle Inputs'!$B$22*'Vehicle Inputs'!$B$23</f>
        <v>0</v>
      </c>
      <c r="U11" s="24">
        <f t="shared" si="8"/>
        <v>0</v>
      </c>
      <c r="V11" s="24">
        <f>T11*'Vehicle Inputs'!$B$24*'Vehicle Inputs'!$B$22*'Vehicle Inputs'!$B$21</f>
        <v>0</v>
      </c>
      <c r="W11" s="24">
        <f t="shared" si="9"/>
        <v>0</v>
      </c>
      <c r="X11" s="25">
        <f t="shared" si="10"/>
        <v>0</v>
      </c>
      <c r="Y11" s="24">
        <f t="shared" si="11"/>
        <v>0</v>
      </c>
    </row>
    <row r="12" spans="2:25" x14ac:dyDescent="0.25">
      <c r="B12" s="3" t="s">
        <v>36</v>
      </c>
      <c r="C12" s="3">
        <v>4</v>
      </c>
      <c r="D12" s="3">
        <v>4</v>
      </c>
      <c r="E12" s="10">
        <v>0</v>
      </c>
      <c r="F12" s="16">
        <f t="shared" si="12"/>
        <v>0</v>
      </c>
      <c r="G12" s="16">
        <f t="shared" si="13"/>
        <v>0</v>
      </c>
      <c r="H12" s="19">
        <f t="shared" si="0"/>
        <v>0</v>
      </c>
      <c r="I12" s="19">
        <f>$K$3*$H$3*'Vehicle Inputs'!$B$19</f>
        <v>186.58987875</v>
      </c>
      <c r="J12" s="19">
        <f t="shared" si="1"/>
        <v>0</v>
      </c>
      <c r="K12" s="19">
        <f>$H$3*F12</f>
        <v>0</v>
      </c>
      <c r="L12" s="19">
        <f t="shared" si="3"/>
        <v>186.58987875</v>
      </c>
      <c r="M12" s="19">
        <f t="shared" si="4"/>
        <v>0</v>
      </c>
      <c r="N12" s="24">
        <f t="shared" si="5"/>
        <v>0</v>
      </c>
      <c r="O12" s="24">
        <f t="shared" si="6"/>
        <v>0</v>
      </c>
      <c r="P12" s="24">
        <f t="shared" si="15"/>
        <v>0</v>
      </c>
      <c r="Q12" s="24">
        <f t="shared" si="7"/>
        <v>0</v>
      </c>
      <c r="R12" s="24">
        <f t="shared" si="14"/>
        <v>0</v>
      </c>
      <c r="S12" s="24">
        <f>MIN(MAX(-M12,0),'Vehicle Inputs'!$B$20*1000)</f>
        <v>0</v>
      </c>
      <c r="T12" s="24">
        <f>S12*(C12-C11)/3600000*'Vehicle Inputs'!$B$21*'Vehicle Inputs'!$B$22*'Vehicle Inputs'!$B$23</f>
        <v>0</v>
      </c>
      <c r="U12" s="24">
        <f t="shared" si="8"/>
        <v>0</v>
      </c>
      <c r="V12" s="24">
        <f>T12*'Vehicle Inputs'!$B$24*'Vehicle Inputs'!$B$22*'Vehicle Inputs'!$B$21</f>
        <v>0</v>
      </c>
      <c r="W12" s="24">
        <f t="shared" si="9"/>
        <v>0</v>
      </c>
      <c r="X12" s="25">
        <f t="shared" si="10"/>
        <v>0</v>
      </c>
      <c r="Y12" s="24">
        <f t="shared" si="11"/>
        <v>0</v>
      </c>
    </row>
    <row r="13" spans="2:25" x14ac:dyDescent="0.25">
      <c r="B13" s="3" t="s">
        <v>36</v>
      </c>
      <c r="C13" s="3">
        <v>5</v>
      </c>
      <c r="D13" s="3">
        <v>5</v>
      </c>
      <c r="E13" s="10">
        <v>0</v>
      </c>
      <c r="F13" s="16">
        <f t="shared" si="12"/>
        <v>0</v>
      </c>
      <c r="G13" s="16">
        <f t="shared" si="13"/>
        <v>0</v>
      </c>
      <c r="H13" s="19">
        <f t="shared" si="0"/>
        <v>0</v>
      </c>
      <c r="I13" s="19">
        <f>$K$3*$H$3*'Vehicle Inputs'!$B$19</f>
        <v>186.58987875</v>
      </c>
      <c r="J13" s="19">
        <f t="shared" si="1"/>
        <v>0</v>
      </c>
      <c r="K13" s="19">
        <f t="shared" si="2"/>
        <v>0</v>
      </c>
      <c r="L13" s="19">
        <f t="shared" si="3"/>
        <v>186.58987875</v>
      </c>
      <c r="M13" s="19">
        <f t="shared" si="4"/>
        <v>0</v>
      </c>
      <c r="N13" s="24">
        <f t="shared" si="5"/>
        <v>0</v>
      </c>
      <c r="O13" s="24">
        <f t="shared" si="6"/>
        <v>0</v>
      </c>
      <c r="P13" s="24">
        <f t="shared" si="15"/>
        <v>0</v>
      </c>
      <c r="Q13" s="24">
        <f t="shared" si="7"/>
        <v>0</v>
      </c>
      <c r="R13" s="24">
        <f t="shared" si="14"/>
        <v>0</v>
      </c>
      <c r="S13" s="24">
        <f>MIN(MAX(-M13,0),'Vehicle Inputs'!$B$20*1000)</f>
        <v>0</v>
      </c>
      <c r="T13" s="24">
        <f>S13*(C13-C12)/3600000*'Vehicle Inputs'!$B$21*'Vehicle Inputs'!$B$22*'Vehicle Inputs'!$B$23</f>
        <v>0</v>
      </c>
      <c r="U13" s="24">
        <f t="shared" si="8"/>
        <v>0</v>
      </c>
      <c r="V13" s="24">
        <f>T13*'Vehicle Inputs'!$B$24*'Vehicle Inputs'!$B$22*'Vehicle Inputs'!$B$21</f>
        <v>0</v>
      </c>
      <c r="W13" s="24">
        <f t="shared" si="9"/>
        <v>0</v>
      </c>
      <c r="X13" s="25">
        <f t="shared" si="10"/>
        <v>0</v>
      </c>
      <c r="Y13" s="24">
        <f t="shared" si="11"/>
        <v>0</v>
      </c>
    </row>
    <row r="14" spans="2:25" x14ac:dyDescent="0.25">
      <c r="B14" s="3" t="s">
        <v>36</v>
      </c>
      <c r="C14" s="3">
        <v>6</v>
      </c>
      <c r="D14" s="3">
        <v>6</v>
      </c>
      <c r="E14" s="10">
        <v>0</v>
      </c>
      <c r="F14" s="16">
        <f t="shared" si="12"/>
        <v>0</v>
      </c>
      <c r="G14" s="16">
        <f t="shared" si="13"/>
        <v>0</v>
      </c>
      <c r="H14" s="19">
        <f t="shared" si="0"/>
        <v>0</v>
      </c>
      <c r="I14" s="19">
        <f>$K$3*$H$3*'Vehicle Inputs'!$B$19</f>
        <v>186.58987875</v>
      </c>
      <c r="J14" s="19">
        <f t="shared" si="1"/>
        <v>0</v>
      </c>
      <c r="K14" s="19">
        <f t="shared" si="2"/>
        <v>0</v>
      </c>
      <c r="L14" s="19">
        <f t="shared" si="3"/>
        <v>186.58987875</v>
      </c>
      <c r="M14" s="19">
        <f t="shared" si="4"/>
        <v>0</v>
      </c>
      <c r="N14" s="24">
        <f t="shared" si="5"/>
        <v>0</v>
      </c>
      <c r="O14" s="24">
        <f t="shared" si="6"/>
        <v>0</v>
      </c>
      <c r="P14" s="24">
        <f t="shared" si="15"/>
        <v>0</v>
      </c>
      <c r="Q14" s="24">
        <f t="shared" si="7"/>
        <v>0</v>
      </c>
      <c r="R14" s="24">
        <f t="shared" si="14"/>
        <v>0</v>
      </c>
      <c r="S14" s="24">
        <f>MIN(MAX(-M14,0),'Vehicle Inputs'!$B$20*1000)</f>
        <v>0</v>
      </c>
      <c r="T14" s="24">
        <f>S14*(C14-C13)/3600000*'Vehicle Inputs'!$B$21*'Vehicle Inputs'!$B$22*'Vehicle Inputs'!$B$23</f>
        <v>0</v>
      </c>
      <c r="U14" s="24">
        <f t="shared" si="8"/>
        <v>0</v>
      </c>
      <c r="V14" s="24">
        <f>T14*'Vehicle Inputs'!$B$24*'Vehicle Inputs'!$B$22*'Vehicle Inputs'!$B$21</f>
        <v>0</v>
      </c>
      <c r="W14" s="24">
        <f t="shared" si="9"/>
        <v>0</v>
      </c>
      <c r="X14" s="25">
        <f t="shared" si="10"/>
        <v>0</v>
      </c>
      <c r="Y14" s="24">
        <f t="shared" si="11"/>
        <v>0</v>
      </c>
    </row>
    <row r="15" spans="2:25" x14ac:dyDescent="0.25">
      <c r="B15" s="3" t="s">
        <v>36</v>
      </c>
      <c r="C15" s="3">
        <v>7</v>
      </c>
      <c r="D15" s="3">
        <v>7</v>
      </c>
      <c r="E15" s="10">
        <v>0</v>
      </c>
      <c r="F15" s="16">
        <f t="shared" si="12"/>
        <v>0</v>
      </c>
      <c r="G15" s="16">
        <f t="shared" si="13"/>
        <v>0</v>
      </c>
      <c r="H15" s="19">
        <f t="shared" si="0"/>
        <v>0</v>
      </c>
      <c r="I15" s="19">
        <f>$K$3*$H$3*'Vehicle Inputs'!$B$19</f>
        <v>186.58987875</v>
      </c>
      <c r="J15" s="19">
        <f t="shared" si="1"/>
        <v>0</v>
      </c>
      <c r="K15" s="19">
        <f t="shared" si="2"/>
        <v>0</v>
      </c>
      <c r="L15" s="19">
        <f t="shared" si="3"/>
        <v>186.58987875</v>
      </c>
      <c r="M15" s="19">
        <f t="shared" si="4"/>
        <v>0</v>
      </c>
      <c r="N15" s="24">
        <f t="shared" si="5"/>
        <v>0</v>
      </c>
      <c r="O15" s="24">
        <f t="shared" si="6"/>
        <v>0</v>
      </c>
      <c r="P15" s="24">
        <f>P14+O15</f>
        <v>0</v>
      </c>
      <c r="Q15" s="24">
        <f t="shared" si="7"/>
        <v>0</v>
      </c>
      <c r="R15" s="24">
        <f t="shared" si="14"/>
        <v>0</v>
      </c>
      <c r="S15" s="24">
        <f>MIN(MAX(-M15,0),'Vehicle Inputs'!$B$20*1000)</f>
        <v>0</v>
      </c>
      <c r="T15" s="24">
        <f>S15*(C15-C14)/3600000*'Vehicle Inputs'!$B$21*'Vehicle Inputs'!$B$22*'Vehicle Inputs'!$B$23</f>
        <v>0</v>
      </c>
      <c r="U15" s="24">
        <f t="shared" si="8"/>
        <v>0</v>
      </c>
      <c r="V15" s="24">
        <f>T15*'Vehicle Inputs'!$B$24*'Vehicle Inputs'!$B$22*'Vehicle Inputs'!$B$21</f>
        <v>0</v>
      </c>
      <c r="W15" s="24">
        <f t="shared" si="9"/>
        <v>0</v>
      </c>
      <c r="X15" s="25">
        <f t="shared" si="10"/>
        <v>0</v>
      </c>
      <c r="Y15" s="24">
        <f t="shared" si="11"/>
        <v>0</v>
      </c>
    </row>
    <row r="16" spans="2:25" x14ac:dyDescent="0.25">
      <c r="B16" s="3" t="s">
        <v>36</v>
      </c>
      <c r="C16" s="3">
        <v>8</v>
      </c>
      <c r="D16" s="3">
        <v>8</v>
      </c>
      <c r="E16" s="10">
        <v>0</v>
      </c>
      <c r="F16" s="16">
        <f t="shared" si="12"/>
        <v>0</v>
      </c>
      <c r="G16" s="16">
        <f t="shared" si="13"/>
        <v>0</v>
      </c>
      <c r="H16" s="19">
        <f t="shared" si="0"/>
        <v>0</v>
      </c>
      <c r="I16" s="19">
        <f>$K$3*$H$3*'Vehicle Inputs'!$B$19</f>
        <v>186.58987875</v>
      </c>
      <c r="J16" s="19">
        <f t="shared" si="1"/>
        <v>0</v>
      </c>
      <c r="K16" s="19">
        <f t="shared" si="2"/>
        <v>0</v>
      </c>
      <c r="L16" s="19">
        <f t="shared" si="3"/>
        <v>186.58987875</v>
      </c>
      <c r="M16" s="19">
        <f t="shared" si="4"/>
        <v>0</v>
      </c>
      <c r="N16" s="24">
        <f t="shared" si="5"/>
        <v>0</v>
      </c>
      <c r="O16" s="24">
        <f t="shared" si="6"/>
        <v>0</v>
      </c>
      <c r="P16" s="24">
        <f t="shared" si="15"/>
        <v>0</v>
      </c>
      <c r="Q16" s="24">
        <f t="shared" si="7"/>
        <v>0</v>
      </c>
      <c r="R16" s="24">
        <f t="shared" si="14"/>
        <v>0</v>
      </c>
      <c r="S16" s="24">
        <f>MIN(MAX(-M16,0),'Vehicle Inputs'!$B$20*1000)</f>
        <v>0</v>
      </c>
      <c r="T16" s="24">
        <f>S16*(C16-C15)/3600000*'Vehicle Inputs'!$B$21*'Vehicle Inputs'!$B$22*'Vehicle Inputs'!$B$23</f>
        <v>0</v>
      </c>
      <c r="U16" s="24">
        <f t="shared" si="8"/>
        <v>0</v>
      </c>
      <c r="V16" s="24">
        <f>T16*'Vehicle Inputs'!$B$24*'Vehicle Inputs'!$B$22*'Vehicle Inputs'!$B$21</f>
        <v>0</v>
      </c>
      <c r="W16" s="24">
        <f t="shared" si="9"/>
        <v>0</v>
      </c>
      <c r="X16" s="25">
        <f t="shared" si="10"/>
        <v>0</v>
      </c>
      <c r="Y16" s="24">
        <f t="shared" si="11"/>
        <v>0</v>
      </c>
    </row>
    <row r="17" spans="2:25" x14ac:dyDescent="0.25">
      <c r="B17" s="3" t="s">
        <v>36</v>
      </c>
      <c r="C17" s="3">
        <v>9</v>
      </c>
      <c r="D17" s="3">
        <v>9</v>
      </c>
      <c r="E17" s="10">
        <v>0</v>
      </c>
      <c r="F17" s="16">
        <f t="shared" si="12"/>
        <v>0</v>
      </c>
      <c r="G17" s="16">
        <f t="shared" si="13"/>
        <v>0</v>
      </c>
      <c r="H17" s="19">
        <f t="shared" si="0"/>
        <v>0</v>
      </c>
      <c r="I17" s="19">
        <f>$K$3*$H$3*'Vehicle Inputs'!$B$19</f>
        <v>186.58987875</v>
      </c>
      <c r="J17" s="19">
        <f t="shared" si="1"/>
        <v>0</v>
      </c>
      <c r="K17" s="19">
        <f t="shared" si="2"/>
        <v>0</v>
      </c>
      <c r="L17" s="19">
        <f t="shared" si="3"/>
        <v>186.58987875</v>
      </c>
      <c r="M17" s="19">
        <f t="shared" si="4"/>
        <v>0</v>
      </c>
      <c r="N17" s="24">
        <f t="shared" si="5"/>
        <v>0</v>
      </c>
      <c r="O17" s="24">
        <f t="shared" si="6"/>
        <v>0</v>
      </c>
      <c r="P17" s="24">
        <f t="shared" si="15"/>
        <v>0</v>
      </c>
      <c r="Q17" s="24">
        <f t="shared" si="7"/>
        <v>0</v>
      </c>
      <c r="R17" s="24">
        <f t="shared" si="14"/>
        <v>0</v>
      </c>
      <c r="S17" s="24">
        <f>MIN(MAX(-M17,0),'Vehicle Inputs'!$B$20*1000)</f>
        <v>0</v>
      </c>
      <c r="T17" s="24">
        <f>S17*(C17-C16)/3600000*'Vehicle Inputs'!$B$21*'Vehicle Inputs'!$B$22*'Vehicle Inputs'!$B$23</f>
        <v>0</v>
      </c>
      <c r="U17" s="24">
        <f t="shared" si="8"/>
        <v>0</v>
      </c>
      <c r="V17" s="24">
        <f>T17*'Vehicle Inputs'!$B$24*'Vehicle Inputs'!$B$22*'Vehicle Inputs'!$B$21</f>
        <v>0</v>
      </c>
      <c r="W17" s="24">
        <f t="shared" si="9"/>
        <v>0</v>
      </c>
      <c r="X17" s="25">
        <f t="shared" si="10"/>
        <v>0</v>
      </c>
      <c r="Y17" s="24">
        <f t="shared" si="11"/>
        <v>0</v>
      </c>
    </row>
    <row r="18" spans="2:25" x14ac:dyDescent="0.25">
      <c r="B18" s="3" t="s">
        <v>36</v>
      </c>
      <c r="C18" s="3">
        <v>10</v>
      </c>
      <c r="D18" s="3">
        <v>10</v>
      </c>
      <c r="E18" s="10">
        <v>0</v>
      </c>
      <c r="F18" s="16">
        <f t="shared" si="12"/>
        <v>0</v>
      </c>
      <c r="G18" s="16">
        <f t="shared" si="13"/>
        <v>0</v>
      </c>
      <c r="H18" s="19">
        <f t="shared" si="0"/>
        <v>0</v>
      </c>
      <c r="I18" s="19">
        <f>$K$3*$H$3*'Vehicle Inputs'!$B$19</f>
        <v>186.58987875</v>
      </c>
      <c r="J18" s="19">
        <f t="shared" si="1"/>
        <v>0</v>
      </c>
      <c r="K18" s="19">
        <f t="shared" si="2"/>
        <v>0</v>
      </c>
      <c r="L18" s="19">
        <f t="shared" si="3"/>
        <v>186.58987875</v>
      </c>
      <c r="M18" s="19">
        <f t="shared" si="4"/>
        <v>0</v>
      </c>
      <c r="N18" s="24">
        <f t="shared" si="5"/>
        <v>0</v>
      </c>
      <c r="O18" s="24">
        <f t="shared" si="6"/>
        <v>0</v>
      </c>
      <c r="P18" s="24">
        <f t="shared" si="15"/>
        <v>0</v>
      </c>
      <c r="Q18" s="24">
        <f t="shared" si="7"/>
        <v>0</v>
      </c>
      <c r="R18" s="24">
        <f t="shared" si="14"/>
        <v>0</v>
      </c>
      <c r="S18" s="24">
        <f>MIN(MAX(-M18,0),'Vehicle Inputs'!$B$20*1000)</f>
        <v>0</v>
      </c>
      <c r="T18" s="24">
        <f>S18*(C18-C17)/3600000*'Vehicle Inputs'!$B$21*'Vehicle Inputs'!$B$22*'Vehicle Inputs'!$B$23</f>
        <v>0</v>
      </c>
      <c r="U18" s="24">
        <f t="shared" si="8"/>
        <v>0</v>
      </c>
      <c r="V18" s="24">
        <f>T18*'Vehicle Inputs'!$B$24*'Vehicle Inputs'!$B$22*'Vehicle Inputs'!$B$21</f>
        <v>0</v>
      </c>
      <c r="W18" s="24">
        <f t="shared" si="9"/>
        <v>0</v>
      </c>
      <c r="X18" s="25">
        <f t="shared" si="10"/>
        <v>0</v>
      </c>
      <c r="Y18" s="24">
        <f t="shared" si="11"/>
        <v>0</v>
      </c>
    </row>
    <row r="19" spans="2:25" x14ac:dyDescent="0.25">
      <c r="B19" s="3" t="s">
        <v>36</v>
      </c>
      <c r="C19" s="3">
        <v>11</v>
      </c>
      <c r="D19" s="3">
        <v>11</v>
      </c>
      <c r="E19" s="10">
        <v>0</v>
      </c>
      <c r="F19" s="16">
        <f t="shared" si="12"/>
        <v>2.777777777777778E-2</v>
      </c>
      <c r="G19" s="16">
        <f t="shared" si="13"/>
        <v>0</v>
      </c>
      <c r="H19" s="19">
        <f t="shared" si="0"/>
        <v>0</v>
      </c>
      <c r="I19" s="19">
        <f>$K$3*$H$3*'Vehicle Inputs'!$B$19</f>
        <v>186.58987875</v>
      </c>
      <c r="J19" s="19">
        <f t="shared" si="1"/>
        <v>0</v>
      </c>
      <c r="K19" s="19">
        <f t="shared" si="2"/>
        <v>60.729166666666671</v>
      </c>
      <c r="L19" s="19">
        <f t="shared" si="3"/>
        <v>247.31904541666665</v>
      </c>
      <c r="M19" s="19">
        <f t="shared" si="4"/>
        <v>0</v>
      </c>
      <c r="N19" s="24">
        <f t="shared" si="5"/>
        <v>0</v>
      </c>
      <c r="O19" s="24">
        <f t="shared" si="6"/>
        <v>0</v>
      </c>
      <c r="P19" s="24">
        <f t="shared" si="15"/>
        <v>0</v>
      </c>
      <c r="Q19" s="24">
        <f t="shared" si="7"/>
        <v>0</v>
      </c>
      <c r="R19" s="24">
        <f t="shared" si="14"/>
        <v>0</v>
      </c>
      <c r="S19" s="24">
        <f>MIN(MAX(-M19,0),'Vehicle Inputs'!$B$20*1000)</f>
        <v>0</v>
      </c>
      <c r="T19" s="24">
        <f>S19*(C19-C18)/3600000*'Vehicle Inputs'!$B$21*'Vehicle Inputs'!$B$22*'Vehicle Inputs'!$B$23</f>
        <v>0</v>
      </c>
      <c r="U19" s="24">
        <f t="shared" si="8"/>
        <v>0</v>
      </c>
      <c r="V19" s="24">
        <f>T19*'Vehicle Inputs'!$B$24*'Vehicle Inputs'!$B$22*'Vehicle Inputs'!$B$21</f>
        <v>0</v>
      </c>
      <c r="W19" s="24">
        <f t="shared" si="9"/>
        <v>0</v>
      </c>
      <c r="X19" s="25">
        <f t="shared" si="10"/>
        <v>0</v>
      </c>
      <c r="Y19" s="24">
        <f t="shared" si="11"/>
        <v>0</v>
      </c>
    </row>
    <row r="20" spans="2:25" x14ac:dyDescent="0.25">
      <c r="B20" s="3" t="s">
        <v>36</v>
      </c>
      <c r="C20" s="3">
        <v>12</v>
      </c>
      <c r="D20" s="3">
        <v>12</v>
      </c>
      <c r="E20" s="10">
        <v>0.2</v>
      </c>
      <c r="F20" s="16">
        <f t="shared" si="12"/>
        <v>0.2361111111111111</v>
      </c>
      <c r="G20" s="16">
        <f t="shared" si="13"/>
        <v>5.5555555555555559E-2</v>
      </c>
      <c r="H20" s="19">
        <f t="shared" si="0"/>
        <v>1.0896601851851852E-3</v>
      </c>
      <c r="I20" s="19">
        <f>$K$3*$H$3*'Vehicle Inputs'!$B$19</f>
        <v>186.58987875</v>
      </c>
      <c r="J20" s="19">
        <f t="shared" si="1"/>
        <v>10.366104375000001</v>
      </c>
      <c r="K20" s="19">
        <f t="shared" si="2"/>
        <v>516.19791666666663</v>
      </c>
      <c r="L20" s="19">
        <f t="shared" si="3"/>
        <v>702.78888507685178</v>
      </c>
      <c r="M20" s="19">
        <f t="shared" si="4"/>
        <v>39.043826948713992</v>
      </c>
      <c r="N20" s="24">
        <f t="shared" si="5"/>
        <v>1.0845507485753887E-5</v>
      </c>
      <c r="O20" s="24">
        <f t="shared" si="6"/>
        <v>1.0845507485753887E-5</v>
      </c>
      <c r="P20" s="24">
        <f t="shared" si="15"/>
        <v>1.0845507485753887E-5</v>
      </c>
      <c r="Q20" s="24">
        <f t="shared" si="7"/>
        <v>0</v>
      </c>
      <c r="R20" s="24">
        <f t="shared" si="14"/>
        <v>0</v>
      </c>
      <c r="S20" s="24">
        <f>MIN(MAX(-M20,0),'Vehicle Inputs'!$B$20*1000)</f>
        <v>0</v>
      </c>
      <c r="T20" s="24">
        <f>S20*(C20-C19)/3600000*'Vehicle Inputs'!$B$21*'Vehicle Inputs'!$B$22*'Vehicle Inputs'!$B$23</f>
        <v>0</v>
      </c>
      <c r="U20" s="24">
        <f t="shared" si="8"/>
        <v>0</v>
      </c>
      <c r="V20" s="24">
        <f>T20*'Vehicle Inputs'!$B$24*'Vehicle Inputs'!$B$22*'Vehicle Inputs'!$B$21</f>
        <v>0</v>
      </c>
      <c r="W20" s="24">
        <f t="shared" si="9"/>
        <v>0</v>
      </c>
      <c r="X20" s="25">
        <f t="shared" si="10"/>
        <v>0</v>
      </c>
      <c r="Y20" s="24">
        <f t="shared" si="11"/>
        <v>0</v>
      </c>
    </row>
    <row r="21" spans="2:25" x14ac:dyDescent="0.25">
      <c r="B21" s="3" t="s">
        <v>36</v>
      </c>
      <c r="C21" s="3">
        <v>13</v>
      </c>
      <c r="D21" s="3">
        <v>13</v>
      </c>
      <c r="E21" s="10">
        <v>1.7</v>
      </c>
      <c r="F21" s="16">
        <f t="shared" si="12"/>
        <v>0.72222222222222221</v>
      </c>
      <c r="G21" s="16">
        <f t="shared" si="13"/>
        <v>0.47222222222222221</v>
      </c>
      <c r="H21" s="19">
        <f t="shared" si="0"/>
        <v>7.8727948379629625E-2</v>
      </c>
      <c r="I21" s="19">
        <f>$K$3*$H$3*'Vehicle Inputs'!$B$19</f>
        <v>186.58987875</v>
      </c>
      <c r="J21" s="19">
        <f t="shared" si="1"/>
        <v>88.111887187500002</v>
      </c>
      <c r="K21" s="19">
        <f t="shared" si="2"/>
        <v>1578.9583333333333</v>
      </c>
      <c r="L21" s="19">
        <f t="shared" si="3"/>
        <v>1765.6269400317128</v>
      </c>
      <c r="M21" s="19">
        <f t="shared" si="4"/>
        <v>833.76827723719771</v>
      </c>
      <c r="N21" s="24">
        <f t="shared" si="5"/>
        <v>2.3160229923255491E-4</v>
      </c>
      <c r="O21" s="24">
        <f t="shared" si="6"/>
        <v>2.3160229923255491E-4</v>
      </c>
      <c r="P21" s="24">
        <f t="shared" si="15"/>
        <v>2.4244780671830879E-4</v>
      </c>
      <c r="Q21" s="24">
        <f t="shared" si="7"/>
        <v>0</v>
      </c>
      <c r="R21" s="24">
        <f t="shared" si="14"/>
        <v>0</v>
      </c>
      <c r="S21" s="24">
        <f>MIN(MAX(-M21,0),'Vehicle Inputs'!$B$20*1000)</f>
        <v>0</v>
      </c>
      <c r="T21" s="24">
        <f>S21*(C21-C20)/3600000*'Vehicle Inputs'!$B$21*'Vehicle Inputs'!$B$22*'Vehicle Inputs'!$B$23</f>
        <v>0</v>
      </c>
      <c r="U21" s="24">
        <f t="shared" si="8"/>
        <v>0</v>
      </c>
      <c r="V21" s="24">
        <f>T21*'Vehicle Inputs'!$B$24*'Vehicle Inputs'!$B$22*'Vehicle Inputs'!$B$21</f>
        <v>0</v>
      </c>
      <c r="W21" s="24">
        <f t="shared" si="9"/>
        <v>0</v>
      </c>
      <c r="X21" s="25">
        <f t="shared" si="10"/>
        <v>0</v>
      </c>
      <c r="Y21" s="24">
        <f t="shared" si="11"/>
        <v>0</v>
      </c>
    </row>
    <row r="22" spans="2:25" x14ac:dyDescent="0.25">
      <c r="B22" s="3" t="s">
        <v>36</v>
      </c>
      <c r="C22" s="3">
        <v>14</v>
      </c>
      <c r="D22" s="3">
        <v>14</v>
      </c>
      <c r="E22" s="10">
        <v>5.4</v>
      </c>
      <c r="F22" s="16">
        <f>($E23-$E21)/2/3.6</f>
        <v>1.1388888888888891</v>
      </c>
      <c r="G22" s="16">
        <f t="shared" si="13"/>
        <v>1.5000000000000002</v>
      </c>
      <c r="H22" s="19">
        <f t="shared" si="0"/>
        <v>0.79436227500000023</v>
      </c>
      <c r="I22" s="19">
        <f>$K$3*$H$3*'Vehicle Inputs'!$B$19</f>
        <v>186.58987875</v>
      </c>
      <c r="J22" s="19">
        <f t="shared" si="1"/>
        <v>279.88481812500004</v>
      </c>
      <c r="K22" s="19">
        <f t="shared" si="2"/>
        <v>2489.8958333333335</v>
      </c>
      <c r="L22" s="19">
        <f t="shared" si="3"/>
        <v>2677.2800743583334</v>
      </c>
      <c r="M22" s="19">
        <f t="shared" si="4"/>
        <v>4015.9201115375008</v>
      </c>
      <c r="N22" s="24">
        <f t="shared" si="5"/>
        <v>1.1155333643159725E-3</v>
      </c>
      <c r="O22" s="24">
        <f t="shared" si="6"/>
        <v>1.1155333643159725E-3</v>
      </c>
      <c r="P22" s="24">
        <f t="shared" si="15"/>
        <v>1.3579811710342812E-3</v>
      </c>
      <c r="Q22" s="24">
        <f t="shared" si="7"/>
        <v>0</v>
      </c>
      <c r="R22" s="24">
        <f t="shared" si="14"/>
        <v>0</v>
      </c>
      <c r="S22" s="24">
        <f>MIN(MAX(-M22,0),'Vehicle Inputs'!$B$20*1000)</f>
        <v>0</v>
      </c>
      <c r="T22" s="24">
        <f>S22*(C22-C21)/3600000*'Vehicle Inputs'!$B$21*'Vehicle Inputs'!$B$22*'Vehicle Inputs'!$B$23</f>
        <v>0</v>
      </c>
      <c r="U22" s="24">
        <f t="shared" si="8"/>
        <v>0</v>
      </c>
      <c r="V22" s="24">
        <f>T22*'Vehicle Inputs'!$B$24*'Vehicle Inputs'!$B$22*'Vehicle Inputs'!$B$21</f>
        <v>0</v>
      </c>
      <c r="W22" s="24">
        <f t="shared" si="9"/>
        <v>0</v>
      </c>
      <c r="X22" s="25">
        <f t="shared" si="10"/>
        <v>0</v>
      </c>
      <c r="Y22" s="24">
        <f t="shared" si="11"/>
        <v>0</v>
      </c>
    </row>
    <row r="23" spans="2:25" x14ac:dyDescent="0.25">
      <c r="B23" s="3" t="s">
        <v>36</v>
      </c>
      <c r="C23" s="3">
        <v>15</v>
      </c>
      <c r="D23" s="3">
        <v>15</v>
      </c>
      <c r="E23" s="10">
        <v>9.9</v>
      </c>
      <c r="F23" s="16">
        <f t="shared" si="12"/>
        <v>1.0694444444444444</v>
      </c>
      <c r="G23" s="16">
        <f t="shared" si="13"/>
        <v>2.75</v>
      </c>
      <c r="H23" s="19">
        <f t="shared" si="0"/>
        <v>2.6699398687499998</v>
      </c>
      <c r="I23" s="19">
        <f>$K$3*$H$3*'Vehicle Inputs'!$B$19</f>
        <v>186.58987875</v>
      </c>
      <c r="J23" s="19">
        <f t="shared" si="1"/>
        <v>513.12216656249996</v>
      </c>
      <c r="K23" s="19">
        <f t="shared" si="2"/>
        <v>2338.0729166666665</v>
      </c>
      <c r="L23" s="19">
        <f t="shared" si="3"/>
        <v>2527.3327352854167</v>
      </c>
      <c r="M23" s="19">
        <f t="shared" si="4"/>
        <v>6950.1650220348956</v>
      </c>
      <c r="N23" s="24">
        <f t="shared" si="5"/>
        <v>1.9306013950096932E-3</v>
      </c>
      <c r="O23" s="24">
        <f t="shared" si="6"/>
        <v>1.9306013950096932E-3</v>
      </c>
      <c r="P23" s="24">
        <f t="shared" si="15"/>
        <v>3.2885825660439747E-3</v>
      </c>
      <c r="Q23" s="24">
        <f t="shared" si="7"/>
        <v>0</v>
      </c>
      <c r="R23" s="24">
        <f t="shared" si="14"/>
        <v>0</v>
      </c>
      <c r="S23" s="24">
        <f>MIN(MAX(-M23,0),'Vehicle Inputs'!$B$20*1000)</f>
        <v>0</v>
      </c>
      <c r="T23" s="24">
        <f>S23*(C23-C22)/3600000*'Vehicle Inputs'!$B$21*'Vehicle Inputs'!$B$22*'Vehicle Inputs'!$B$23</f>
        <v>0</v>
      </c>
      <c r="U23" s="24">
        <f t="shared" si="8"/>
        <v>0</v>
      </c>
      <c r="V23" s="24">
        <f>T23*'Vehicle Inputs'!$B$24*'Vehicle Inputs'!$B$22*'Vehicle Inputs'!$B$21</f>
        <v>0</v>
      </c>
      <c r="W23" s="24">
        <f t="shared" si="9"/>
        <v>0</v>
      </c>
      <c r="X23" s="25">
        <f t="shared" si="10"/>
        <v>0</v>
      </c>
      <c r="Y23" s="24">
        <f t="shared" si="11"/>
        <v>0</v>
      </c>
    </row>
    <row r="24" spans="2:25" x14ac:dyDescent="0.25">
      <c r="B24" s="3" t="s">
        <v>36</v>
      </c>
      <c r="C24" s="3">
        <v>16</v>
      </c>
      <c r="D24" s="3">
        <v>16</v>
      </c>
      <c r="E24" s="10">
        <v>13.1</v>
      </c>
      <c r="F24" s="16">
        <f t="shared" si="12"/>
        <v>0.97222222222222199</v>
      </c>
      <c r="G24" s="16">
        <f t="shared" si="13"/>
        <v>3.6388888888888888</v>
      </c>
      <c r="H24" s="19">
        <f t="shared" si="0"/>
        <v>4.6749146094907408</v>
      </c>
      <c r="I24" s="19">
        <f>$K$3*$H$3*'Vehicle Inputs'!$B$19</f>
        <v>186.58987875</v>
      </c>
      <c r="J24" s="19">
        <f t="shared" si="1"/>
        <v>678.97983656249994</v>
      </c>
      <c r="K24" s="19">
        <f t="shared" si="2"/>
        <v>2125.520833333333</v>
      </c>
      <c r="L24" s="19">
        <f t="shared" si="3"/>
        <v>2316.7856266928238</v>
      </c>
      <c r="M24" s="19">
        <f t="shared" si="4"/>
        <v>8430.5254749099986</v>
      </c>
      <c r="N24" s="24">
        <f t="shared" si="5"/>
        <v>2.3418126319194443E-3</v>
      </c>
      <c r="O24" s="24">
        <f t="shared" si="6"/>
        <v>2.3418126319194443E-3</v>
      </c>
      <c r="P24" s="24">
        <f t="shared" si="15"/>
        <v>5.6303951979634189E-3</v>
      </c>
      <c r="Q24" s="24">
        <f t="shared" si="7"/>
        <v>0</v>
      </c>
      <c r="R24" s="24">
        <f t="shared" si="14"/>
        <v>0</v>
      </c>
      <c r="S24" s="24">
        <f>MIN(MAX(-M24,0),'Vehicle Inputs'!$B$20*1000)</f>
        <v>0</v>
      </c>
      <c r="T24" s="24">
        <f>S24*(C24-C23)/3600000*'Vehicle Inputs'!$B$21*'Vehicle Inputs'!$B$22*'Vehicle Inputs'!$B$23</f>
        <v>0</v>
      </c>
      <c r="U24" s="24">
        <f t="shared" si="8"/>
        <v>0</v>
      </c>
      <c r="V24" s="24">
        <f>T24*'Vehicle Inputs'!$B$24*'Vehicle Inputs'!$B$22*'Vehicle Inputs'!$B$21</f>
        <v>0</v>
      </c>
      <c r="W24" s="24">
        <f t="shared" si="9"/>
        <v>0</v>
      </c>
      <c r="X24" s="25">
        <f t="shared" si="10"/>
        <v>0</v>
      </c>
      <c r="Y24" s="24">
        <f t="shared" si="11"/>
        <v>0</v>
      </c>
    </row>
    <row r="25" spans="2:25" x14ac:dyDescent="0.25">
      <c r="B25" s="3" t="s">
        <v>36</v>
      </c>
      <c r="C25" s="3">
        <v>17</v>
      </c>
      <c r="D25" s="3">
        <v>17</v>
      </c>
      <c r="E25" s="10">
        <v>16.899999999999999</v>
      </c>
      <c r="F25" s="16">
        <f t="shared" si="12"/>
        <v>1.1944444444444444</v>
      </c>
      <c r="G25" s="16">
        <f t="shared" si="13"/>
        <v>4.6944444444444446</v>
      </c>
      <c r="H25" s="19">
        <f t="shared" si="0"/>
        <v>7.7804461372685187</v>
      </c>
      <c r="I25" s="19">
        <f>$K$3*$H$3*'Vehicle Inputs'!$B$19</f>
        <v>186.58987875</v>
      </c>
      <c r="J25" s="19">
        <f t="shared" si="1"/>
        <v>875.93581968750004</v>
      </c>
      <c r="K25" s="19">
        <f t="shared" si="2"/>
        <v>2611.3541666666665</v>
      </c>
      <c r="L25" s="19">
        <f t="shared" si="3"/>
        <v>2805.724491553935</v>
      </c>
      <c r="M25" s="19">
        <f t="shared" si="4"/>
        <v>13171.317752017085</v>
      </c>
      <c r="N25" s="24">
        <f t="shared" si="5"/>
        <v>3.6586993755603012E-3</v>
      </c>
      <c r="O25" s="24">
        <f t="shared" si="6"/>
        <v>3.6586993755603012E-3</v>
      </c>
      <c r="P25" s="24">
        <f t="shared" si="15"/>
        <v>9.2890945735237193E-3</v>
      </c>
      <c r="Q25" s="24">
        <f t="shared" si="7"/>
        <v>0</v>
      </c>
      <c r="R25" s="24">
        <f t="shared" si="14"/>
        <v>0</v>
      </c>
      <c r="S25" s="24">
        <f>MIN(MAX(-M25,0),'Vehicle Inputs'!$B$20*1000)</f>
        <v>0</v>
      </c>
      <c r="T25" s="24">
        <f>S25*(C25-C24)/3600000*'Vehicle Inputs'!$B$21*'Vehicle Inputs'!$B$22*'Vehicle Inputs'!$B$23</f>
        <v>0</v>
      </c>
      <c r="U25" s="24">
        <f t="shared" si="8"/>
        <v>0</v>
      </c>
      <c r="V25" s="24">
        <f>T25*'Vehicle Inputs'!$B$24*'Vehicle Inputs'!$B$22*'Vehicle Inputs'!$B$21</f>
        <v>0</v>
      </c>
      <c r="W25" s="24">
        <f t="shared" si="9"/>
        <v>0</v>
      </c>
      <c r="X25" s="25">
        <f t="shared" si="10"/>
        <v>0</v>
      </c>
      <c r="Y25" s="24">
        <f t="shared" si="11"/>
        <v>0</v>
      </c>
    </row>
    <row r="26" spans="2:25" x14ac:dyDescent="0.25">
      <c r="B26" s="3" t="s">
        <v>36</v>
      </c>
      <c r="C26" s="3">
        <v>18</v>
      </c>
      <c r="D26" s="3">
        <v>18</v>
      </c>
      <c r="E26" s="10">
        <v>21.7</v>
      </c>
      <c r="F26" s="16">
        <f t="shared" si="12"/>
        <v>1.2638888888888891</v>
      </c>
      <c r="G26" s="16">
        <f t="shared" si="13"/>
        <v>6.0277777777777777</v>
      </c>
      <c r="H26" s="19">
        <f t="shared" si="0"/>
        <v>12.827752115046295</v>
      </c>
      <c r="I26" s="19">
        <f>$K$3*$H$3*'Vehicle Inputs'!$B$19</f>
        <v>186.58987875</v>
      </c>
      <c r="J26" s="19">
        <f t="shared" si="1"/>
        <v>1124.7223246874998</v>
      </c>
      <c r="K26" s="19">
        <f t="shared" si="2"/>
        <v>2763.1770833333335</v>
      </c>
      <c r="L26" s="19">
        <f t="shared" si="3"/>
        <v>2962.5947141983797</v>
      </c>
      <c r="M26" s="19">
        <f t="shared" si="4"/>
        <v>17857.862582806898</v>
      </c>
      <c r="N26" s="24">
        <f t="shared" si="5"/>
        <v>4.9605173841130272E-3</v>
      </c>
      <c r="O26" s="24">
        <f t="shared" si="6"/>
        <v>4.9605173841130272E-3</v>
      </c>
      <c r="P26" s="24">
        <f t="shared" si="15"/>
        <v>1.4249611957636747E-2</v>
      </c>
      <c r="Q26" s="24">
        <f t="shared" si="7"/>
        <v>0</v>
      </c>
      <c r="R26" s="24">
        <f t="shared" si="14"/>
        <v>0</v>
      </c>
      <c r="S26" s="24">
        <f>MIN(MAX(-M26,0),'Vehicle Inputs'!$B$20*1000)</f>
        <v>0</v>
      </c>
      <c r="T26" s="24">
        <f>S26*(C26-C25)/3600000*'Vehicle Inputs'!$B$21*'Vehicle Inputs'!$B$22*'Vehicle Inputs'!$B$23</f>
        <v>0</v>
      </c>
      <c r="U26" s="24">
        <f t="shared" si="8"/>
        <v>0</v>
      </c>
      <c r="V26" s="24">
        <f>T26*'Vehicle Inputs'!$B$24*'Vehicle Inputs'!$B$22*'Vehicle Inputs'!$B$21</f>
        <v>0</v>
      </c>
      <c r="W26" s="24">
        <f t="shared" si="9"/>
        <v>0</v>
      </c>
      <c r="X26" s="25">
        <f t="shared" si="10"/>
        <v>0</v>
      </c>
      <c r="Y26" s="24">
        <f t="shared" si="11"/>
        <v>0</v>
      </c>
    </row>
    <row r="27" spans="2:25" x14ac:dyDescent="0.25">
      <c r="B27" s="3" t="s">
        <v>36</v>
      </c>
      <c r="C27" s="3">
        <v>19</v>
      </c>
      <c r="D27" s="3">
        <v>19</v>
      </c>
      <c r="E27" s="10">
        <v>26</v>
      </c>
      <c r="F27" s="16">
        <f t="shared" si="12"/>
        <v>0.80555555555555558</v>
      </c>
      <c r="G27" s="16">
        <f t="shared" si="13"/>
        <v>7.2222222222222223</v>
      </c>
      <c r="H27" s="19">
        <f t="shared" si="0"/>
        <v>18.415257129629627</v>
      </c>
      <c r="I27" s="19">
        <f>$K$3*$H$3*'Vehicle Inputs'!$B$19</f>
        <v>186.58987875</v>
      </c>
      <c r="J27" s="19">
        <f t="shared" si="1"/>
        <v>1347.59356875</v>
      </c>
      <c r="K27" s="19">
        <f t="shared" si="2"/>
        <v>1761.1458333333335</v>
      </c>
      <c r="L27" s="19">
        <f t="shared" si="3"/>
        <v>1966.150969212963</v>
      </c>
      <c r="M27" s="19">
        <f t="shared" si="4"/>
        <v>14199.979222093622</v>
      </c>
      <c r="N27" s="24">
        <f t="shared" si="5"/>
        <v>3.9444386728037838E-3</v>
      </c>
      <c r="O27" s="24">
        <f t="shared" si="6"/>
        <v>3.9444386728037838E-3</v>
      </c>
      <c r="P27" s="24">
        <f t="shared" si="15"/>
        <v>1.8194050630440529E-2</v>
      </c>
      <c r="Q27" s="24">
        <f t="shared" si="7"/>
        <v>0</v>
      </c>
      <c r="R27" s="24">
        <f t="shared" si="14"/>
        <v>0</v>
      </c>
      <c r="S27" s="24">
        <f>MIN(MAX(-M27,0),'Vehicle Inputs'!$B$20*1000)</f>
        <v>0</v>
      </c>
      <c r="T27" s="24">
        <f>S27*(C27-C26)/3600000*'Vehicle Inputs'!$B$21*'Vehicle Inputs'!$B$22*'Vehicle Inputs'!$B$23</f>
        <v>0</v>
      </c>
      <c r="U27" s="24">
        <f t="shared" si="8"/>
        <v>0</v>
      </c>
      <c r="V27" s="24">
        <f>T27*'Vehicle Inputs'!$B$24*'Vehicle Inputs'!$B$22*'Vehicle Inputs'!$B$21</f>
        <v>0</v>
      </c>
      <c r="W27" s="24">
        <f t="shared" si="9"/>
        <v>0</v>
      </c>
      <c r="X27" s="25">
        <f t="shared" si="10"/>
        <v>0</v>
      </c>
      <c r="Y27" s="24">
        <f t="shared" si="11"/>
        <v>0</v>
      </c>
    </row>
    <row r="28" spans="2:25" x14ac:dyDescent="0.25">
      <c r="B28" s="3" t="s">
        <v>36</v>
      </c>
      <c r="C28" s="3">
        <v>20</v>
      </c>
      <c r="D28" s="3">
        <v>20</v>
      </c>
      <c r="E28" s="10">
        <v>27.5</v>
      </c>
      <c r="F28" s="16">
        <f t="shared" si="12"/>
        <v>0.29166666666666685</v>
      </c>
      <c r="G28" s="16">
        <f t="shared" si="13"/>
        <v>7.6388888888888893</v>
      </c>
      <c r="H28" s="19">
        <f t="shared" si="0"/>
        <v>20.601387876157407</v>
      </c>
      <c r="I28" s="19">
        <f>$K$3*$H$3*'Vehicle Inputs'!$B$19</f>
        <v>186.58987875</v>
      </c>
      <c r="J28" s="19">
        <f t="shared" si="1"/>
        <v>1425.3393515625</v>
      </c>
      <c r="K28" s="19">
        <f t="shared" si="2"/>
        <v>637.65625000000045</v>
      </c>
      <c r="L28" s="19">
        <f t="shared" si="3"/>
        <v>844.84751662615781</v>
      </c>
      <c r="M28" s="19">
        <f t="shared" si="4"/>
        <v>6453.6963075609283</v>
      </c>
      <c r="N28" s="24">
        <f t="shared" si="5"/>
        <v>1.7926934187669245E-3</v>
      </c>
      <c r="O28" s="24">
        <f t="shared" si="6"/>
        <v>1.7926934187669245E-3</v>
      </c>
      <c r="P28" s="24">
        <f t="shared" si="15"/>
        <v>1.9986744049207455E-2</v>
      </c>
      <c r="Q28" s="24">
        <f t="shared" si="7"/>
        <v>0</v>
      </c>
      <c r="R28" s="24">
        <f t="shared" si="14"/>
        <v>0</v>
      </c>
      <c r="S28" s="24">
        <f>MIN(MAX(-M28,0),'Vehicle Inputs'!$B$20*1000)</f>
        <v>0</v>
      </c>
      <c r="T28" s="24">
        <f>S28*(C28-C27)/3600000*'Vehicle Inputs'!$B$21*'Vehicle Inputs'!$B$22*'Vehicle Inputs'!$B$23</f>
        <v>0</v>
      </c>
      <c r="U28" s="24">
        <f t="shared" si="8"/>
        <v>0</v>
      </c>
      <c r="V28" s="24">
        <f>T28*'Vehicle Inputs'!$B$24*'Vehicle Inputs'!$B$22*'Vehicle Inputs'!$B$21</f>
        <v>0</v>
      </c>
      <c r="W28" s="24">
        <f t="shared" si="9"/>
        <v>0</v>
      </c>
      <c r="X28" s="25">
        <f t="shared" si="10"/>
        <v>0</v>
      </c>
      <c r="Y28" s="24">
        <f t="shared" si="11"/>
        <v>0</v>
      </c>
    </row>
    <row r="29" spans="2:25" x14ac:dyDescent="0.25">
      <c r="B29" s="3" t="s">
        <v>36</v>
      </c>
      <c r="C29" s="3">
        <v>21</v>
      </c>
      <c r="D29" s="3">
        <v>21</v>
      </c>
      <c r="E29" s="10">
        <v>28.1</v>
      </c>
      <c r="F29" s="16">
        <f t="shared" si="12"/>
        <v>0.1111111111111112</v>
      </c>
      <c r="G29" s="16">
        <f t="shared" si="13"/>
        <v>7.8055555555555562</v>
      </c>
      <c r="H29" s="19">
        <f t="shared" si="0"/>
        <v>21.510164470601854</v>
      </c>
      <c r="I29" s="19">
        <f>$K$3*$H$3*'Vehicle Inputs'!$B$19</f>
        <v>186.58987875</v>
      </c>
      <c r="J29" s="19">
        <f t="shared" si="1"/>
        <v>1456.4376646875</v>
      </c>
      <c r="K29" s="19">
        <f t="shared" si="2"/>
        <v>242.91666666666686</v>
      </c>
      <c r="L29" s="19">
        <f t="shared" si="3"/>
        <v>451.01670988726869</v>
      </c>
      <c r="M29" s="19">
        <f t="shared" si="4"/>
        <v>3520.4359855089588</v>
      </c>
      <c r="N29" s="24">
        <f t="shared" si="5"/>
        <v>9.7789888486359976E-4</v>
      </c>
      <c r="O29" s="24">
        <f t="shared" si="6"/>
        <v>9.7789888486359976E-4</v>
      </c>
      <c r="P29" s="24">
        <f t="shared" si="15"/>
        <v>2.0964642934071055E-2</v>
      </c>
      <c r="Q29" s="24">
        <f t="shared" si="7"/>
        <v>0</v>
      </c>
      <c r="R29" s="24">
        <f t="shared" si="14"/>
        <v>0</v>
      </c>
      <c r="S29" s="24">
        <f>MIN(MAX(-M29,0),'Vehicle Inputs'!$B$20*1000)</f>
        <v>0</v>
      </c>
      <c r="T29" s="24">
        <f>S29*(C29-C28)/3600000*'Vehicle Inputs'!$B$21*'Vehicle Inputs'!$B$22*'Vehicle Inputs'!$B$23</f>
        <v>0</v>
      </c>
      <c r="U29" s="24">
        <f t="shared" si="8"/>
        <v>0</v>
      </c>
      <c r="V29" s="24">
        <f>T29*'Vehicle Inputs'!$B$24*'Vehicle Inputs'!$B$22*'Vehicle Inputs'!$B$21</f>
        <v>0</v>
      </c>
      <c r="W29" s="24">
        <f t="shared" si="9"/>
        <v>0</v>
      </c>
      <c r="X29" s="25">
        <f t="shared" si="10"/>
        <v>0</v>
      </c>
      <c r="Y29" s="24">
        <f t="shared" si="11"/>
        <v>0</v>
      </c>
    </row>
    <row r="30" spans="2:25" x14ac:dyDescent="0.25">
      <c r="B30" s="3" t="s">
        <v>36</v>
      </c>
      <c r="C30" s="3">
        <v>22</v>
      </c>
      <c r="D30" s="3">
        <v>22</v>
      </c>
      <c r="E30" s="10">
        <v>28.3</v>
      </c>
      <c r="F30" s="16">
        <f t="shared" si="12"/>
        <v>9.7222222222222127E-2</v>
      </c>
      <c r="G30" s="16">
        <f t="shared" si="13"/>
        <v>7.8611111111111116</v>
      </c>
      <c r="H30" s="19">
        <f t="shared" si="0"/>
        <v>21.817448642824075</v>
      </c>
      <c r="I30" s="19">
        <f>$K$3*$H$3*'Vehicle Inputs'!$B$19</f>
        <v>186.58987875</v>
      </c>
      <c r="J30" s="19">
        <f t="shared" si="1"/>
        <v>1466.8037690625001</v>
      </c>
      <c r="K30" s="19">
        <f t="shared" si="2"/>
        <v>212.55208333333312</v>
      </c>
      <c r="L30" s="19">
        <f t="shared" si="3"/>
        <v>420.95941072615722</v>
      </c>
      <c r="M30" s="19">
        <f t="shared" si="4"/>
        <v>3309.2087009861807</v>
      </c>
      <c r="N30" s="24">
        <f t="shared" si="5"/>
        <v>9.1922463916282798E-4</v>
      </c>
      <c r="O30" s="24">
        <f t="shared" si="6"/>
        <v>9.1922463916282798E-4</v>
      </c>
      <c r="P30" s="24">
        <f t="shared" si="15"/>
        <v>2.1883867573233882E-2</v>
      </c>
      <c r="Q30" s="24">
        <f t="shared" si="7"/>
        <v>0</v>
      </c>
      <c r="R30" s="24">
        <f t="shared" si="14"/>
        <v>0</v>
      </c>
      <c r="S30" s="24">
        <f>MIN(MAX(-M30,0),'Vehicle Inputs'!$B$20*1000)</f>
        <v>0</v>
      </c>
      <c r="T30" s="24">
        <f>S30*(C30-C29)/3600000*'Vehicle Inputs'!$B$21*'Vehicle Inputs'!$B$22*'Vehicle Inputs'!$B$23</f>
        <v>0</v>
      </c>
      <c r="U30" s="24">
        <f t="shared" si="8"/>
        <v>0</v>
      </c>
      <c r="V30" s="24">
        <f>T30*'Vehicle Inputs'!$B$24*'Vehicle Inputs'!$B$22*'Vehicle Inputs'!$B$21</f>
        <v>0</v>
      </c>
      <c r="W30" s="24">
        <f t="shared" si="9"/>
        <v>0</v>
      </c>
      <c r="X30" s="25">
        <f t="shared" si="10"/>
        <v>0</v>
      </c>
      <c r="Y30" s="24">
        <f t="shared" si="11"/>
        <v>0</v>
      </c>
    </row>
    <row r="31" spans="2:25" x14ac:dyDescent="0.25">
      <c r="B31" s="3" t="s">
        <v>36</v>
      </c>
      <c r="C31" s="3">
        <v>23</v>
      </c>
      <c r="D31" s="3">
        <v>23</v>
      </c>
      <c r="E31" s="10">
        <v>28.8</v>
      </c>
      <c r="F31" s="16">
        <f t="shared" si="12"/>
        <v>0.1111111111111112</v>
      </c>
      <c r="G31" s="16">
        <f t="shared" si="13"/>
        <v>8</v>
      </c>
      <c r="H31" s="19">
        <f t="shared" si="0"/>
        <v>22.595193599999998</v>
      </c>
      <c r="I31" s="19">
        <f>$K$3*$H$3*'Vehicle Inputs'!$B$19</f>
        <v>186.58987875</v>
      </c>
      <c r="J31" s="19">
        <f t="shared" si="1"/>
        <v>1492.71903</v>
      </c>
      <c r="K31" s="19">
        <f t="shared" si="2"/>
        <v>242.91666666666686</v>
      </c>
      <c r="L31" s="19">
        <f t="shared" si="3"/>
        <v>452.10173901666684</v>
      </c>
      <c r="M31" s="19">
        <f t="shared" si="4"/>
        <v>3616.8139121333347</v>
      </c>
      <c r="N31" s="24">
        <f t="shared" si="5"/>
        <v>1.0046705311481485E-3</v>
      </c>
      <c r="O31" s="24">
        <f t="shared" si="6"/>
        <v>1.0046705311481485E-3</v>
      </c>
      <c r="P31" s="24">
        <f t="shared" si="15"/>
        <v>2.2888538104382031E-2</v>
      </c>
      <c r="Q31" s="24">
        <f t="shared" si="7"/>
        <v>0</v>
      </c>
      <c r="R31" s="24">
        <f t="shared" si="14"/>
        <v>0</v>
      </c>
      <c r="S31" s="24">
        <f>MIN(MAX(-M31,0),'Vehicle Inputs'!$B$20*1000)</f>
        <v>0</v>
      </c>
      <c r="T31" s="24">
        <f>S31*(C31-C30)/3600000*'Vehicle Inputs'!$B$21*'Vehicle Inputs'!$B$22*'Vehicle Inputs'!$B$23</f>
        <v>0</v>
      </c>
      <c r="U31" s="24">
        <f t="shared" si="8"/>
        <v>0</v>
      </c>
      <c r="V31" s="24">
        <f>T31*'Vehicle Inputs'!$B$24*'Vehicle Inputs'!$B$22*'Vehicle Inputs'!$B$21</f>
        <v>0</v>
      </c>
      <c r="W31" s="24">
        <f t="shared" si="9"/>
        <v>0</v>
      </c>
      <c r="X31" s="25">
        <f t="shared" si="10"/>
        <v>0</v>
      </c>
      <c r="Y31" s="24">
        <f t="shared" si="11"/>
        <v>0</v>
      </c>
    </row>
    <row r="32" spans="2:25" x14ac:dyDescent="0.25">
      <c r="B32" s="3" t="s">
        <v>36</v>
      </c>
      <c r="C32" s="3">
        <v>24</v>
      </c>
      <c r="D32" s="3">
        <v>24</v>
      </c>
      <c r="E32" s="10">
        <v>29.1</v>
      </c>
      <c r="F32" s="16">
        <f t="shared" si="12"/>
        <v>0.27777777777777779</v>
      </c>
      <c r="G32" s="16">
        <f t="shared" si="13"/>
        <v>8.0833333333333339</v>
      </c>
      <c r="H32" s="19">
        <f t="shared" si="0"/>
        <v>23.068378535416667</v>
      </c>
      <c r="I32" s="19">
        <f>$K$3*$H$3*'Vehicle Inputs'!$B$19</f>
        <v>186.58987875</v>
      </c>
      <c r="J32" s="19">
        <f t="shared" si="1"/>
        <v>1508.2681865625</v>
      </c>
      <c r="K32" s="19">
        <f t="shared" si="2"/>
        <v>607.29166666666674</v>
      </c>
      <c r="L32" s="19">
        <f t="shared" si="3"/>
        <v>816.9499239520834</v>
      </c>
      <c r="M32" s="19">
        <f t="shared" si="4"/>
        <v>6603.6785519460082</v>
      </c>
      <c r="N32" s="24">
        <f t="shared" si="5"/>
        <v>1.8343551533183356E-3</v>
      </c>
      <c r="O32" s="24">
        <f t="shared" si="6"/>
        <v>1.8343551533183356E-3</v>
      </c>
      <c r="P32" s="24">
        <f t="shared" si="15"/>
        <v>2.4722893257700367E-2</v>
      </c>
      <c r="Q32" s="24">
        <f t="shared" si="7"/>
        <v>0</v>
      </c>
      <c r="R32" s="24">
        <f t="shared" si="14"/>
        <v>0</v>
      </c>
      <c r="S32" s="24">
        <f>MIN(MAX(-M32,0),'Vehicle Inputs'!$B$20*1000)</f>
        <v>0</v>
      </c>
      <c r="T32" s="24">
        <f>S32*(C32-C31)/3600000*'Vehicle Inputs'!$B$21*'Vehicle Inputs'!$B$22*'Vehicle Inputs'!$B$23</f>
        <v>0</v>
      </c>
      <c r="U32" s="24">
        <f t="shared" si="8"/>
        <v>0</v>
      </c>
      <c r="V32" s="24">
        <f>T32*'Vehicle Inputs'!$B$24*'Vehicle Inputs'!$B$22*'Vehicle Inputs'!$B$21</f>
        <v>0</v>
      </c>
      <c r="W32" s="24">
        <f t="shared" si="9"/>
        <v>0</v>
      </c>
      <c r="X32" s="25">
        <f t="shared" si="10"/>
        <v>0</v>
      </c>
      <c r="Y32" s="24">
        <f t="shared" si="11"/>
        <v>0</v>
      </c>
    </row>
    <row r="33" spans="2:25" x14ac:dyDescent="0.25">
      <c r="B33" s="3" t="s">
        <v>36</v>
      </c>
      <c r="C33" s="3">
        <v>25</v>
      </c>
      <c r="D33" s="3">
        <v>25</v>
      </c>
      <c r="E33" s="10">
        <v>30.8</v>
      </c>
      <c r="F33" s="16">
        <f t="shared" si="12"/>
        <v>0.38888888888888851</v>
      </c>
      <c r="G33" s="16">
        <f t="shared" si="13"/>
        <v>8.5555555555555554</v>
      </c>
      <c r="H33" s="19">
        <f t="shared" si="0"/>
        <v>25.842380951851851</v>
      </c>
      <c r="I33" s="19">
        <f>$K$3*$H$3*'Vehicle Inputs'!$B$19</f>
        <v>186.58987875</v>
      </c>
      <c r="J33" s="19">
        <f t="shared" si="1"/>
        <v>1596.3800737499998</v>
      </c>
      <c r="K33" s="19">
        <f t="shared" si="2"/>
        <v>850.20833333333246</v>
      </c>
      <c r="L33" s="19">
        <f t="shared" si="3"/>
        <v>1062.6405930351843</v>
      </c>
      <c r="M33" s="19">
        <f t="shared" si="4"/>
        <v>9091.4806293010206</v>
      </c>
      <c r="N33" s="24">
        <f t="shared" si="5"/>
        <v>2.5254112859169502E-3</v>
      </c>
      <c r="O33" s="24">
        <f t="shared" si="6"/>
        <v>2.5254112859169502E-3</v>
      </c>
      <c r="P33" s="24">
        <f t="shared" si="15"/>
        <v>2.7248304543617319E-2</v>
      </c>
      <c r="Q33" s="24">
        <f t="shared" si="7"/>
        <v>0</v>
      </c>
      <c r="R33" s="24">
        <f t="shared" si="14"/>
        <v>0</v>
      </c>
      <c r="S33" s="24">
        <f>MIN(MAX(-M33,0),'Vehicle Inputs'!$B$20*1000)</f>
        <v>0</v>
      </c>
      <c r="T33" s="24">
        <f>S33*(C33-C32)/3600000*'Vehicle Inputs'!$B$21*'Vehicle Inputs'!$B$22*'Vehicle Inputs'!$B$23</f>
        <v>0</v>
      </c>
      <c r="U33" s="24">
        <f t="shared" si="8"/>
        <v>0</v>
      </c>
      <c r="V33" s="24">
        <f>T33*'Vehicle Inputs'!$B$24*'Vehicle Inputs'!$B$22*'Vehicle Inputs'!$B$21</f>
        <v>0</v>
      </c>
      <c r="W33" s="24">
        <f t="shared" si="9"/>
        <v>0</v>
      </c>
      <c r="X33" s="25">
        <f t="shared" si="10"/>
        <v>0</v>
      </c>
      <c r="Y33" s="24">
        <f t="shared" si="11"/>
        <v>0</v>
      </c>
    </row>
    <row r="34" spans="2:25" x14ac:dyDescent="0.25">
      <c r="B34" s="3" t="s">
        <v>36</v>
      </c>
      <c r="C34" s="3">
        <v>26</v>
      </c>
      <c r="D34" s="3">
        <v>26</v>
      </c>
      <c r="E34" s="10">
        <v>31.9</v>
      </c>
      <c r="F34" s="16">
        <f t="shared" si="12"/>
        <v>0.45833333333333343</v>
      </c>
      <c r="G34" s="16">
        <f t="shared" si="13"/>
        <v>8.8611111111111107</v>
      </c>
      <c r="H34" s="19">
        <f t="shared" si="0"/>
        <v>27.721227526157403</v>
      </c>
      <c r="I34" s="19">
        <f>$K$3*$H$3*'Vehicle Inputs'!$B$19</f>
        <v>186.58987875</v>
      </c>
      <c r="J34" s="19">
        <f t="shared" si="1"/>
        <v>1653.3936478124999</v>
      </c>
      <c r="K34" s="19">
        <f t="shared" si="2"/>
        <v>1002.0312500000002</v>
      </c>
      <c r="L34" s="19">
        <f t="shared" si="3"/>
        <v>1216.3423562761577</v>
      </c>
      <c r="M34" s="19">
        <f t="shared" si="4"/>
        <v>10778.144768113731</v>
      </c>
      <c r="N34" s="24">
        <f t="shared" si="5"/>
        <v>2.9939291022538141E-3</v>
      </c>
      <c r="O34" s="24">
        <f>MAX(M34,0)*(C34-C33)/3600000</f>
        <v>2.9939291022538141E-3</v>
      </c>
      <c r="P34" s="24">
        <f t="shared" si="15"/>
        <v>3.0242233645871135E-2</v>
      </c>
      <c r="Q34" s="24">
        <f t="shared" si="7"/>
        <v>0</v>
      </c>
      <c r="R34" s="24">
        <f t="shared" si="14"/>
        <v>0</v>
      </c>
      <c r="S34" s="24">
        <f>MIN(MAX(-M34,0),'Vehicle Inputs'!$B$20*1000)</f>
        <v>0</v>
      </c>
      <c r="T34" s="24">
        <f>S34*(C34-C33)/3600000*'Vehicle Inputs'!$B$21*'Vehicle Inputs'!$B$22*'Vehicle Inputs'!$B$23</f>
        <v>0</v>
      </c>
      <c r="U34" s="24">
        <f t="shared" si="8"/>
        <v>0</v>
      </c>
      <c r="V34" s="24">
        <f>T34*'Vehicle Inputs'!$B$24*'Vehicle Inputs'!$B$22*'Vehicle Inputs'!$B$21</f>
        <v>0</v>
      </c>
      <c r="W34" s="24">
        <f t="shared" si="9"/>
        <v>0</v>
      </c>
      <c r="X34" s="25">
        <f t="shared" si="10"/>
        <v>0</v>
      </c>
      <c r="Y34" s="24">
        <f t="shared" si="11"/>
        <v>0</v>
      </c>
    </row>
    <row r="35" spans="2:25" x14ac:dyDescent="0.25">
      <c r="B35" s="3" t="s">
        <v>36</v>
      </c>
      <c r="C35" s="3">
        <v>27</v>
      </c>
      <c r="D35" s="3">
        <v>27</v>
      </c>
      <c r="E35" s="10">
        <v>34.1</v>
      </c>
      <c r="F35" s="16">
        <f t="shared" si="12"/>
        <v>0.65277777777777812</v>
      </c>
      <c r="G35" s="16">
        <f t="shared" si="13"/>
        <v>9.4722222222222232</v>
      </c>
      <c r="H35" s="19">
        <f t="shared" si="0"/>
        <v>31.676693998379633</v>
      </c>
      <c r="I35" s="19">
        <f>$K$3*$H$3*'Vehicle Inputs'!$B$19</f>
        <v>186.58987875</v>
      </c>
      <c r="J35" s="19">
        <f t="shared" si="1"/>
        <v>1767.4207959375001</v>
      </c>
      <c r="K35" s="19">
        <f t="shared" si="2"/>
        <v>1427.1354166666674</v>
      </c>
      <c r="L35" s="19">
        <f t="shared" si="3"/>
        <v>1645.401989415047</v>
      </c>
      <c r="M35" s="19">
        <f t="shared" si="4"/>
        <v>15585.613288625864</v>
      </c>
      <c r="N35" s="24">
        <f t="shared" si="5"/>
        <v>4.3293370246182952E-3</v>
      </c>
      <c r="O35" s="24">
        <f t="shared" si="6"/>
        <v>4.3293370246182952E-3</v>
      </c>
      <c r="P35" s="24">
        <f t="shared" si="15"/>
        <v>3.4571570670489431E-2</v>
      </c>
      <c r="Q35" s="24">
        <f t="shared" si="7"/>
        <v>0</v>
      </c>
      <c r="R35" s="24">
        <f t="shared" si="14"/>
        <v>0</v>
      </c>
      <c r="S35" s="24">
        <f>MIN(MAX(-M35,0),'Vehicle Inputs'!$B$20*1000)</f>
        <v>0</v>
      </c>
      <c r="T35" s="24">
        <f>S35*(C35-C34)/3600000*'Vehicle Inputs'!$B$21*'Vehicle Inputs'!$B$22*'Vehicle Inputs'!$B$23</f>
        <v>0</v>
      </c>
      <c r="U35" s="24">
        <f t="shared" si="8"/>
        <v>0</v>
      </c>
      <c r="V35" s="24">
        <f>T35*'Vehicle Inputs'!$B$24*'Vehicle Inputs'!$B$22*'Vehicle Inputs'!$B$21</f>
        <v>0</v>
      </c>
      <c r="W35" s="24">
        <f t="shared" si="9"/>
        <v>0</v>
      </c>
      <c r="X35" s="25">
        <f t="shared" si="10"/>
        <v>0</v>
      </c>
      <c r="Y35" s="24">
        <f t="shared" si="11"/>
        <v>0</v>
      </c>
    </row>
    <row r="36" spans="2:25" x14ac:dyDescent="0.25">
      <c r="B36" s="3" t="s">
        <v>36</v>
      </c>
      <c r="C36" s="3">
        <v>28</v>
      </c>
      <c r="D36" s="3">
        <v>28</v>
      </c>
      <c r="E36" s="10">
        <v>36.6</v>
      </c>
      <c r="F36" s="16">
        <f t="shared" si="12"/>
        <v>0.69444444444444442</v>
      </c>
      <c r="G36" s="16">
        <f t="shared" si="13"/>
        <v>10.166666666666668</v>
      </c>
      <c r="H36" s="19">
        <f t="shared" si="0"/>
        <v>36.491629941666673</v>
      </c>
      <c r="I36" s="19">
        <f>$K$3*$H$3*'Vehicle Inputs'!$B$19</f>
        <v>186.58987875</v>
      </c>
      <c r="J36" s="19">
        <f t="shared" si="1"/>
        <v>1896.9971006250003</v>
      </c>
      <c r="K36" s="19">
        <f t="shared" si="2"/>
        <v>1518.2291666666665</v>
      </c>
      <c r="L36" s="19">
        <f t="shared" si="3"/>
        <v>1741.3106753583331</v>
      </c>
      <c r="M36" s="19">
        <f t="shared" si="4"/>
        <v>17703.325199476389</v>
      </c>
      <c r="N36" s="24">
        <f t="shared" si="5"/>
        <v>4.9175903331878856E-3</v>
      </c>
      <c r="O36" s="24">
        <f t="shared" si="6"/>
        <v>4.9175903331878856E-3</v>
      </c>
      <c r="P36" s="24">
        <f t="shared" si="15"/>
        <v>3.9489161003677317E-2</v>
      </c>
      <c r="Q36" s="24">
        <f t="shared" si="7"/>
        <v>0</v>
      </c>
      <c r="R36" s="24">
        <f t="shared" si="14"/>
        <v>0</v>
      </c>
      <c r="S36" s="24">
        <f>MIN(MAX(-M36,0),'Vehicle Inputs'!$B$20*1000)</f>
        <v>0</v>
      </c>
      <c r="T36" s="24">
        <f>S36*(C36-C35)/3600000*'Vehicle Inputs'!$B$21*'Vehicle Inputs'!$B$22*'Vehicle Inputs'!$B$23</f>
        <v>0</v>
      </c>
      <c r="U36" s="24">
        <f t="shared" si="8"/>
        <v>0</v>
      </c>
      <c r="V36" s="24">
        <f>T36*'Vehicle Inputs'!$B$24*'Vehicle Inputs'!$B$22*'Vehicle Inputs'!$B$21</f>
        <v>0</v>
      </c>
      <c r="W36" s="24">
        <f t="shared" si="9"/>
        <v>0</v>
      </c>
      <c r="X36" s="25">
        <f t="shared" si="10"/>
        <v>0</v>
      </c>
      <c r="Y36" s="24">
        <f t="shared" si="11"/>
        <v>0</v>
      </c>
    </row>
    <row r="37" spans="2:25" x14ac:dyDescent="0.25">
      <c r="B37" s="3" t="s">
        <v>36</v>
      </c>
      <c r="C37" s="3">
        <v>29</v>
      </c>
      <c r="D37" s="3">
        <v>29</v>
      </c>
      <c r="E37" s="10">
        <v>39.1</v>
      </c>
      <c r="F37" s="16">
        <f t="shared" si="12"/>
        <v>0.65277777777777712</v>
      </c>
      <c r="G37" s="16">
        <f t="shared" si="13"/>
        <v>10.861111111111112</v>
      </c>
      <c r="H37" s="19">
        <f t="shared" si="0"/>
        <v>41.64708469282408</v>
      </c>
      <c r="I37" s="19">
        <f>$K$3*$H$3*'Vehicle Inputs'!$B$19</f>
        <v>186.58987875</v>
      </c>
      <c r="J37" s="19">
        <f t="shared" si="1"/>
        <v>2026.5734053125002</v>
      </c>
      <c r="K37" s="19">
        <f t="shared" si="2"/>
        <v>1427.1354166666652</v>
      </c>
      <c r="L37" s="19">
        <f t="shared" si="3"/>
        <v>1655.3723801094893</v>
      </c>
      <c r="M37" s="19">
        <f t="shared" si="4"/>
        <v>17979.183350633622</v>
      </c>
      <c r="N37" s="24">
        <f t="shared" si="5"/>
        <v>4.9942175973982286E-3</v>
      </c>
      <c r="O37" s="24">
        <f t="shared" si="6"/>
        <v>4.9942175973982286E-3</v>
      </c>
      <c r="P37" s="24">
        <f t="shared" si="15"/>
        <v>4.4483378601075547E-2</v>
      </c>
      <c r="Q37" s="24">
        <f t="shared" si="7"/>
        <v>0</v>
      </c>
      <c r="R37" s="24">
        <f t="shared" si="14"/>
        <v>0</v>
      </c>
      <c r="S37" s="24">
        <f>MIN(MAX(-M37,0),'Vehicle Inputs'!$B$20*1000)</f>
        <v>0</v>
      </c>
      <c r="T37" s="24">
        <f>S37*(C37-C36)/3600000*'Vehicle Inputs'!$B$21*'Vehicle Inputs'!$B$22*'Vehicle Inputs'!$B$23</f>
        <v>0</v>
      </c>
      <c r="U37" s="24">
        <f t="shared" si="8"/>
        <v>0</v>
      </c>
      <c r="V37" s="24">
        <f>T37*'Vehicle Inputs'!$B$24*'Vehicle Inputs'!$B$22*'Vehicle Inputs'!$B$21</f>
        <v>0</v>
      </c>
      <c r="W37" s="24">
        <f t="shared" si="9"/>
        <v>0</v>
      </c>
      <c r="X37" s="25">
        <f t="shared" si="10"/>
        <v>0</v>
      </c>
      <c r="Y37" s="24">
        <f t="shared" si="11"/>
        <v>0</v>
      </c>
    </row>
    <row r="38" spans="2:25" x14ac:dyDescent="0.25">
      <c r="B38" s="3" t="s">
        <v>36</v>
      </c>
      <c r="C38" s="3">
        <v>30</v>
      </c>
      <c r="D38" s="3">
        <v>30</v>
      </c>
      <c r="E38" s="10">
        <v>41.3</v>
      </c>
      <c r="F38" s="16">
        <f t="shared" si="12"/>
        <v>0.47222222222222199</v>
      </c>
      <c r="G38" s="16">
        <f t="shared" si="13"/>
        <v>11.472222222222221</v>
      </c>
      <c r="H38" s="19">
        <f t="shared" si="0"/>
        <v>46.465562031712956</v>
      </c>
      <c r="I38" s="19">
        <f>$K$3*$H$3*'Vehicle Inputs'!$B$19</f>
        <v>186.58987875</v>
      </c>
      <c r="J38" s="19">
        <f t="shared" si="1"/>
        <v>2140.6005534374999</v>
      </c>
      <c r="K38" s="19">
        <f t="shared" si="2"/>
        <v>1032.3958333333328</v>
      </c>
      <c r="L38" s="19">
        <f t="shared" si="3"/>
        <v>1265.4512741150456</v>
      </c>
      <c r="M38" s="19">
        <f t="shared" si="4"/>
        <v>14517.538228042051</v>
      </c>
      <c r="N38" s="24">
        <f t="shared" si="5"/>
        <v>4.0326495077894582E-3</v>
      </c>
      <c r="O38" s="24">
        <f t="shared" si="6"/>
        <v>4.0326495077894582E-3</v>
      </c>
      <c r="P38" s="24">
        <f t="shared" si="15"/>
        <v>4.8516028108865003E-2</v>
      </c>
      <c r="Q38" s="24">
        <f t="shared" si="7"/>
        <v>0</v>
      </c>
      <c r="R38" s="24">
        <f t="shared" si="14"/>
        <v>0</v>
      </c>
      <c r="S38" s="24">
        <f>MIN(MAX(-M38,0),'Vehicle Inputs'!$B$20*1000)</f>
        <v>0</v>
      </c>
      <c r="T38" s="24">
        <f>S38*(C38-C37)/3600000*'Vehicle Inputs'!$B$21*'Vehicle Inputs'!$B$22*'Vehicle Inputs'!$B$23</f>
        <v>0</v>
      </c>
      <c r="U38" s="24">
        <f t="shared" si="8"/>
        <v>0</v>
      </c>
      <c r="V38" s="24">
        <f>T38*'Vehicle Inputs'!$B$24*'Vehicle Inputs'!$B$22*'Vehicle Inputs'!$B$21</f>
        <v>0</v>
      </c>
      <c r="W38" s="24">
        <f t="shared" si="9"/>
        <v>0</v>
      </c>
      <c r="X38" s="25">
        <f t="shared" si="10"/>
        <v>0</v>
      </c>
      <c r="Y38" s="24">
        <f t="shared" si="11"/>
        <v>0</v>
      </c>
    </row>
    <row r="39" spans="2:25" x14ac:dyDescent="0.25">
      <c r="B39" s="3" t="s">
        <v>36</v>
      </c>
      <c r="C39" s="3">
        <v>31</v>
      </c>
      <c r="D39" s="3">
        <v>31</v>
      </c>
      <c r="E39" s="10">
        <v>42.5</v>
      </c>
      <c r="F39" s="16">
        <f t="shared" si="12"/>
        <v>0.27777777777777779</v>
      </c>
      <c r="G39" s="16">
        <f t="shared" si="13"/>
        <v>11.805555555555555</v>
      </c>
      <c r="H39" s="19">
        <f t="shared" si="0"/>
        <v>49.204967737268511</v>
      </c>
      <c r="I39" s="19">
        <f>$K$3*$H$3*'Vehicle Inputs'!$B$19</f>
        <v>186.58987875</v>
      </c>
      <c r="J39" s="19">
        <f t="shared" si="1"/>
        <v>2202.7971796874999</v>
      </c>
      <c r="K39" s="19">
        <f t="shared" si="2"/>
        <v>607.29166666666674</v>
      </c>
      <c r="L39" s="19">
        <f t="shared" si="3"/>
        <v>843.08651315393524</v>
      </c>
      <c r="M39" s="19">
        <f t="shared" si="4"/>
        <v>9953.1046691784013</v>
      </c>
      <c r="N39" s="24">
        <f t="shared" si="5"/>
        <v>2.7647512969940003E-3</v>
      </c>
      <c r="O39" s="24">
        <f t="shared" si="6"/>
        <v>2.7647512969940003E-3</v>
      </c>
      <c r="P39" s="24">
        <f t="shared" si="15"/>
        <v>5.1280779405859005E-2</v>
      </c>
      <c r="Q39" s="24">
        <f t="shared" si="7"/>
        <v>0</v>
      </c>
      <c r="R39" s="24">
        <f t="shared" si="14"/>
        <v>0</v>
      </c>
      <c r="S39" s="24">
        <f>MIN(MAX(-M39,0),'Vehicle Inputs'!$B$20*1000)</f>
        <v>0</v>
      </c>
      <c r="T39" s="24">
        <f>S39*(C39-C38)/3600000*'Vehicle Inputs'!$B$21*'Vehicle Inputs'!$B$22*'Vehicle Inputs'!$B$23</f>
        <v>0</v>
      </c>
      <c r="U39" s="24">
        <f t="shared" si="8"/>
        <v>0</v>
      </c>
      <c r="V39" s="24">
        <f>T39*'Vehicle Inputs'!$B$24*'Vehicle Inputs'!$B$22*'Vehicle Inputs'!$B$21</f>
        <v>0</v>
      </c>
      <c r="W39" s="24">
        <f t="shared" si="9"/>
        <v>0</v>
      </c>
      <c r="X39" s="25">
        <f t="shared" si="10"/>
        <v>0</v>
      </c>
      <c r="Y39" s="24">
        <f t="shared" si="11"/>
        <v>0</v>
      </c>
    </row>
    <row r="40" spans="2:25" x14ac:dyDescent="0.25">
      <c r="B40" s="3" t="s">
        <v>36</v>
      </c>
      <c r="C40" s="3">
        <v>32</v>
      </c>
      <c r="D40" s="3">
        <v>32</v>
      </c>
      <c r="E40" s="10">
        <v>43.3</v>
      </c>
      <c r="F40" s="16">
        <f t="shared" si="12"/>
        <v>0.19444444444444425</v>
      </c>
      <c r="G40" s="16">
        <f t="shared" si="13"/>
        <v>12.027777777777777</v>
      </c>
      <c r="H40" s="19">
        <f t="shared" si="0"/>
        <v>51.074824615046282</v>
      </c>
      <c r="I40" s="19">
        <f>$K$3*$H$3*'Vehicle Inputs'!$B$19</f>
        <v>186.58987875</v>
      </c>
      <c r="J40" s="19">
        <f t="shared" si="1"/>
        <v>2244.2615971874998</v>
      </c>
      <c r="K40" s="19">
        <f t="shared" si="2"/>
        <v>425.10416666666623</v>
      </c>
      <c r="L40" s="19">
        <f t="shared" si="3"/>
        <v>662.76887003171248</v>
      </c>
      <c r="M40" s="19">
        <f t="shared" si="4"/>
        <v>7971.6366867703191</v>
      </c>
      <c r="N40" s="24">
        <f t="shared" si="5"/>
        <v>2.2143435241028663E-3</v>
      </c>
      <c r="O40" s="24">
        <f t="shared" si="6"/>
        <v>2.2143435241028663E-3</v>
      </c>
      <c r="P40" s="24">
        <f t="shared" si="15"/>
        <v>5.3495122929961871E-2</v>
      </c>
      <c r="Q40" s="24">
        <f t="shared" si="7"/>
        <v>0</v>
      </c>
      <c r="R40" s="24">
        <f t="shared" si="14"/>
        <v>0</v>
      </c>
      <c r="S40" s="24">
        <f>MIN(MAX(-M40,0),'Vehicle Inputs'!$B$20*1000)</f>
        <v>0</v>
      </c>
      <c r="T40" s="24">
        <f>S40*(C40-C39)/3600000*'Vehicle Inputs'!$B$21*'Vehicle Inputs'!$B$22*'Vehicle Inputs'!$B$23</f>
        <v>0</v>
      </c>
      <c r="U40" s="24">
        <f t="shared" si="8"/>
        <v>0</v>
      </c>
      <c r="V40" s="24">
        <f>T40*'Vehicle Inputs'!$B$24*'Vehicle Inputs'!$B$22*'Vehicle Inputs'!$B$21</f>
        <v>0</v>
      </c>
      <c r="W40" s="24">
        <f t="shared" si="9"/>
        <v>0</v>
      </c>
      <c r="X40" s="25">
        <f t="shared" si="10"/>
        <v>0</v>
      </c>
      <c r="Y40" s="24">
        <f t="shared" si="11"/>
        <v>0</v>
      </c>
    </row>
    <row r="41" spans="2:25" x14ac:dyDescent="0.25">
      <c r="B41" s="3" t="s">
        <v>36</v>
      </c>
      <c r="C41" s="3">
        <v>33</v>
      </c>
      <c r="D41" s="3">
        <v>33</v>
      </c>
      <c r="E41" s="10">
        <v>43.9</v>
      </c>
      <c r="F41" s="16">
        <f t="shared" si="12"/>
        <v>0.15277777777777798</v>
      </c>
      <c r="G41" s="16">
        <f t="shared" si="13"/>
        <v>12.194444444444445</v>
      </c>
      <c r="H41" s="19">
        <f t="shared" si="0"/>
        <v>52.500100137268511</v>
      </c>
      <c r="I41" s="19">
        <f>$K$3*$H$3*'Vehicle Inputs'!$B$19</f>
        <v>186.58987875</v>
      </c>
      <c r="J41" s="19">
        <f t="shared" si="1"/>
        <v>2275.3599103124998</v>
      </c>
      <c r="K41" s="19">
        <f t="shared" si="2"/>
        <v>334.01041666666714</v>
      </c>
      <c r="L41" s="19">
        <f t="shared" si="3"/>
        <v>573.10039555393564</v>
      </c>
      <c r="M41" s="19">
        <f t="shared" si="4"/>
        <v>6988.6409346716046</v>
      </c>
      <c r="N41" s="24">
        <f t="shared" si="5"/>
        <v>1.9412891485198901E-3</v>
      </c>
      <c r="O41" s="24">
        <f t="shared" si="6"/>
        <v>1.9412891485198901E-3</v>
      </c>
      <c r="P41" s="24">
        <f t="shared" si="15"/>
        <v>5.543641207848176E-2</v>
      </c>
      <c r="Q41" s="24">
        <f t="shared" si="7"/>
        <v>0</v>
      </c>
      <c r="R41" s="24">
        <f t="shared" si="14"/>
        <v>0</v>
      </c>
      <c r="S41" s="24">
        <f>MIN(MAX(-M41,0),'Vehicle Inputs'!$B$20*1000)</f>
        <v>0</v>
      </c>
      <c r="T41" s="24">
        <f>S41*(C41-C40)/3600000*'Vehicle Inputs'!$B$21*'Vehicle Inputs'!$B$22*'Vehicle Inputs'!$B$23</f>
        <v>0</v>
      </c>
      <c r="U41" s="24">
        <f t="shared" si="8"/>
        <v>0</v>
      </c>
      <c r="V41" s="24">
        <f>T41*'Vehicle Inputs'!$B$24*'Vehicle Inputs'!$B$22*'Vehicle Inputs'!$B$21</f>
        <v>0</v>
      </c>
      <c r="W41" s="24">
        <f t="shared" si="9"/>
        <v>0</v>
      </c>
      <c r="X41" s="25">
        <f t="shared" si="10"/>
        <v>0</v>
      </c>
      <c r="Y41" s="24">
        <f t="shared" si="11"/>
        <v>0</v>
      </c>
    </row>
    <row r="42" spans="2:25" x14ac:dyDescent="0.25">
      <c r="B42" s="3" t="s">
        <v>36</v>
      </c>
      <c r="C42" s="3">
        <v>34</v>
      </c>
      <c r="D42" s="3">
        <v>34</v>
      </c>
      <c r="E42" s="10">
        <v>44.4</v>
      </c>
      <c r="F42" s="16">
        <f t="shared" si="12"/>
        <v>8.3333333333333523E-2</v>
      </c>
      <c r="G42" s="16">
        <f t="shared" si="13"/>
        <v>12.333333333333334</v>
      </c>
      <c r="H42" s="19">
        <f t="shared" si="0"/>
        <v>53.702812566666665</v>
      </c>
      <c r="I42" s="19">
        <f>$K$3*$H$3*'Vehicle Inputs'!$B$19</f>
        <v>186.58987875</v>
      </c>
      <c r="J42" s="19">
        <f t="shared" si="1"/>
        <v>2301.2751712499999</v>
      </c>
      <c r="K42" s="19">
        <f t="shared" si="2"/>
        <v>182.18750000000043</v>
      </c>
      <c r="L42" s="19">
        <f t="shared" si="3"/>
        <v>422.48019131666706</v>
      </c>
      <c r="M42" s="19">
        <f t="shared" si="4"/>
        <v>5210.5890262388939</v>
      </c>
      <c r="N42" s="24">
        <f t="shared" si="5"/>
        <v>1.447385840621915E-3</v>
      </c>
      <c r="O42" s="24">
        <f t="shared" si="6"/>
        <v>1.447385840621915E-3</v>
      </c>
      <c r="P42" s="24">
        <f t="shared" si="15"/>
        <v>5.6883797919103675E-2</v>
      </c>
      <c r="Q42" s="24">
        <f t="shared" si="7"/>
        <v>0</v>
      </c>
      <c r="R42" s="24">
        <f t="shared" si="14"/>
        <v>0</v>
      </c>
      <c r="S42" s="24">
        <f>MIN(MAX(-M42,0),'Vehicle Inputs'!$B$20*1000)</f>
        <v>0</v>
      </c>
      <c r="T42" s="24">
        <f>S42*(C42-C41)/3600000*'Vehicle Inputs'!$B$21*'Vehicle Inputs'!$B$22*'Vehicle Inputs'!$B$23</f>
        <v>0</v>
      </c>
      <c r="U42" s="24">
        <f t="shared" si="8"/>
        <v>0</v>
      </c>
      <c r="V42" s="24">
        <f>T42*'Vehicle Inputs'!$B$24*'Vehicle Inputs'!$B$22*'Vehicle Inputs'!$B$21</f>
        <v>0</v>
      </c>
      <c r="W42" s="24">
        <f t="shared" si="9"/>
        <v>0</v>
      </c>
      <c r="X42" s="25">
        <f t="shared" si="10"/>
        <v>0</v>
      </c>
      <c r="Y42" s="24">
        <f t="shared" si="11"/>
        <v>0</v>
      </c>
    </row>
    <row r="43" spans="2:25" x14ac:dyDescent="0.25">
      <c r="B43" s="3" t="s">
        <v>36</v>
      </c>
      <c r="C43" s="3">
        <v>35</v>
      </c>
      <c r="D43" s="3">
        <v>35</v>
      </c>
      <c r="E43" s="10">
        <v>44.5</v>
      </c>
      <c r="F43" s="16">
        <f t="shared" si="12"/>
        <v>-2.7777777777777186E-2</v>
      </c>
      <c r="G43" s="16">
        <f t="shared" si="13"/>
        <v>12.361111111111112</v>
      </c>
      <c r="H43" s="19">
        <f t="shared" si="0"/>
        <v>53.944989542824082</v>
      </c>
      <c r="I43" s="19">
        <f>$K$3*$H$3*'Vehicle Inputs'!$B$19</f>
        <v>186.58987875</v>
      </c>
      <c r="J43" s="19">
        <f t="shared" si="1"/>
        <v>2306.4582234375002</v>
      </c>
      <c r="K43" s="19">
        <f t="shared" si="2"/>
        <v>-60.729166666665371</v>
      </c>
      <c r="L43" s="19">
        <f t="shared" si="3"/>
        <v>179.80570162615871</v>
      </c>
      <c r="M43" s="19">
        <f t="shared" si="4"/>
        <v>2222.5982562122399</v>
      </c>
      <c r="N43" s="24">
        <f t="shared" si="5"/>
        <v>6.1738840450339992E-4</v>
      </c>
      <c r="O43" s="24">
        <f t="shared" si="6"/>
        <v>6.1738840450339992E-4</v>
      </c>
      <c r="P43" s="24">
        <f t="shared" si="15"/>
        <v>5.7501186323607074E-2</v>
      </c>
      <c r="Q43" s="24">
        <f t="shared" si="7"/>
        <v>0</v>
      </c>
      <c r="R43" s="24">
        <f>R42+Q43</f>
        <v>0</v>
      </c>
      <c r="S43" s="24">
        <f>MIN(MAX(-M43,0),'Vehicle Inputs'!$B$20*1000)</f>
        <v>0</v>
      </c>
      <c r="T43" s="24">
        <f>S43*(C43-C42)/3600000*'Vehicle Inputs'!$B$21*'Vehicle Inputs'!$B$22*'Vehicle Inputs'!$B$23</f>
        <v>0</v>
      </c>
      <c r="U43" s="24">
        <f t="shared" si="8"/>
        <v>0</v>
      </c>
      <c r="V43" s="24">
        <f>T43*'Vehicle Inputs'!$B$24*'Vehicle Inputs'!$B$22*'Vehicle Inputs'!$B$21</f>
        <v>0</v>
      </c>
      <c r="W43" s="24">
        <f t="shared" si="9"/>
        <v>0</v>
      </c>
      <c r="X43" s="25">
        <f t="shared" si="10"/>
        <v>0</v>
      </c>
      <c r="Y43" s="24">
        <f t="shared" si="11"/>
        <v>0</v>
      </c>
    </row>
    <row r="44" spans="2:25" x14ac:dyDescent="0.25">
      <c r="B44" s="3" t="s">
        <v>36</v>
      </c>
      <c r="C44" s="3">
        <v>36</v>
      </c>
      <c r="D44" s="3">
        <v>36</v>
      </c>
      <c r="E44" s="10">
        <v>44.2</v>
      </c>
      <c r="F44" s="16">
        <f t="shared" si="12"/>
        <v>-0.24999999999999961</v>
      </c>
      <c r="G44" s="16">
        <f t="shared" si="13"/>
        <v>12.277777777777779</v>
      </c>
      <c r="H44" s="19">
        <f t="shared" si="0"/>
        <v>53.220093104629633</v>
      </c>
      <c r="I44" s="19">
        <f>$K$3*$H$3*'Vehicle Inputs'!$B$19</f>
        <v>186.58987875</v>
      </c>
      <c r="J44" s="19">
        <f t="shared" si="1"/>
        <v>2290.909066875</v>
      </c>
      <c r="K44" s="19">
        <f t="shared" si="2"/>
        <v>-546.5624999999992</v>
      </c>
      <c r="L44" s="19">
        <f t="shared" si="3"/>
        <v>-306.75252814536958</v>
      </c>
      <c r="M44" s="19">
        <f t="shared" si="4"/>
        <v>-3766.239373340371</v>
      </c>
      <c r="N44" s="24">
        <f t="shared" si="5"/>
        <v>-1.0461776037056585E-3</v>
      </c>
      <c r="O44" s="24">
        <f t="shared" si="6"/>
        <v>0</v>
      </c>
      <c r="P44" s="24">
        <f t="shared" si="15"/>
        <v>5.7501186323607074E-2</v>
      </c>
      <c r="Q44" s="24">
        <f t="shared" si="7"/>
        <v>1.0461776037056585E-3</v>
      </c>
      <c r="R44" s="24">
        <f t="shared" si="14"/>
        <v>1.0461776037056585E-3</v>
      </c>
      <c r="S44" s="24">
        <f>MIN(MAX(-M44,0),'Vehicle Inputs'!$B$20*1000)</f>
        <v>3766.239373340371</v>
      </c>
      <c r="T44" s="24">
        <f>S44*(C44-C43)/3600000*'Vehicle Inputs'!$B$21*'Vehicle Inputs'!$B$22*'Vehicle Inputs'!$B$23</f>
        <v>9.2529178159746954E-4</v>
      </c>
      <c r="U44" s="24">
        <f t="shared" si="8"/>
        <v>9.2529178159746954E-4</v>
      </c>
      <c r="V44" s="24">
        <f>T44*'Vehicle Inputs'!$B$24*'Vehicle Inputs'!$B$22*'Vehicle Inputs'!$B$21</f>
        <v>8.1837431623388193E-4</v>
      </c>
      <c r="W44" s="24">
        <f t="shared" si="9"/>
        <v>8.1837431623388193E-4</v>
      </c>
      <c r="X44" s="25">
        <f t="shared" si="10"/>
        <v>1</v>
      </c>
      <c r="Y44" s="24">
        <f t="shared" si="11"/>
        <v>9.2529178159746954E-4</v>
      </c>
    </row>
    <row r="45" spans="2:25" x14ac:dyDescent="0.25">
      <c r="B45" s="3" t="s">
        <v>36</v>
      </c>
      <c r="C45" s="3">
        <v>37</v>
      </c>
      <c r="D45" s="3">
        <v>37</v>
      </c>
      <c r="E45" s="10">
        <v>42.7</v>
      </c>
      <c r="F45" s="16">
        <f t="shared" si="12"/>
        <v>-0.59722222222222276</v>
      </c>
      <c r="G45" s="16">
        <f t="shared" si="13"/>
        <v>11.861111111111112</v>
      </c>
      <c r="H45" s="19">
        <f t="shared" si="0"/>
        <v>49.669162976157416</v>
      </c>
      <c r="I45" s="19">
        <f>$K$3*$H$3*'Vehicle Inputs'!$B$19</f>
        <v>186.58987875</v>
      </c>
      <c r="J45" s="19">
        <f t="shared" si="1"/>
        <v>2213.1632840625002</v>
      </c>
      <c r="K45" s="19">
        <f t="shared" si="2"/>
        <v>-1305.6770833333346</v>
      </c>
      <c r="L45" s="19">
        <f t="shared" si="3"/>
        <v>-1069.4180416071772</v>
      </c>
      <c r="M45" s="19">
        <f t="shared" si="4"/>
        <v>-12684.486215729576</v>
      </c>
      <c r="N45" s="24">
        <f t="shared" si="5"/>
        <v>-3.5234683932582156E-3</v>
      </c>
      <c r="O45" s="24">
        <f t="shared" si="6"/>
        <v>0</v>
      </c>
      <c r="P45" s="24">
        <f t="shared" si="15"/>
        <v>5.7501186323607074E-2</v>
      </c>
      <c r="Q45" s="24">
        <f t="shared" si="7"/>
        <v>3.5234683932582156E-3</v>
      </c>
      <c r="R45" s="24">
        <f t="shared" si="14"/>
        <v>4.5696459969638741E-3</v>
      </c>
      <c r="S45" s="24">
        <f>MIN(MAX(-M45,0),'Vehicle Inputs'!$B$20*1000)</f>
        <v>12684.486215729576</v>
      </c>
      <c r="T45" s="24">
        <f>S45*(C45-C44)/3600000*'Vehicle Inputs'!$B$21*'Vehicle Inputs'!$B$22*'Vehicle Inputs'!$B$23</f>
        <v>3.116331620417228E-3</v>
      </c>
      <c r="U45" s="24">
        <f t="shared" si="8"/>
        <v>4.0416234020146978E-3</v>
      </c>
      <c r="V45" s="24">
        <f>T45*'Vehicle Inputs'!$B$24*'Vehicle Inputs'!$B$22*'Vehicle Inputs'!$B$21</f>
        <v>2.756239501678017E-3</v>
      </c>
      <c r="W45" s="24">
        <f t="shared" si="9"/>
        <v>3.5746138179118987E-3</v>
      </c>
      <c r="X45" s="25">
        <f t="shared" si="10"/>
        <v>1</v>
      </c>
      <c r="Y45" s="24">
        <f t="shared" si="11"/>
        <v>4.0416234020146978E-3</v>
      </c>
    </row>
    <row r="46" spans="2:25" x14ac:dyDescent="0.25">
      <c r="B46" s="3" t="s">
        <v>36</v>
      </c>
      <c r="C46" s="3">
        <v>38</v>
      </c>
      <c r="D46" s="3">
        <v>38</v>
      </c>
      <c r="E46" s="10">
        <v>39.9</v>
      </c>
      <c r="F46" s="16">
        <f t="shared" si="12"/>
        <v>-0.79166666666666707</v>
      </c>
      <c r="G46" s="16">
        <f t="shared" si="13"/>
        <v>11.083333333333334</v>
      </c>
      <c r="H46" s="19">
        <f t="shared" si="0"/>
        <v>43.368747785416666</v>
      </c>
      <c r="I46" s="19">
        <f>$K$3*$H$3*'Vehicle Inputs'!$B$19</f>
        <v>186.58987875</v>
      </c>
      <c r="J46" s="19">
        <f t="shared" si="1"/>
        <v>2068.0378228125001</v>
      </c>
      <c r="K46" s="19">
        <f t="shared" si="2"/>
        <v>-1730.7812500000009</v>
      </c>
      <c r="L46" s="19">
        <f t="shared" si="3"/>
        <v>-1500.8226234645842</v>
      </c>
      <c r="M46" s="19">
        <f t="shared" si="4"/>
        <v>-16634.11741006581</v>
      </c>
      <c r="N46" s="24">
        <f t="shared" si="5"/>
        <v>-4.6205881694627252E-3</v>
      </c>
      <c r="O46" s="24">
        <f t="shared" si="6"/>
        <v>0</v>
      </c>
      <c r="P46" s="24">
        <f t="shared" si="15"/>
        <v>5.7501186323607074E-2</v>
      </c>
      <c r="Q46" s="24">
        <f t="shared" si="7"/>
        <v>4.6205881694627252E-3</v>
      </c>
      <c r="R46" s="24">
        <f t="shared" si="14"/>
        <v>9.1902341664266002E-3</v>
      </c>
      <c r="S46" s="24">
        <f>MIN(MAX(-M46,0),'Vehicle Inputs'!$B$20*1000)</f>
        <v>16634.11741006581</v>
      </c>
      <c r="T46" s="24">
        <f>S46*(C46-C45)/3600000*'Vehicle Inputs'!$B$21*'Vehicle Inputs'!$B$22*'Vehicle Inputs'!$B$23</f>
        <v>4.0866792064813071E-3</v>
      </c>
      <c r="U46" s="24">
        <f t="shared" si="8"/>
        <v>8.128302608496004E-3</v>
      </c>
      <c r="V46" s="24">
        <f>T46*'Vehicle Inputs'!$B$24*'Vehicle Inputs'!$B$22*'Vehicle Inputs'!$B$21</f>
        <v>3.6144634241723917E-3</v>
      </c>
      <c r="W46" s="24">
        <f t="shared" si="9"/>
        <v>7.1890772420842904E-3</v>
      </c>
      <c r="X46" s="25">
        <f t="shared" si="10"/>
        <v>1</v>
      </c>
      <c r="Y46" s="24">
        <f t="shared" si="11"/>
        <v>8.128302608496004E-3</v>
      </c>
    </row>
    <row r="47" spans="2:25" x14ac:dyDescent="0.25">
      <c r="B47" s="3" t="s">
        <v>36</v>
      </c>
      <c r="C47" s="3">
        <v>39</v>
      </c>
      <c r="D47" s="3">
        <v>39</v>
      </c>
      <c r="E47" s="10">
        <v>37</v>
      </c>
      <c r="F47" s="16">
        <f t="shared" si="12"/>
        <v>-0.73611111111111072</v>
      </c>
      <c r="G47" s="16">
        <f t="shared" si="13"/>
        <v>10.277777777777779</v>
      </c>
      <c r="H47" s="19">
        <f t="shared" si="0"/>
        <v>37.293619837962964</v>
      </c>
      <c r="I47" s="19">
        <f>$K$3*$H$3*'Vehicle Inputs'!$B$19</f>
        <v>186.58987875</v>
      </c>
      <c r="J47" s="19">
        <f t="shared" si="1"/>
        <v>1917.7293093750002</v>
      </c>
      <c r="K47" s="19">
        <f t="shared" si="2"/>
        <v>-1609.3229166666658</v>
      </c>
      <c r="L47" s="19">
        <f t="shared" si="3"/>
        <v>-1385.4394180787028</v>
      </c>
      <c r="M47" s="19">
        <f t="shared" si="4"/>
        <v>-14239.238463586669</v>
      </c>
      <c r="N47" s="24">
        <f t="shared" si="5"/>
        <v>-3.9553440176629635E-3</v>
      </c>
      <c r="O47" s="24">
        <f t="shared" si="6"/>
        <v>0</v>
      </c>
      <c r="P47" s="24">
        <f t="shared" si="15"/>
        <v>5.7501186323607074E-2</v>
      </c>
      <c r="Q47" s="24">
        <f t="shared" si="7"/>
        <v>3.9553440176629635E-3</v>
      </c>
      <c r="R47" s="24">
        <f t="shared" si="14"/>
        <v>1.3145578184089565E-2</v>
      </c>
      <c r="S47" s="24">
        <f>MIN(MAX(-M47,0),'Vehicle Inputs'!$B$20*1000)</f>
        <v>14239.238463586669</v>
      </c>
      <c r="T47" s="24">
        <f>S47*(C47-C46)/3600000*'Vehicle Inputs'!$B$21*'Vehicle Inputs'!$B$22*'Vehicle Inputs'!$B$23</f>
        <v>3.4983040164220077E-3</v>
      </c>
      <c r="U47" s="24">
        <f t="shared" si="8"/>
        <v>1.1626606624918011E-2</v>
      </c>
      <c r="V47" s="24">
        <f>T47*'Vehicle Inputs'!$B$24*'Vehicle Inputs'!$B$22*'Vehicle Inputs'!$B$21</f>
        <v>3.0940749873244445E-3</v>
      </c>
      <c r="W47" s="24">
        <f t="shared" si="9"/>
        <v>1.0283152229408735E-2</v>
      </c>
      <c r="X47" s="25">
        <f t="shared" si="10"/>
        <v>1</v>
      </c>
      <c r="Y47" s="24">
        <f t="shared" si="11"/>
        <v>1.1626606624918011E-2</v>
      </c>
    </row>
    <row r="48" spans="2:25" x14ac:dyDescent="0.25">
      <c r="B48" s="3" t="s">
        <v>36</v>
      </c>
      <c r="C48" s="3">
        <v>40</v>
      </c>
      <c r="D48" s="3">
        <v>40</v>
      </c>
      <c r="E48" s="10">
        <v>34.6</v>
      </c>
      <c r="F48" s="16">
        <f t="shared" si="12"/>
        <v>-0.65277777777777812</v>
      </c>
      <c r="G48" s="16">
        <f t="shared" si="13"/>
        <v>9.6111111111111125</v>
      </c>
      <c r="H48" s="19">
        <f t="shared" si="0"/>
        <v>32.612439682407413</v>
      </c>
      <c r="I48" s="19">
        <f>$K$3*$H$3*'Vehicle Inputs'!$B$19</f>
        <v>186.58987875</v>
      </c>
      <c r="J48" s="19">
        <f t="shared" si="1"/>
        <v>1793.3360568750002</v>
      </c>
      <c r="K48" s="19">
        <f t="shared" si="2"/>
        <v>-1427.1354166666674</v>
      </c>
      <c r="L48" s="19">
        <f t="shared" si="3"/>
        <v>-1207.9330982342599</v>
      </c>
      <c r="M48" s="19">
        <f t="shared" si="4"/>
        <v>-11609.579221918166</v>
      </c>
      <c r="N48" s="24">
        <f t="shared" si="5"/>
        <v>-3.2248831171994906E-3</v>
      </c>
      <c r="O48" s="24">
        <f t="shared" si="6"/>
        <v>0</v>
      </c>
      <c r="P48" s="24">
        <f t="shared" si="15"/>
        <v>5.7501186323607074E-2</v>
      </c>
      <c r="Q48" s="24">
        <f t="shared" si="7"/>
        <v>3.2248831171994906E-3</v>
      </c>
      <c r="R48" s="24">
        <f t="shared" si="14"/>
        <v>1.6370461301289056E-2</v>
      </c>
      <c r="S48" s="24">
        <f>MIN(MAX(-M48,0),'Vehicle Inputs'!$B$20*1000)</f>
        <v>11609.579221918166</v>
      </c>
      <c r="T48" s="24">
        <f>S48*(C48-C47)/3600000*'Vehicle Inputs'!$B$21*'Vehicle Inputs'!$B$22*'Vehicle Inputs'!$B$23</f>
        <v>2.852247873007089E-3</v>
      </c>
      <c r="U48" s="24">
        <f t="shared" si="8"/>
        <v>1.44788544979251E-2</v>
      </c>
      <c r="V48" s="24">
        <f>T48*'Vehicle Inputs'!$B$24*'Vehicle Inputs'!$B$22*'Vehicle Inputs'!$B$21</f>
        <v>2.5226706312811197E-3</v>
      </c>
      <c r="W48" s="24">
        <f t="shared" si="9"/>
        <v>1.2805822860689854E-2</v>
      </c>
      <c r="X48" s="25">
        <f t="shared" si="10"/>
        <v>1</v>
      </c>
      <c r="Y48" s="24">
        <f t="shared" si="11"/>
        <v>1.44788544979251E-2</v>
      </c>
    </row>
    <row r="49" spans="2:25" x14ac:dyDescent="0.25">
      <c r="B49" s="3" t="s">
        <v>36</v>
      </c>
      <c r="C49" s="3">
        <v>41</v>
      </c>
      <c r="D49" s="3">
        <v>41</v>
      </c>
      <c r="E49" s="10">
        <v>32.299999999999997</v>
      </c>
      <c r="F49" s="16">
        <f t="shared" si="12"/>
        <v>-0.7777777777777779</v>
      </c>
      <c r="G49" s="16">
        <f t="shared" si="13"/>
        <v>8.9722222222222214</v>
      </c>
      <c r="H49" s="19">
        <f t="shared" si="0"/>
        <v>28.420789365046286</v>
      </c>
      <c r="I49" s="19">
        <f>$K$3*$H$3*'Vehicle Inputs'!$B$19</f>
        <v>186.58987875</v>
      </c>
      <c r="J49" s="19">
        <f t="shared" si="1"/>
        <v>1674.1258565624998</v>
      </c>
      <c r="K49" s="19">
        <f t="shared" si="2"/>
        <v>-1700.416666666667</v>
      </c>
      <c r="L49" s="19">
        <f t="shared" si="3"/>
        <v>-1485.4059985516208</v>
      </c>
      <c r="M49" s="19">
        <f t="shared" si="4"/>
        <v>-13327.392709227041</v>
      </c>
      <c r="N49" s="24">
        <f t="shared" si="5"/>
        <v>-3.7020535303408444E-3</v>
      </c>
      <c r="O49" s="24">
        <f t="shared" si="6"/>
        <v>0</v>
      </c>
      <c r="P49" s="24">
        <f t="shared" si="15"/>
        <v>5.7501186323607074E-2</v>
      </c>
      <c r="Q49" s="24">
        <f t="shared" si="7"/>
        <v>3.7020535303408444E-3</v>
      </c>
      <c r="R49" s="24">
        <f t="shared" si="14"/>
        <v>2.00725148316299E-2</v>
      </c>
      <c r="S49" s="24">
        <f>MIN(MAX(-M49,0),'Vehicle Inputs'!$B$20*1000)</f>
        <v>13327.392709227041</v>
      </c>
      <c r="T49" s="24">
        <f>S49*(C49-C48)/3600000*'Vehicle Inputs'!$B$21*'Vehicle Inputs'!$B$22*'Vehicle Inputs'!$B$23</f>
        <v>3.2742812449099595E-3</v>
      </c>
      <c r="U49" s="24">
        <f t="shared" si="8"/>
        <v>1.7753135742835061E-2</v>
      </c>
      <c r="V49" s="24">
        <f>T49*'Vehicle Inputs'!$B$24*'Vehicle Inputs'!$B$22*'Vehicle Inputs'!$B$21</f>
        <v>2.8959380470606135E-3</v>
      </c>
      <c r="W49" s="24">
        <f t="shared" si="9"/>
        <v>1.5701760907750467E-2</v>
      </c>
      <c r="X49" s="25">
        <f t="shared" si="10"/>
        <v>1</v>
      </c>
      <c r="Y49" s="24">
        <f t="shared" si="11"/>
        <v>1.7753135742835061E-2</v>
      </c>
    </row>
    <row r="50" spans="2:25" x14ac:dyDescent="0.25">
      <c r="B50" s="3" t="s">
        <v>36</v>
      </c>
      <c r="C50" s="3">
        <v>42</v>
      </c>
      <c r="D50" s="3">
        <v>42</v>
      </c>
      <c r="E50" s="10">
        <v>29</v>
      </c>
      <c r="F50" s="16">
        <f t="shared" si="12"/>
        <v>-0.99999999999999933</v>
      </c>
      <c r="G50" s="16">
        <f t="shared" si="13"/>
        <v>8.0555555555555554</v>
      </c>
      <c r="H50" s="19">
        <f t="shared" si="0"/>
        <v>22.910105393518517</v>
      </c>
      <c r="I50" s="19">
        <f>$K$3*$H$3*'Vehicle Inputs'!$B$19</f>
        <v>186.58987875</v>
      </c>
      <c r="J50" s="19">
        <f t="shared" si="1"/>
        <v>1503.0851343749998</v>
      </c>
      <c r="K50" s="19">
        <f t="shared" si="2"/>
        <v>-2186.2499999999986</v>
      </c>
      <c r="L50" s="19">
        <f t="shared" si="3"/>
        <v>-1976.7500158564801</v>
      </c>
      <c r="M50" s="19">
        <f t="shared" si="4"/>
        <v>-15923.819572177201</v>
      </c>
      <c r="N50" s="24">
        <f t="shared" si="5"/>
        <v>-4.4232832144936668E-3</v>
      </c>
      <c r="O50" s="24">
        <f t="shared" si="6"/>
        <v>0</v>
      </c>
      <c r="P50" s="24">
        <f t="shared" si="15"/>
        <v>5.7501186323607074E-2</v>
      </c>
      <c r="Q50" s="24">
        <f t="shared" si="7"/>
        <v>4.4232832144936668E-3</v>
      </c>
      <c r="R50" s="24">
        <f t="shared" si="14"/>
        <v>2.4495798046123566E-2</v>
      </c>
      <c r="S50" s="24">
        <f>MIN(MAX(-M50,0),'Vehicle Inputs'!$B$20*1000)</f>
        <v>15923.819572177201</v>
      </c>
      <c r="T50" s="24">
        <f>S50*(C50-C49)/3600000*'Vehicle Inputs'!$B$21*'Vehicle Inputs'!$B$22*'Vehicle Inputs'!$B$23</f>
        <v>3.9121728390589224E-3</v>
      </c>
      <c r="U50" s="24">
        <f t="shared" si="8"/>
        <v>2.1665308581893982E-2</v>
      </c>
      <c r="V50" s="24">
        <f>T50*'Vehicle Inputs'!$B$24*'Vehicle Inputs'!$B$22*'Vehicle Inputs'!$B$21</f>
        <v>3.4601212675056631E-3</v>
      </c>
      <c r="W50" s="24">
        <f t="shared" si="9"/>
        <v>1.9161882175256131E-2</v>
      </c>
      <c r="X50" s="25">
        <f t="shared" si="10"/>
        <v>1</v>
      </c>
      <c r="Y50" s="24">
        <f t="shared" si="11"/>
        <v>2.1665308581893982E-2</v>
      </c>
    </row>
    <row r="51" spans="2:25" x14ac:dyDescent="0.25">
      <c r="B51" s="3" t="s">
        <v>36</v>
      </c>
      <c r="C51" s="3">
        <v>43</v>
      </c>
      <c r="D51" s="3">
        <v>43</v>
      </c>
      <c r="E51" s="10">
        <v>25.1</v>
      </c>
      <c r="F51" s="16">
        <f t="shared" si="12"/>
        <v>-0.94444444444444453</v>
      </c>
      <c r="G51" s="16">
        <f t="shared" si="13"/>
        <v>6.9722222222222232</v>
      </c>
      <c r="H51" s="19">
        <f t="shared" si="0"/>
        <v>17.162420331712966</v>
      </c>
      <c r="I51" s="19">
        <f>$K$3*$H$3*'Vehicle Inputs'!$B$19</f>
        <v>186.58987875</v>
      </c>
      <c r="J51" s="19">
        <f t="shared" si="1"/>
        <v>1300.9460990625003</v>
      </c>
      <c r="K51" s="19">
        <f t="shared" si="2"/>
        <v>-2064.791666666667</v>
      </c>
      <c r="L51" s="19">
        <f t="shared" si="3"/>
        <v>-1861.0393675849541</v>
      </c>
      <c r="M51" s="19">
        <f t="shared" si="4"/>
        <v>-12975.58003510621</v>
      </c>
      <c r="N51" s="24">
        <f t="shared" si="5"/>
        <v>-3.6043277875295026E-3</v>
      </c>
      <c r="O51" s="24">
        <f t="shared" si="6"/>
        <v>0</v>
      </c>
      <c r="P51" s="24">
        <f t="shared" si="15"/>
        <v>5.7501186323607074E-2</v>
      </c>
      <c r="Q51" s="24">
        <f t="shared" si="7"/>
        <v>3.6043277875295026E-3</v>
      </c>
      <c r="R51" s="24">
        <f t="shared" si="14"/>
        <v>2.8100125833653067E-2</v>
      </c>
      <c r="S51" s="24">
        <f>MIN(MAX(-M51,0),'Vehicle Inputs'!$B$20*1000)</f>
        <v>12975.58003510621</v>
      </c>
      <c r="T51" s="24">
        <f>S51*(C51-C50)/3600000*'Vehicle Inputs'!$B$21*'Vehicle Inputs'!$B$22*'Vehicle Inputs'!$B$23</f>
        <v>3.1878477116804682E-3</v>
      </c>
      <c r="U51" s="24">
        <f t="shared" si="8"/>
        <v>2.4853156293574451E-2</v>
      </c>
      <c r="V51" s="24">
        <f>T51*'Vehicle Inputs'!$B$24*'Vehicle Inputs'!$B$22*'Vehicle Inputs'!$B$21</f>
        <v>2.8194919085957901E-3</v>
      </c>
      <c r="W51" s="24">
        <f t="shared" si="9"/>
        <v>2.198137408385192E-2</v>
      </c>
      <c r="X51" s="25">
        <f t="shared" si="10"/>
        <v>1</v>
      </c>
      <c r="Y51" s="24">
        <f t="shared" si="11"/>
        <v>2.4853156293574451E-2</v>
      </c>
    </row>
    <row r="52" spans="2:25" x14ac:dyDescent="0.25">
      <c r="B52" s="3" t="s">
        <v>36</v>
      </c>
      <c r="C52" s="3">
        <v>44</v>
      </c>
      <c r="D52" s="3">
        <v>44</v>
      </c>
      <c r="E52" s="10">
        <v>22.2</v>
      </c>
      <c r="F52" s="16">
        <f t="shared" si="12"/>
        <v>-0.5833333333333337</v>
      </c>
      <c r="G52" s="16">
        <f t="shared" si="13"/>
        <v>6.166666666666667</v>
      </c>
      <c r="H52" s="19">
        <f t="shared" si="0"/>
        <v>13.425703141666666</v>
      </c>
      <c r="I52" s="19">
        <f>$K$3*$H$3*'Vehicle Inputs'!$B$19</f>
        <v>186.58987875</v>
      </c>
      <c r="J52" s="19">
        <f t="shared" si="1"/>
        <v>1150.6375856249999</v>
      </c>
      <c r="K52" s="19">
        <f t="shared" si="2"/>
        <v>-1275.3125000000009</v>
      </c>
      <c r="L52" s="19">
        <f t="shared" si="3"/>
        <v>-1075.2969181083342</v>
      </c>
      <c r="M52" s="19">
        <f t="shared" si="4"/>
        <v>-6630.9976616680615</v>
      </c>
      <c r="N52" s="24">
        <f t="shared" si="5"/>
        <v>-1.8419437949077949E-3</v>
      </c>
      <c r="O52" s="24">
        <f t="shared" si="6"/>
        <v>0</v>
      </c>
      <c r="P52" s="24">
        <f t="shared" si="15"/>
        <v>5.7501186323607074E-2</v>
      </c>
      <c r="Q52" s="24">
        <f t="shared" si="7"/>
        <v>1.8419437949077949E-3</v>
      </c>
      <c r="R52" s="24">
        <f t="shared" si="14"/>
        <v>2.9942069628560861E-2</v>
      </c>
      <c r="S52" s="24">
        <f>MIN(MAX(-M52,0),'Vehicle Inputs'!$B$20*1000)</f>
        <v>6630.9976616680615</v>
      </c>
      <c r="T52" s="24">
        <f>S52*(C52-C51)/3600000*'Vehicle Inputs'!$B$21*'Vehicle Inputs'!$B$22*'Vehicle Inputs'!$B$23</f>
        <v>1.6291071894061991E-3</v>
      </c>
      <c r="U52" s="24">
        <f t="shared" si="8"/>
        <v>2.6482263482980651E-2</v>
      </c>
      <c r="V52" s="24">
        <f>T52*'Vehicle Inputs'!$B$24*'Vehicle Inputs'!$B$22*'Vehicle Inputs'!$B$21</f>
        <v>1.4408638536703127E-3</v>
      </c>
      <c r="W52" s="24">
        <f t="shared" si="9"/>
        <v>2.3422237937522232E-2</v>
      </c>
      <c r="X52" s="25">
        <f t="shared" si="10"/>
        <v>1</v>
      </c>
      <c r="Y52" s="24">
        <f t="shared" si="11"/>
        <v>2.6482263482980651E-2</v>
      </c>
    </row>
    <row r="53" spans="2:25" x14ac:dyDescent="0.25">
      <c r="B53" s="3" t="s">
        <v>36</v>
      </c>
      <c r="C53" s="3">
        <v>45</v>
      </c>
      <c r="D53" s="3">
        <v>45</v>
      </c>
      <c r="E53" s="10">
        <v>20.9</v>
      </c>
      <c r="F53" s="16">
        <f t="shared" si="12"/>
        <v>-0.25000000000000011</v>
      </c>
      <c r="G53" s="16">
        <f t="shared" si="13"/>
        <v>5.8055555555555554</v>
      </c>
      <c r="H53" s="19">
        <f t="shared" si="0"/>
        <v>11.899361637268518</v>
      </c>
      <c r="I53" s="19">
        <f>$K$3*$H$3*'Vehicle Inputs'!$B$19</f>
        <v>186.58987875</v>
      </c>
      <c r="J53" s="19">
        <f t="shared" si="1"/>
        <v>1083.2579071875</v>
      </c>
      <c r="K53" s="19">
        <f t="shared" si="2"/>
        <v>-546.56250000000023</v>
      </c>
      <c r="L53" s="19">
        <f t="shared" si="3"/>
        <v>-348.0732596127317</v>
      </c>
      <c r="M53" s="19">
        <f t="shared" si="4"/>
        <v>-2020.7586460850257</v>
      </c>
      <c r="N53" s="24">
        <f t="shared" si="5"/>
        <v>-5.6132184613472938E-4</v>
      </c>
      <c r="O53" s="24">
        <f t="shared" si="6"/>
        <v>0</v>
      </c>
      <c r="P53" s="24">
        <f t="shared" si="15"/>
        <v>5.7501186323607074E-2</v>
      </c>
      <c r="Q53" s="24">
        <f t="shared" si="7"/>
        <v>5.6132184613472938E-4</v>
      </c>
      <c r="R53" s="24">
        <f t="shared" si="14"/>
        <v>3.050339147469559E-2</v>
      </c>
      <c r="S53" s="24">
        <f>MIN(MAX(-M53,0),'Vehicle Inputs'!$B$20*1000)</f>
        <v>2020.7586460850257</v>
      </c>
      <c r="T53" s="24">
        <f>S53*(C53-C52)/3600000*'Vehicle Inputs'!$B$21*'Vehicle Inputs'!$B$22*'Vehicle Inputs'!$B$23</f>
        <v>4.9646110681386137E-4</v>
      </c>
      <c r="U53" s="24">
        <f t="shared" si="8"/>
        <v>2.6978724589794511E-2</v>
      </c>
      <c r="V53" s="24">
        <f>T53*'Vehicle Inputs'!$B$24*'Vehicle Inputs'!$B$22*'Vehicle Inputs'!$B$21</f>
        <v>4.3909502592151962E-4</v>
      </c>
      <c r="W53" s="24">
        <f t="shared" si="9"/>
        <v>2.3861332963443751E-2</v>
      </c>
      <c r="X53" s="25">
        <f t="shared" si="10"/>
        <v>1</v>
      </c>
      <c r="Y53" s="24">
        <f t="shared" si="11"/>
        <v>2.6978724589794511E-2</v>
      </c>
    </row>
    <row r="54" spans="2:25" x14ac:dyDescent="0.25">
      <c r="B54" s="3" t="s">
        <v>36</v>
      </c>
      <c r="C54" s="3">
        <v>46</v>
      </c>
      <c r="D54" s="3">
        <v>46</v>
      </c>
      <c r="E54" s="10">
        <v>20.399999999999999</v>
      </c>
      <c r="F54" s="16">
        <f t="shared" si="12"/>
        <v>-0.19444444444444425</v>
      </c>
      <c r="G54" s="16">
        <f t="shared" si="13"/>
        <v>5.666666666666667</v>
      </c>
      <c r="H54" s="19">
        <f t="shared" si="0"/>
        <v>11.336824566666667</v>
      </c>
      <c r="I54" s="19">
        <f>$K$3*$H$3*'Vehicle Inputs'!$B$19</f>
        <v>186.58987875</v>
      </c>
      <c r="J54" s="19">
        <f t="shared" si="1"/>
        <v>1057.3426462500001</v>
      </c>
      <c r="K54" s="19">
        <f t="shared" si="2"/>
        <v>-425.10416666666623</v>
      </c>
      <c r="L54" s="19">
        <f t="shared" si="3"/>
        <v>-227.17746334999956</v>
      </c>
      <c r="M54" s="19">
        <f t="shared" si="4"/>
        <v>-1287.3389589833309</v>
      </c>
      <c r="N54" s="24">
        <f t="shared" si="5"/>
        <v>-3.5759415527314751E-4</v>
      </c>
      <c r="O54" s="24">
        <f t="shared" si="6"/>
        <v>0</v>
      </c>
      <c r="P54" s="24">
        <f t="shared" si="15"/>
        <v>5.7501186323607074E-2</v>
      </c>
      <c r="Q54" s="24">
        <f t="shared" si="7"/>
        <v>3.5759415527314751E-4</v>
      </c>
      <c r="R54" s="24">
        <f t="shared" si="14"/>
        <v>3.0860985629968737E-2</v>
      </c>
      <c r="S54" s="24">
        <f>MIN(MAX(-M54,0),'Vehicle Inputs'!$B$20*1000)</f>
        <v>1287.3389589833309</v>
      </c>
      <c r="T54" s="24">
        <f>S54*(C54-C53)/3600000*'Vehicle Inputs'!$B$21*'Vehicle Inputs'!$B$22*'Vehicle Inputs'!$B$23</f>
        <v>3.1627415063133527E-4</v>
      </c>
      <c r="U54" s="24">
        <f t="shared" si="8"/>
        <v>2.7294998740425847E-2</v>
      </c>
      <c r="V54" s="24">
        <f>T54*'Vehicle Inputs'!$B$24*'Vehicle Inputs'!$B$22*'Vehicle Inputs'!$B$21</f>
        <v>2.7972867252588446E-4</v>
      </c>
      <c r="W54" s="24">
        <f t="shared" si="9"/>
        <v>2.4141061635969636E-2</v>
      </c>
      <c r="X54" s="25">
        <f t="shared" si="10"/>
        <v>1</v>
      </c>
      <c r="Y54" s="24">
        <f t="shared" si="11"/>
        <v>2.7294998740425847E-2</v>
      </c>
    </row>
    <row r="55" spans="2:25" x14ac:dyDescent="0.25">
      <c r="B55" s="3" t="s">
        <v>36</v>
      </c>
      <c r="C55" s="3">
        <v>47</v>
      </c>
      <c r="D55" s="3">
        <v>47</v>
      </c>
      <c r="E55" s="10">
        <v>19.5</v>
      </c>
      <c r="F55" s="16">
        <f t="shared" si="12"/>
        <v>-0.27777777777777779</v>
      </c>
      <c r="G55" s="16">
        <f t="shared" si="13"/>
        <v>5.416666666666667</v>
      </c>
      <c r="H55" s="19">
        <f t="shared" si="0"/>
        <v>10.358582135416667</v>
      </c>
      <c r="I55" s="19">
        <f>$K$3*$H$3*'Vehicle Inputs'!$B$19</f>
        <v>186.58987875</v>
      </c>
      <c r="J55" s="19">
        <f t="shared" si="1"/>
        <v>1010.6951765625</v>
      </c>
      <c r="K55" s="19">
        <f t="shared" si="2"/>
        <v>-607.29166666666674</v>
      </c>
      <c r="L55" s="19">
        <f t="shared" si="3"/>
        <v>-410.34320578125005</v>
      </c>
      <c r="M55" s="19">
        <f t="shared" si="4"/>
        <v>-2222.6923646484379</v>
      </c>
      <c r="N55" s="24">
        <f t="shared" si="5"/>
        <v>-6.1741454573567718E-4</v>
      </c>
      <c r="O55" s="24">
        <f t="shared" si="6"/>
        <v>0</v>
      </c>
      <c r="P55" s="24">
        <f t="shared" si="15"/>
        <v>5.7501186323607074E-2</v>
      </c>
      <c r="Q55" s="24">
        <f t="shared" si="7"/>
        <v>6.1741454573567718E-4</v>
      </c>
      <c r="R55" s="24">
        <f t="shared" si="14"/>
        <v>3.1478400175704413E-2</v>
      </c>
      <c r="S55" s="24">
        <f>MIN(MAX(-M55,0),'Vehicle Inputs'!$B$20*1000)</f>
        <v>2222.6923646484379</v>
      </c>
      <c r="T55" s="24">
        <f>S55*(C55-C54)/3600000*'Vehicle Inputs'!$B$21*'Vehicle Inputs'!$B$22*'Vehicle Inputs'!$B$23</f>
        <v>5.4607229497591965E-4</v>
      </c>
      <c r="U55" s="24">
        <f t="shared" si="8"/>
        <v>2.7841071035401767E-2</v>
      </c>
      <c r="V55" s="24">
        <f>T55*'Vehicle Inputs'!$B$24*'Vehicle Inputs'!$B$22*'Vehicle Inputs'!$B$21</f>
        <v>4.8297364129145206E-4</v>
      </c>
      <c r="W55" s="24">
        <f t="shared" si="9"/>
        <v>2.4624035277261088E-2</v>
      </c>
      <c r="X55" s="25">
        <f t="shared" si="10"/>
        <v>1</v>
      </c>
      <c r="Y55" s="24">
        <f t="shared" si="11"/>
        <v>2.7841071035401767E-2</v>
      </c>
    </row>
    <row r="56" spans="2:25" x14ac:dyDescent="0.25">
      <c r="B56" s="3" t="s">
        <v>36</v>
      </c>
      <c r="C56" s="3">
        <v>48</v>
      </c>
      <c r="D56" s="3">
        <v>48</v>
      </c>
      <c r="E56" s="10">
        <v>18.399999999999999</v>
      </c>
      <c r="F56" s="16">
        <f t="shared" si="12"/>
        <v>-0.23611111111111099</v>
      </c>
      <c r="G56" s="16">
        <f t="shared" si="13"/>
        <v>5.1111111111111107</v>
      </c>
      <c r="H56" s="19">
        <f t="shared" si="0"/>
        <v>9.2228838074074044</v>
      </c>
      <c r="I56" s="19">
        <f>$K$3*$H$3*'Vehicle Inputs'!$B$19</f>
        <v>186.58987875</v>
      </c>
      <c r="J56" s="19">
        <f t="shared" si="1"/>
        <v>953.68160249999994</v>
      </c>
      <c r="K56" s="19">
        <f t="shared" si="2"/>
        <v>-516.1979166666664</v>
      </c>
      <c r="L56" s="19">
        <f t="shared" si="3"/>
        <v>-320.38515410925902</v>
      </c>
      <c r="M56" s="19">
        <f t="shared" si="4"/>
        <v>-1637.5241210028794</v>
      </c>
      <c r="N56" s="24">
        <f t="shared" si="5"/>
        <v>-4.5486781138968869E-4</v>
      </c>
      <c r="O56" s="24">
        <f t="shared" si="6"/>
        <v>0</v>
      </c>
      <c r="P56" s="24">
        <f t="shared" si="15"/>
        <v>5.7501186323607074E-2</v>
      </c>
      <c r="Q56" s="24">
        <f t="shared" si="7"/>
        <v>4.5486781138968869E-4</v>
      </c>
      <c r="R56" s="24">
        <f t="shared" si="14"/>
        <v>3.1933267987094102E-2</v>
      </c>
      <c r="S56" s="24">
        <f>MIN(MAX(-M56,0),'Vehicle Inputs'!$B$20*1000)</f>
        <v>1637.5241210028794</v>
      </c>
      <c r="T56" s="24">
        <f>S56*(C56-C55)/3600000*'Vehicle Inputs'!$B$21*'Vehicle Inputs'!$B$22*'Vehicle Inputs'!$B$23</f>
        <v>4.0230783578361009E-4</v>
      </c>
      <c r="U56" s="24">
        <f t="shared" si="8"/>
        <v>2.8243378871185377E-2</v>
      </c>
      <c r="V56" s="24">
        <f>T56*'Vehicle Inputs'!$B$24*'Vehicle Inputs'!$B$22*'Vehicle Inputs'!$B$21</f>
        <v>3.5582116535881392E-4</v>
      </c>
      <c r="W56" s="24">
        <f t="shared" si="9"/>
        <v>2.4979856442619901E-2</v>
      </c>
      <c r="X56" s="25">
        <f t="shared" si="10"/>
        <v>1</v>
      </c>
      <c r="Y56" s="24">
        <f t="shared" si="11"/>
        <v>2.8243378871185377E-2</v>
      </c>
    </row>
    <row r="57" spans="2:25" x14ac:dyDescent="0.25">
      <c r="B57" s="3" t="s">
        <v>36</v>
      </c>
      <c r="C57" s="3">
        <v>49</v>
      </c>
      <c r="D57" s="3">
        <v>49</v>
      </c>
      <c r="E57" s="10">
        <v>17.8</v>
      </c>
      <c r="F57" s="16">
        <f t="shared" si="12"/>
        <v>-8.3333333333333037E-2</v>
      </c>
      <c r="G57" s="16">
        <f t="shared" si="13"/>
        <v>4.9444444444444446</v>
      </c>
      <c r="H57" s="19">
        <f t="shared" si="0"/>
        <v>8.6311983268518517</v>
      </c>
      <c r="I57" s="19">
        <f>$K$3*$H$3*'Vehicle Inputs'!$B$19</f>
        <v>186.58987875</v>
      </c>
      <c r="J57" s="19">
        <f t="shared" si="1"/>
        <v>922.58328937500005</v>
      </c>
      <c r="K57" s="19">
        <f t="shared" si="2"/>
        <v>-182.18749999999935</v>
      </c>
      <c r="L57" s="19">
        <f t="shared" si="3"/>
        <v>13.033577076852509</v>
      </c>
      <c r="M57" s="19">
        <f t="shared" si="4"/>
        <v>64.443797768881851</v>
      </c>
      <c r="N57" s="24">
        <f t="shared" si="5"/>
        <v>1.7901054935800514E-5</v>
      </c>
      <c r="O57" s="24">
        <f t="shared" si="6"/>
        <v>1.7901054935800514E-5</v>
      </c>
      <c r="P57" s="24">
        <f t="shared" si="15"/>
        <v>5.7519087378542874E-2</v>
      </c>
      <c r="Q57" s="24">
        <f t="shared" si="7"/>
        <v>0</v>
      </c>
      <c r="R57" s="24">
        <f t="shared" si="14"/>
        <v>3.1933267987094102E-2</v>
      </c>
      <c r="S57" s="24">
        <f>MIN(MAX(-M57,0),'Vehicle Inputs'!$B$20*1000)</f>
        <v>0</v>
      </c>
      <c r="T57" s="24">
        <f>S57*(C57-C56)/3600000*'Vehicle Inputs'!$B$21*'Vehicle Inputs'!$B$22*'Vehicle Inputs'!$B$23</f>
        <v>0</v>
      </c>
      <c r="U57" s="24">
        <f t="shared" si="8"/>
        <v>2.8243378871185377E-2</v>
      </c>
      <c r="V57" s="24">
        <f>T57*'Vehicle Inputs'!$B$24*'Vehicle Inputs'!$B$22*'Vehicle Inputs'!$B$21</f>
        <v>0</v>
      </c>
      <c r="W57" s="24">
        <f t="shared" si="9"/>
        <v>2.4979856442619901E-2</v>
      </c>
      <c r="X57" s="25">
        <f t="shared" si="10"/>
        <v>1</v>
      </c>
      <c r="Y57" s="24">
        <f t="shared" si="11"/>
        <v>0</v>
      </c>
    </row>
    <row r="58" spans="2:25" x14ac:dyDescent="0.25">
      <c r="B58" s="3" t="s">
        <v>36</v>
      </c>
      <c r="C58" s="3">
        <v>50</v>
      </c>
      <c r="D58" s="3">
        <v>50</v>
      </c>
      <c r="E58" s="10">
        <v>17.8</v>
      </c>
      <c r="F58" s="16">
        <f t="shared" si="12"/>
        <v>-5.5555555555555851E-2</v>
      </c>
      <c r="G58" s="16">
        <f t="shared" si="13"/>
        <v>4.9444444444444446</v>
      </c>
      <c r="H58" s="19">
        <f t="shared" si="0"/>
        <v>8.6311983268518517</v>
      </c>
      <c r="I58" s="19">
        <f>$K$3*$H$3*'Vehicle Inputs'!$B$19</f>
        <v>186.58987875</v>
      </c>
      <c r="J58" s="19">
        <f t="shared" si="1"/>
        <v>922.58328937500005</v>
      </c>
      <c r="K58" s="19">
        <f t="shared" si="2"/>
        <v>-121.45833333333398</v>
      </c>
      <c r="L58" s="19">
        <f t="shared" si="3"/>
        <v>73.762743743517873</v>
      </c>
      <c r="M58" s="19">
        <f t="shared" si="4"/>
        <v>364.71578850961617</v>
      </c>
      <c r="N58" s="24">
        <f t="shared" si="5"/>
        <v>1.0130994125267116E-4</v>
      </c>
      <c r="O58" s="24">
        <f t="shared" si="6"/>
        <v>1.0130994125267116E-4</v>
      </c>
      <c r="P58" s="24">
        <f t="shared" si="15"/>
        <v>5.7620397319795548E-2</v>
      </c>
      <c r="Q58" s="24">
        <f t="shared" si="7"/>
        <v>0</v>
      </c>
      <c r="R58" s="24">
        <f>R57+Q58</f>
        <v>3.1933267987094102E-2</v>
      </c>
      <c r="S58" s="24">
        <f>MIN(MAX(-M58,0),'Vehicle Inputs'!$B$20*1000)</f>
        <v>0</v>
      </c>
      <c r="T58" s="24">
        <f>S58*(C58-C57)/3600000*'Vehicle Inputs'!$B$21*'Vehicle Inputs'!$B$22*'Vehicle Inputs'!$B$23</f>
        <v>0</v>
      </c>
      <c r="U58" s="24">
        <f t="shared" si="8"/>
        <v>2.8243378871185377E-2</v>
      </c>
      <c r="V58" s="24">
        <f>T58*'Vehicle Inputs'!$B$24*'Vehicle Inputs'!$B$22*'Vehicle Inputs'!$B$21</f>
        <v>0</v>
      </c>
      <c r="W58" s="24">
        <f t="shared" si="9"/>
        <v>2.4979856442619901E-2</v>
      </c>
      <c r="X58" s="25">
        <f t="shared" si="10"/>
        <v>1</v>
      </c>
      <c r="Y58" s="24">
        <f t="shared" si="11"/>
        <v>0</v>
      </c>
    </row>
    <row r="59" spans="2:25" x14ac:dyDescent="0.25">
      <c r="B59" s="3" t="s">
        <v>36</v>
      </c>
      <c r="C59" s="3">
        <v>51</v>
      </c>
      <c r="D59" s="3">
        <v>51</v>
      </c>
      <c r="E59" s="10">
        <v>17.399999999999999</v>
      </c>
      <c r="F59" s="16">
        <f t="shared" si="12"/>
        <v>-0.29166666666666685</v>
      </c>
      <c r="G59" s="16">
        <f t="shared" si="13"/>
        <v>4.833333333333333</v>
      </c>
      <c r="H59" s="19">
        <f t="shared" si="0"/>
        <v>8.2476379416666639</v>
      </c>
      <c r="I59" s="19">
        <f>$K$3*$H$3*'Vehicle Inputs'!$B$19</f>
        <v>186.58987875</v>
      </c>
      <c r="J59" s="19">
        <f t="shared" si="1"/>
        <v>901.8510806249999</v>
      </c>
      <c r="K59" s="19">
        <f t="shared" si="2"/>
        <v>-637.65625000000045</v>
      </c>
      <c r="L59" s="19">
        <f t="shared" si="3"/>
        <v>-442.81873330833378</v>
      </c>
      <c r="M59" s="19">
        <f t="shared" si="4"/>
        <v>-2140.2905443236132</v>
      </c>
      <c r="N59" s="24">
        <f t="shared" si="5"/>
        <v>-5.9452515120100369E-4</v>
      </c>
      <c r="O59" s="24">
        <f t="shared" si="6"/>
        <v>0</v>
      </c>
      <c r="P59" s="24">
        <f t="shared" si="15"/>
        <v>5.7620397319795548E-2</v>
      </c>
      <c r="Q59" s="24">
        <f t="shared" si="7"/>
        <v>5.9452515120100369E-4</v>
      </c>
      <c r="R59" s="24">
        <f t="shared" si="14"/>
        <v>3.2527793138295104E-2</v>
      </c>
      <c r="S59" s="24">
        <f>MIN(MAX(-M59,0),'Vehicle Inputs'!$B$20*1000)</f>
        <v>2140.2905443236132</v>
      </c>
      <c r="T59" s="24">
        <f>S59*(C59-C58)/3600000*'Vehicle Inputs'!$B$21*'Vehicle Inputs'!$B$22*'Vehicle Inputs'!$B$23</f>
        <v>5.2582776997972763E-4</v>
      </c>
      <c r="U59" s="24">
        <f t="shared" si="8"/>
        <v>2.8769206641165106E-2</v>
      </c>
      <c r="V59" s="24">
        <f>T59*'Vehicle Inputs'!$B$24*'Vehicle Inputs'!$B$22*'Vehicle Inputs'!$B$21</f>
        <v>4.6506837115857009E-4</v>
      </c>
      <c r="W59" s="24">
        <f t="shared" si="9"/>
        <v>2.5444924813778472E-2</v>
      </c>
      <c r="X59" s="25">
        <f t="shared" si="10"/>
        <v>2</v>
      </c>
      <c r="Y59" s="24">
        <f t="shared" si="11"/>
        <v>5.2582776997972763E-4</v>
      </c>
    </row>
    <row r="60" spans="2:25" x14ac:dyDescent="0.25">
      <c r="B60" s="3" t="s">
        <v>36</v>
      </c>
      <c r="C60" s="3">
        <v>52</v>
      </c>
      <c r="D60" s="3">
        <v>52</v>
      </c>
      <c r="E60" s="10">
        <v>15.7</v>
      </c>
      <c r="F60" s="16">
        <f t="shared" si="12"/>
        <v>-0.5972222222222221</v>
      </c>
      <c r="G60" s="16">
        <f t="shared" si="13"/>
        <v>4.3611111111111107</v>
      </c>
      <c r="H60" s="19">
        <f t="shared" si="0"/>
        <v>6.7147584761574057</v>
      </c>
      <c r="I60" s="19">
        <f>$K$3*$H$3*'Vehicle Inputs'!$B$19</f>
        <v>186.58987875</v>
      </c>
      <c r="J60" s="19">
        <f t="shared" si="1"/>
        <v>813.73919343749992</v>
      </c>
      <c r="K60" s="19">
        <f t="shared" si="2"/>
        <v>-1305.677083333333</v>
      </c>
      <c r="L60" s="19">
        <f t="shared" si="3"/>
        <v>-1112.3724461071756</v>
      </c>
      <c r="M60" s="19">
        <f t="shared" si="4"/>
        <v>-4851.1798344118488</v>
      </c>
      <c r="N60" s="24">
        <f t="shared" si="5"/>
        <v>-1.3475499540032913E-3</v>
      </c>
      <c r="O60" s="24">
        <f t="shared" si="6"/>
        <v>0</v>
      </c>
      <c r="P60" s="24">
        <f t="shared" si="15"/>
        <v>5.7620397319795548E-2</v>
      </c>
      <c r="Q60" s="24">
        <f t="shared" si="7"/>
        <v>1.3475499540032913E-3</v>
      </c>
      <c r="R60" s="24">
        <f t="shared" si="14"/>
        <v>3.3875343092298393E-2</v>
      </c>
      <c r="S60" s="24">
        <f>MIN(MAX(-M60,0),'Vehicle Inputs'!$B$20*1000)</f>
        <v>4851.1798344118488</v>
      </c>
      <c r="T60" s="24">
        <f>S60*(C60-C59)/3600000*'Vehicle Inputs'!$B$21*'Vehicle Inputs'!$B$22*'Vehicle Inputs'!$B$23</f>
        <v>1.1918405568182107E-3</v>
      </c>
      <c r="U60" s="24">
        <f t="shared" si="8"/>
        <v>2.9961047197983315E-2</v>
      </c>
      <c r="V60" s="24">
        <f>T60*'Vehicle Inputs'!$B$24*'Vehicle Inputs'!$B$22*'Vehicle Inputs'!$B$21</f>
        <v>1.0541233804778664E-3</v>
      </c>
      <c r="W60" s="24">
        <f t="shared" si="9"/>
        <v>2.6499048194256337E-2</v>
      </c>
      <c r="X60" s="25">
        <f t="shared" si="10"/>
        <v>2</v>
      </c>
      <c r="Y60" s="24">
        <f t="shared" si="11"/>
        <v>1.7176683267979384E-3</v>
      </c>
    </row>
    <row r="61" spans="2:25" x14ac:dyDescent="0.25">
      <c r="B61" s="3" t="s">
        <v>36</v>
      </c>
      <c r="C61" s="3">
        <v>53</v>
      </c>
      <c r="D61" s="3">
        <v>53</v>
      </c>
      <c r="E61" s="10">
        <v>13.1</v>
      </c>
      <c r="F61" s="16">
        <f t="shared" si="12"/>
        <v>-0.49999999999999994</v>
      </c>
      <c r="G61" s="16">
        <f t="shared" si="13"/>
        <v>3.6388888888888888</v>
      </c>
      <c r="H61" s="19">
        <f t="shared" si="0"/>
        <v>4.6749146094907408</v>
      </c>
      <c r="I61" s="19">
        <f>$K$3*$H$3*'Vehicle Inputs'!$B$19</f>
        <v>186.58987875</v>
      </c>
      <c r="J61" s="19">
        <f t="shared" si="1"/>
        <v>678.97983656249994</v>
      </c>
      <c r="K61" s="19">
        <f t="shared" si="2"/>
        <v>-1093.1249999999998</v>
      </c>
      <c r="L61" s="19">
        <f t="shared" si="3"/>
        <v>-901.86020664050898</v>
      </c>
      <c r="M61" s="19">
        <f t="shared" si="4"/>
        <v>-3281.7690852751853</v>
      </c>
      <c r="N61" s="24">
        <f t="shared" si="5"/>
        <v>-9.1160252368755151E-4</v>
      </c>
      <c r="O61" s="24">
        <f t="shared" si="6"/>
        <v>0</v>
      </c>
      <c r="P61" s="24">
        <f t="shared" si="15"/>
        <v>5.7620397319795548E-2</v>
      </c>
      <c r="Q61" s="24">
        <f t="shared" si="7"/>
        <v>9.1160252368755151E-4</v>
      </c>
      <c r="R61" s="24">
        <f t="shared" si="14"/>
        <v>3.4786945615985942E-2</v>
      </c>
      <c r="S61" s="24">
        <f>MIN(MAX(-M61,0),'Vehicle Inputs'!$B$20*1000)</f>
        <v>3281.7690852751853</v>
      </c>
      <c r="T61" s="24">
        <f>S61*(C61-C60)/3600000*'Vehicle Inputs'!$B$21*'Vehicle Inputs'!$B$22*'Vehicle Inputs'!$B$23</f>
        <v>8.0626685207545483E-4</v>
      </c>
      <c r="U61" s="24">
        <f t="shared" si="8"/>
        <v>3.076731405005877E-2</v>
      </c>
      <c r="V61" s="24">
        <f>T61*'Vehicle Inputs'!$B$24*'Vehicle Inputs'!$B$22*'Vehicle Inputs'!$B$21</f>
        <v>7.1310271731813595E-4</v>
      </c>
      <c r="W61" s="24">
        <f t="shared" si="9"/>
        <v>2.7212150911574473E-2</v>
      </c>
      <c r="X61" s="25">
        <f t="shared" si="10"/>
        <v>2</v>
      </c>
      <c r="Y61" s="24">
        <f t="shared" si="11"/>
        <v>2.5239351788733932E-3</v>
      </c>
    </row>
    <row r="62" spans="2:25" x14ac:dyDescent="0.25">
      <c r="B62" s="3" t="s">
        <v>36</v>
      </c>
      <c r="C62" s="3">
        <v>54</v>
      </c>
      <c r="D62" s="3">
        <v>54</v>
      </c>
      <c r="E62" s="10">
        <v>12.1</v>
      </c>
      <c r="F62" s="16">
        <f t="shared" si="12"/>
        <v>-0.15277777777777773</v>
      </c>
      <c r="G62" s="16">
        <f t="shared" si="13"/>
        <v>3.3611111111111112</v>
      </c>
      <c r="H62" s="19">
        <f t="shared" si="0"/>
        <v>3.988428692824074</v>
      </c>
      <c r="I62" s="19">
        <f>$K$3*$H$3*'Vehicle Inputs'!$B$19</f>
        <v>186.58987875</v>
      </c>
      <c r="J62" s="19">
        <f t="shared" si="1"/>
        <v>627.14931468750001</v>
      </c>
      <c r="K62" s="19">
        <f t="shared" si="2"/>
        <v>-334.01041666666657</v>
      </c>
      <c r="L62" s="19">
        <f t="shared" si="3"/>
        <v>-143.4321092238425</v>
      </c>
      <c r="M62" s="19">
        <f t="shared" si="4"/>
        <v>-482.0912560023595</v>
      </c>
      <c r="N62" s="24">
        <f t="shared" si="5"/>
        <v>-1.3391423777843321E-4</v>
      </c>
      <c r="O62" s="24">
        <f t="shared" si="6"/>
        <v>0</v>
      </c>
      <c r="P62" s="24">
        <f t="shared" si="15"/>
        <v>5.7620397319795548E-2</v>
      </c>
      <c r="Q62" s="24">
        <f t="shared" si="7"/>
        <v>1.3391423777843321E-4</v>
      </c>
      <c r="R62" s="24">
        <f t="shared" si="14"/>
        <v>3.4920859853764377E-2</v>
      </c>
      <c r="S62" s="24">
        <f>MIN(MAX(-M62,0),'Vehicle Inputs'!$B$20*1000)</f>
        <v>482.0912560023595</v>
      </c>
      <c r="T62" s="24">
        <f>S62*(C62-C61)/3600000*'Vehicle Inputs'!$B$21*'Vehicle Inputs'!$B$22*'Vehicle Inputs'!$B$23</f>
        <v>1.1844044760313522E-4</v>
      </c>
      <c r="U62" s="24">
        <f t="shared" si="8"/>
        <v>3.0885754497661906E-2</v>
      </c>
      <c r="V62" s="24">
        <f>T62*'Vehicle Inputs'!$B$24*'Vehicle Inputs'!$B$22*'Vehicle Inputs'!$B$21</f>
        <v>1.0475465388259292E-4</v>
      </c>
      <c r="W62" s="24">
        <f t="shared" si="9"/>
        <v>2.7316905565457066E-2</v>
      </c>
      <c r="X62" s="25">
        <f t="shared" si="10"/>
        <v>2</v>
      </c>
      <c r="Y62" s="24">
        <f t="shared" si="11"/>
        <v>2.6423756264765284E-3</v>
      </c>
    </row>
    <row r="63" spans="2:25" x14ac:dyDescent="0.25">
      <c r="B63" s="3" t="s">
        <v>36</v>
      </c>
      <c r="C63" s="3">
        <v>55</v>
      </c>
      <c r="D63" s="3">
        <v>55</v>
      </c>
      <c r="E63" s="10">
        <v>12</v>
      </c>
      <c r="F63" s="16">
        <f t="shared" si="12"/>
        <v>-1.388888888888884E-2</v>
      </c>
      <c r="G63" s="16">
        <f t="shared" si="13"/>
        <v>3.3333333333333335</v>
      </c>
      <c r="H63" s="19">
        <f t="shared" si="0"/>
        <v>3.922776666666667</v>
      </c>
      <c r="I63" s="19">
        <f>$K$3*$H$3*'Vehicle Inputs'!$B$19</f>
        <v>186.58987875</v>
      </c>
      <c r="J63" s="19">
        <f t="shared" si="1"/>
        <v>621.96626249999997</v>
      </c>
      <c r="K63" s="19">
        <f t="shared" si="2"/>
        <v>-30.364583333333226</v>
      </c>
      <c r="L63" s="19">
        <f t="shared" si="3"/>
        <v>160.14807208333343</v>
      </c>
      <c r="M63" s="19">
        <f t="shared" si="4"/>
        <v>533.82690694444477</v>
      </c>
      <c r="N63" s="24">
        <f t="shared" si="5"/>
        <v>1.4828525192901244E-4</v>
      </c>
      <c r="O63" s="24">
        <f t="shared" si="6"/>
        <v>1.4828525192901244E-4</v>
      </c>
      <c r="P63" s="24">
        <f t="shared" si="15"/>
        <v>5.7768682571724558E-2</v>
      </c>
      <c r="Q63" s="24">
        <f t="shared" si="7"/>
        <v>0</v>
      </c>
      <c r="R63" s="24">
        <f t="shared" si="14"/>
        <v>3.4920859853764377E-2</v>
      </c>
      <c r="S63" s="24">
        <f>MIN(MAX(-M63,0),'Vehicle Inputs'!$B$20*1000)</f>
        <v>0</v>
      </c>
      <c r="T63" s="24">
        <f>S63*(C63-C62)/3600000*'Vehicle Inputs'!$B$21*'Vehicle Inputs'!$B$22*'Vehicle Inputs'!$B$23</f>
        <v>0</v>
      </c>
      <c r="U63" s="24">
        <f t="shared" si="8"/>
        <v>3.0885754497661906E-2</v>
      </c>
      <c r="V63" s="24">
        <f>T63*'Vehicle Inputs'!$B$24*'Vehicle Inputs'!$B$22*'Vehicle Inputs'!$B$21</f>
        <v>0</v>
      </c>
      <c r="W63" s="24">
        <f t="shared" si="9"/>
        <v>2.7316905565457066E-2</v>
      </c>
      <c r="X63" s="25">
        <f t="shared" si="10"/>
        <v>2</v>
      </c>
      <c r="Y63" s="24">
        <f t="shared" si="11"/>
        <v>0</v>
      </c>
    </row>
    <row r="64" spans="2:25" x14ac:dyDescent="0.25">
      <c r="B64" s="3" t="s">
        <v>36</v>
      </c>
      <c r="C64" s="3">
        <v>56</v>
      </c>
      <c r="D64" s="3">
        <v>56</v>
      </c>
      <c r="E64" s="10">
        <v>12</v>
      </c>
      <c r="F64" s="16">
        <f t="shared" si="12"/>
        <v>0</v>
      </c>
      <c r="G64" s="16">
        <f t="shared" si="13"/>
        <v>3.3333333333333335</v>
      </c>
      <c r="H64" s="19">
        <f t="shared" si="0"/>
        <v>3.922776666666667</v>
      </c>
      <c r="I64" s="19">
        <f>$K$3*$H$3*'Vehicle Inputs'!$B$19</f>
        <v>186.58987875</v>
      </c>
      <c r="J64" s="19">
        <f t="shared" si="1"/>
        <v>621.96626249999997</v>
      </c>
      <c r="K64" s="19">
        <f t="shared" si="2"/>
        <v>0</v>
      </c>
      <c r="L64" s="19">
        <f t="shared" si="3"/>
        <v>190.51265541666666</v>
      </c>
      <c r="M64" s="19">
        <f t="shared" si="4"/>
        <v>635.04218472222226</v>
      </c>
      <c r="N64" s="24">
        <f t="shared" si="5"/>
        <v>1.7640060686728397E-4</v>
      </c>
      <c r="O64" s="24">
        <f t="shared" si="6"/>
        <v>1.7640060686728397E-4</v>
      </c>
      <c r="P64" s="24">
        <f t="shared" si="15"/>
        <v>5.7945083178591844E-2</v>
      </c>
      <c r="Q64" s="24">
        <f t="shared" si="7"/>
        <v>0</v>
      </c>
      <c r="R64" s="24">
        <f t="shared" si="14"/>
        <v>3.4920859853764377E-2</v>
      </c>
      <c r="S64" s="24">
        <f>MIN(MAX(-M64,0),'Vehicle Inputs'!$B$20*1000)</f>
        <v>0</v>
      </c>
      <c r="T64" s="24">
        <f>S64*(C64-C63)/3600000*'Vehicle Inputs'!$B$21*'Vehicle Inputs'!$B$22*'Vehicle Inputs'!$B$23</f>
        <v>0</v>
      </c>
      <c r="U64" s="24">
        <f t="shared" si="8"/>
        <v>3.0885754497661906E-2</v>
      </c>
      <c r="V64" s="24">
        <f>T64*'Vehicle Inputs'!$B$24*'Vehicle Inputs'!$B$22*'Vehicle Inputs'!$B$21</f>
        <v>0</v>
      </c>
      <c r="W64" s="24">
        <f t="shared" si="9"/>
        <v>2.7316905565457066E-2</v>
      </c>
      <c r="X64" s="25">
        <f t="shared" si="10"/>
        <v>2</v>
      </c>
      <c r="Y64" s="24">
        <f t="shared" si="11"/>
        <v>0</v>
      </c>
    </row>
    <row r="65" spans="2:25" x14ac:dyDescent="0.25">
      <c r="B65" s="3" t="s">
        <v>36</v>
      </c>
      <c r="C65" s="3">
        <v>57</v>
      </c>
      <c r="D65" s="3">
        <v>57</v>
      </c>
      <c r="E65" s="10">
        <v>12</v>
      </c>
      <c r="F65" s="16">
        <f t="shared" si="12"/>
        <v>4.1666666666666761E-2</v>
      </c>
      <c r="G65" s="16">
        <f t="shared" si="13"/>
        <v>3.3333333333333335</v>
      </c>
      <c r="H65" s="19">
        <f t="shared" si="0"/>
        <v>3.922776666666667</v>
      </c>
      <c r="I65" s="19">
        <f>$K$3*$H$3*'Vehicle Inputs'!$B$19</f>
        <v>186.58987875</v>
      </c>
      <c r="J65" s="19">
        <f t="shared" si="1"/>
        <v>621.96626249999997</v>
      </c>
      <c r="K65" s="19">
        <f t="shared" si="2"/>
        <v>91.093750000000213</v>
      </c>
      <c r="L65" s="19">
        <f t="shared" si="3"/>
        <v>281.60640541666686</v>
      </c>
      <c r="M65" s="19">
        <f t="shared" si="4"/>
        <v>938.6880180555562</v>
      </c>
      <c r="N65" s="24">
        <f t="shared" si="5"/>
        <v>2.6074667168209895E-4</v>
      </c>
      <c r="O65" s="24">
        <f t="shared" si="6"/>
        <v>2.6074667168209895E-4</v>
      </c>
      <c r="P65" s="24">
        <f t="shared" si="15"/>
        <v>5.8205829850273942E-2</v>
      </c>
      <c r="Q65" s="24">
        <f t="shared" si="7"/>
        <v>0</v>
      </c>
      <c r="R65" s="24">
        <f t="shared" si="14"/>
        <v>3.4920859853764377E-2</v>
      </c>
      <c r="S65" s="24">
        <f>MIN(MAX(-M65,0),'Vehicle Inputs'!$B$20*1000)</f>
        <v>0</v>
      </c>
      <c r="T65" s="24">
        <f>S65*(C65-C64)/3600000*'Vehicle Inputs'!$B$21*'Vehicle Inputs'!$B$22*'Vehicle Inputs'!$B$23</f>
        <v>0</v>
      </c>
      <c r="U65" s="24">
        <f t="shared" si="8"/>
        <v>3.0885754497661906E-2</v>
      </c>
      <c r="V65" s="24">
        <f>T65*'Vehicle Inputs'!$B$24*'Vehicle Inputs'!$B$22*'Vehicle Inputs'!$B$21</f>
        <v>0</v>
      </c>
      <c r="W65" s="24">
        <f t="shared" si="9"/>
        <v>2.7316905565457066E-2</v>
      </c>
      <c r="X65" s="25">
        <f t="shared" si="10"/>
        <v>2</v>
      </c>
      <c r="Y65" s="24">
        <f t="shared" si="11"/>
        <v>0</v>
      </c>
    </row>
    <row r="66" spans="2:25" x14ac:dyDescent="0.25">
      <c r="B66" s="3" t="s">
        <v>36</v>
      </c>
      <c r="C66" s="3">
        <v>58</v>
      </c>
      <c r="D66" s="3">
        <v>58</v>
      </c>
      <c r="E66" s="10">
        <v>12.3</v>
      </c>
      <c r="F66" s="16">
        <f t="shared" si="12"/>
        <v>8.3333333333333287E-2</v>
      </c>
      <c r="G66" s="16">
        <f t="shared" si="13"/>
        <v>3.416666666666667</v>
      </c>
      <c r="H66" s="19">
        <f t="shared" si="0"/>
        <v>4.1213672354166668</v>
      </c>
      <c r="I66" s="19">
        <f>$K$3*$H$3*'Vehicle Inputs'!$B$19</f>
        <v>186.58987875</v>
      </c>
      <c r="J66" s="19">
        <f t="shared" si="1"/>
        <v>637.51541906250009</v>
      </c>
      <c r="K66" s="19">
        <f t="shared" si="2"/>
        <v>182.18749999999989</v>
      </c>
      <c r="L66" s="19">
        <f t="shared" si="3"/>
        <v>372.89874598541655</v>
      </c>
      <c r="M66" s="19">
        <f t="shared" si="4"/>
        <v>1274.0707154501733</v>
      </c>
      <c r="N66" s="24">
        <f t="shared" si="5"/>
        <v>3.5390853206949258E-4</v>
      </c>
      <c r="O66" s="24">
        <f t="shared" si="6"/>
        <v>3.5390853206949258E-4</v>
      </c>
      <c r="P66" s="24">
        <f t="shared" si="15"/>
        <v>5.8559738382343435E-2</v>
      </c>
      <c r="Q66" s="24">
        <f t="shared" si="7"/>
        <v>0</v>
      </c>
      <c r="R66" s="24">
        <f t="shared" si="14"/>
        <v>3.4920859853764377E-2</v>
      </c>
      <c r="S66" s="24">
        <f>MIN(MAX(-M66,0),'Vehicle Inputs'!$B$20*1000)</f>
        <v>0</v>
      </c>
      <c r="T66" s="24">
        <f>S66*(C66-C65)/3600000*'Vehicle Inputs'!$B$21*'Vehicle Inputs'!$B$22*'Vehicle Inputs'!$B$23</f>
        <v>0</v>
      </c>
      <c r="U66" s="24">
        <f t="shared" si="8"/>
        <v>3.0885754497661906E-2</v>
      </c>
      <c r="V66" s="24">
        <f>T66*'Vehicle Inputs'!$B$24*'Vehicle Inputs'!$B$22*'Vehicle Inputs'!$B$21</f>
        <v>0</v>
      </c>
      <c r="W66" s="24">
        <f t="shared" si="9"/>
        <v>2.7316905565457066E-2</v>
      </c>
      <c r="X66" s="25">
        <f t="shared" si="10"/>
        <v>2</v>
      </c>
      <c r="Y66" s="24">
        <f t="shared" si="11"/>
        <v>0</v>
      </c>
    </row>
    <row r="67" spans="2:25" x14ac:dyDescent="0.25">
      <c r="B67" s="3" t="s">
        <v>36</v>
      </c>
      <c r="C67" s="3">
        <v>59</v>
      </c>
      <c r="D67" s="3">
        <v>59</v>
      </c>
      <c r="E67" s="10">
        <v>12.6</v>
      </c>
      <c r="F67" s="16">
        <f t="shared" si="12"/>
        <v>0.33333333333333315</v>
      </c>
      <c r="G67" s="16">
        <f t="shared" si="13"/>
        <v>3.5</v>
      </c>
      <c r="H67" s="19">
        <f t="shared" si="0"/>
        <v>4.3248612749999999</v>
      </c>
      <c r="I67" s="19">
        <f>$K$3*$H$3*'Vehicle Inputs'!$B$19</f>
        <v>186.58987875</v>
      </c>
      <c r="J67" s="19">
        <f t="shared" si="1"/>
        <v>653.06457562499997</v>
      </c>
      <c r="K67" s="19">
        <f t="shared" si="2"/>
        <v>728.74999999999955</v>
      </c>
      <c r="L67" s="19">
        <f t="shared" si="3"/>
        <v>919.66474002499956</v>
      </c>
      <c r="M67" s="19">
        <f t="shared" si="4"/>
        <v>3218.8265900874985</v>
      </c>
      <c r="N67" s="24">
        <f t="shared" si="5"/>
        <v>8.9411849724652733E-4</v>
      </c>
      <c r="O67" s="24">
        <f t="shared" si="6"/>
        <v>8.9411849724652733E-4</v>
      </c>
      <c r="P67" s="24">
        <f t="shared" si="15"/>
        <v>5.9453856879589963E-2</v>
      </c>
      <c r="Q67" s="24">
        <f t="shared" si="7"/>
        <v>0</v>
      </c>
      <c r="R67" s="24">
        <f t="shared" si="14"/>
        <v>3.4920859853764377E-2</v>
      </c>
      <c r="S67" s="24">
        <f>MIN(MAX(-M67,0),'Vehicle Inputs'!$B$20*1000)</f>
        <v>0</v>
      </c>
      <c r="T67" s="24">
        <f>S67*(C67-C66)/3600000*'Vehicle Inputs'!$B$21*'Vehicle Inputs'!$B$22*'Vehicle Inputs'!$B$23</f>
        <v>0</v>
      </c>
      <c r="U67" s="24">
        <f t="shared" si="8"/>
        <v>3.0885754497661906E-2</v>
      </c>
      <c r="V67" s="24">
        <f>T67*'Vehicle Inputs'!$B$24*'Vehicle Inputs'!$B$22*'Vehicle Inputs'!$B$21</f>
        <v>0</v>
      </c>
      <c r="W67" s="24">
        <f t="shared" si="9"/>
        <v>2.7316905565457066E-2</v>
      </c>
      <c r="X67" s="25">
        <f t="shared" si="10"/>
        <v>2</v>
      </c>
      <c r="Y67" s="24">
        <f t="shared" si="11"/>
        <v>0</v>
      </c>
    </row>
    <row r="68" spans="2:25" x14ac:dyDescent="0.25">
      <c r="B68" s="3" t="s">
        <v>36</v>
      </c>
      <c r="C68" s="3">
        <v>60</v>
      </c>
      <c r="D68" s="3">
        <v>60</v>
      </c>
      <c r="E68" s="10">
        <v>14.7</v>
      </c>
      <c r="F68" s="16">
        <f t="shared" si="12"/>
        <v>0.37500000000000011</v>
      </c>
      <c r="G68" s="16">
        <f t="shared" si="13"/>
        <v>4.083333333333333</v>
      </c>
      <c r="H68" s="19">
        <f t="shared" si="0"/>
        <v>5.8866167354166645</v>
      </c>
      <c r="I68" s="19">
        <f>$K$3*$H$3*'Vehicle Inputs'!$B$19</f>
        <v>186.58987875</v>
      </c>
      <c r="J68" s="19">
        <f t="shared" si="1"/>
        <v>761.90867156249988</v>
      </c>
      <c r="K68" s="19">
        <f t="shared" si="2"/>
        <v>819.84375000000023</v>
      </c>
      <c r="L68" s="19">
        <f t="shared" si="3"/>
        <v>1012.3202454854169</v>
      </c>
      <c r="M68" s="19">
        <f t="shared" si="4"/>
        <v>4133.6410023987855</v>
      </c>
      <c r="N68" s="24">
        <f t="shared" si="5"/>
        <v>1.1482336117774404E-3</v>
      </c>
      <c r="O68" s="24">
        <f t="shared" si="6"/>
        <v>1.1482336117774404E-3</v>
      </c>
      <c r="P68" s="24">
        <f t="shared" si="15"/>
        <v>6.0602090491367402E-2</v>
      </c>
      <c r="Q68" s="24">
        <f t="shared" si="7"/>
        <v>0</v>
      </c>
      <c r="R68" s="24">
        <f t="shared" si="14"/>
        <v>3.4920859853764377E-2</v>
      </c>
      <c r="S68" s="24">
        <f>MIN(MAX(-M68,0),'Vehicle Inputs'!$B$20*1000)</f>
        <v>0</v>
      </c>
      <c r="T68" s="24">
        <f>S68*(C68-C67)/3600000*'Vehicle Inputs'!$B$21*'Vehicle Inputs'!$B$22*'Vehicle Inputs'!$B$23</f>
        <v>0</v>
      </c>
      <c r="U68" s="24">
        <f t="shared" si="8"/>
        <v>3.0885754497661906E-2</v>
      </c>
      <c r="V68" s="24">
        <f>T68*'Vehicle Inputs'!$B$24*'Vehicle Inputs'!$B$22*'Vehicle Inputs'!$B$21</f>
        <v>0</v>
      </c>
      <c r="W68" s="24">
        <f t="shared" si="9"/>
        <v>2.7316905565457066E-2</v>
      </c>
      <c r="X68" s="25">
        <f t="shared" si="10"/>
        <v>2</v>
      </c>
      <c r="Y68" s="24">
        <f t="shared" si="11"/>
        <v>0</v>
      </c>
    </row>
    <row r="69" spans="2:25" x14ac:dyDescent="0.25">
      <c r="B69" s="3" t="s">
        <v>36</v>
      </c>
      <c r="C69" s="3">
        <v>61</v>
      </c>
      <c r="D69" s="3">
        <v>61</v>
      </c>
      <c r="E69" s="10">
        <v>15.3</v>
      </c>
      <c r="F69" s="16">
        <f t="shared" si="12"/>
        <v>0.16666666666666682</v>
      </c>
      <c r="G69" s="16">
        <f t="shared" si="13"/>
        <v>4.25</v>
      </c>
      <c r="H69" s="19">
        <f t="shared" si="0"/>
        <v>6.3769638187499993</v>
      </c>
      <c r="I69" s="19">
        <f>$K$3*$H$3*'Vehicle Inputs'!$B$19</f>
        <v>186.58987875</v>
      </c>
      <c r="J69" s="19">
        <f t="shared" si="1"/>
        <v>793.00698468749999</v>
      </c>
      <c r="K69" s="19">
        <f t="shared" si="2"/>
        <v>364.37500000000034</v>
      </c>
      <c r="L69" s="19">
        <f t="shared" si="3"/>
        <v>557.34184256875028</v>
      </c>
      <c r="M69" s="19">
        <f t="shared" si="4"/>
        <v>2368.7028309171887</v>
      </c>
      <c r="N69" s="24">
        <f t="shared" si="5"/>
        <v>6.5797300858810794E-4</v>
      </c>
      <c r="O69" s="24">
        <f t="shared" si="6"/>
        <v>6.5797300858810794E-4</v>
      </c>
      <c r="P69" s="24">
        <f t="shared" si="15"/>
        <v>6.1260063499955511E-2</v>
      </c>
      <c r="Q69" s="24">
        <f t="shared" si="7"/>
        <v>0</v>
      </c>
      <c r="R69" s="24">
        <f t="shared" si="14"/>
        <v>3.4920859853764377E-2</v>
      </c>
      <c r="S69" s="24">
        <f>MIN(MAX(-M69,0),'Vehicle Inputs'!$B$20*1000)</f>
        <v>0</v>
      </c>
      <c r="T69" s="24">
        <f>S69*(C69-C68)/3600000*'Vehicle Inputs'!$B$21*'Vehicle Inputs'!$B$22*'Vehicle Inputs'!$B$23</f>
        <v>0</v>
      </c>
      <c r="U69" s="24">
        <f t="shared" si="8"/>
        <v>3.0885754497661906E-2</v>
      </c>
      <c r="V69" s="24">
        <f>T69*'Vehicle Inputs'!$B$24*'Vehicle Inputs'!$B$22*'Vehicle Inputs'!$B$21</f>
        <v>0</v>
      </c>
      <c r="W69" s="24">
        <f t="shared" si="9"/>
        <v>2.7316905565457066E-2</v>
      </c>
      <c r="X69" s="25">
        <f t="shared" si="10"/>
        <v>2</v>
      </c>
      <c r="Y69" s="24">
        <f t="shared" si="11"/>
        <v>0</v>
      </c>
    </row>
    <row r="70" spans="2:25" x14ac:dyDescent="0.25">
      <c r="B70" s="3" t="s">
        <v>36</v>
      </c>
      <c r="C70" s="3">
        <v>62</v>
      </c>
      <c r="D70" s="3">
        <v>62</v>
      </c>
      <c r="E70" s="10">
        <v>15.9</v>
      </c>
      <c r="F70" s="16">
        <f t="shared" si="12"/>
        <v>0.12499999999999981</v>
      </c>
      <c r="G70" s="16">
        <f t="shared" si="13"/>
        <v>4.416666666666667</v>
      </c>
      <c r="H70" s="19">
        <f t="shared" si="0"/>
        <v>6.8869247854166664</v>
      </c>
      <c r="I70" s="19">
        <f>$K$3*$H$3*'Vehicle Inputs'!$B$19</f>
        <v>186.58987875</v>
      </c>
      <c r="J70" s="19">
        <f t="shared" si="1"/>
        <v>824.1052978125</v>
      </c>
      <c r="K70" s="19">
        <f t="shared" si="2"/>
        <v>273.2812499999996</v>
      </c>
      <c r="L70" s="19">
        <f t="shared" si="3"/>
        <v>466.75805353541625</v>
      </c>
      <c r="M70" s="19">
        <f t="shared" si="4"/>
        <v>2061.5147364480886</v>
      </c>
      <c r="N70" s="24">
        <f t="shared" si="5"/>
        <v>5.7264298234669124E-4</v>
      </c>
      <c r="O70" s="24">
        <f t="shared" si="6"/>
        <v>5.7264298234669124E-4</v>
      </c>
      <c r="P70" s="24">
        <f t="shared" si="15"/>
        <v>6.1832706482302199E-2</v>
      </c>
      <c r="Q70" s="24">
        <f t="shared" si="7"/>
        <v>0</v>
      </c>
      <c r="R70" s="24">
        <f t="shared" si="14"/>
        <v>3.4920859853764377E-2</v>
      </c>
      <c r="S70" s="24">
        <f>MIN(MAX(-M70,0),'Vehicle Inputs'!$B$20*1000)</f>
        <v>0</v>
      </c>
      <c r="T70" s="24">
        <f>S70*(C70-C69)/3600000*'Vehicle Inputs'!$B$21*'Vehicle Inputs'!$B$22*'Vehicle Inputs'!$B$23</f>
        <v>0</v>
      </c>
      <c r="U70" s="24">
        <f t="shared" si="8"/>
        <v>3.0885754497661906E-2</v>
      </c>
      <c r="V70" s="24">
        <f>T70*'Vehicle Inputs'!$B$24*'Vehicle Inputs'!$B$22*'Vehicle Inputs'!$B$21</f>
        <v>0</v>
      </c>
      <c r="W70" s="24">
        <f t="shared" si="9"/>
        <v>2.7316905565457066E-2</v>
      </c>
      <c r="X70" s="25">
        <f t="shared" si="10"/>
        <v>2</v>
      </c>
      <c r="Y70" s="24">
        <f t="shared" si="11"/>
        <v>0</v>
      </c>
    </row>
    <row r="71" spans="2:25" x14ac:dyDescent="0.25">
      <c r="B71" s="3" t="s">
        <v>36</v>
      </c>
      <c r="C71" s="3">
        <v>63</v>
      </c>
      <c r="D71" s="3">
        <v>63</v>
      </c>
      <c r="E71" s="10">
        <v>16.2</v>
      </c>
      <c r="F71" s="16">
        <f t="shared" si="12"/>
        <v>0.16666666666666682</v>
      </c>
      <c r="G71" s="16">
        <f t="shared" si="13"/>
        <v>4.5</v>
      </c>
      <c r="H71" s="19">
        <f t="shared" si="0"/>
        <v>7.1492604749999993</v>
      </c>
      <c r="I71" s="19">
        <f>$K$3*$H$3*'Vehicle Inputs'!$B$19</f>
        <v>186.58987875</v>
      </c>
      <c r="J71" s="19">
        <f t="shared" si="1"/>
        <v>839.654454375</v>
      </c>
      <c r="K71" s="19">
        <f t="shared" si="2"/>
        <v>364.37500000000034</v>
      </c>
      <c r="L71" s="19">
        <f t="shared" si="3"/>
        <v>558.11413922500037</v>
      </c>
      <c r="M71" s="19">
        <f t="shared" si="4"/>
        <v>2511.5136265125016</v>
      </c>
      <c r="N71" s="24">
        <f t="shared" si="5"/>
        <v>6.9764267403125046E-4</v>
      </c>
      <c r="O71" s="24">
        <f t="shared" si="6"/>
        <v>6.9764267403125046E-4</v>
      </c>
      <c r="P71" s="24">
        <f t="shared" si="15"/>
        <v>6.2530349156333445E-2</v>
      </c>
      <c r="Q71" s="24">
        <f t="shared" si="7"/>
        <v>0</v>
      </c>
      <c r="R71" s="24">
        <f t="shared" si="14"/>
        <v>3.4920859853764377E-2</v>
      </c>
      <c r="S71" s="24">
        <f>MIN(MAX(-M71,0),'Vehicle Inputs'!$B$20*1000)</f>
        <v>0</v>
      </c>
      <c r="T71" s="24">
        <f>S71*(C71-C70)/3600000*'Vehicle Inputs'!$B$21*'Vehicle Inputs'!$B$22*'Vehicle Inputs'!$B$23</f>
        <v>0</v>
      </c>
      <c r="U71" s="24">
        <f t="shared" si="8"/>
        <v>3.0885754497661906E-2</v>
      </c>
      <c r="V71" s="24">
        <f>T71*'Vehicle Inputs'!$B$24*'Vehicle Inputs'!$B$22*'Vehicle Inputs'!$B$21</f>
        <v>0</v>
      </c>
      <c r="W71" s="24">
        <f t="shared" si="9"/>
        <v>2.7316905565457066E-2</v>
      </c>
      <c r="X71" s="25">
        <f t="shared" si="10"/>
        <v>2</v>
      </c>
      <c r="Y71" s="24">
        <f t="shared" si="11"/>
        <v>0</v>
      </c>
    </row>
    <row r="72" spans="2:25" x14ac:dyDescent="0.25">
      <c r="B72" s="3" t="s">
        <v>36</v>
      </c>
      <c r="C72" s="3">
        <v>64</v>
      </c>
      <c r="D72" s="3">
        <v>64</v>
      </c>
      <c r="E72" s="10">
        <v>17.100000000000001</v>
      </c>
      <c r="F72" s="16">
        <f t="shared" si="12"/>
        <v>0.2222222222222224</v>
      </c>
      <c r="G72" s="16">
        <f t="shared" si="13"/>
        <v>4.7500000000000009</v>
      </c>
      <c r="H72" s="19">
        <f t="shared" si="0"/>
        <v>7.9656883687500022</v>
      </c>
      <c r="I72" s="19">
        <f>$K$3*$H$3*'Vehicle Inputs'!$B$19</f>
        <v>186.58987875</v>
      </c>
      <c r="J72" s="19">
        <f t="shared" si="1"/>
        <v>886.30192406250012</v>
      </c>
      <c r="K72" s="19">
        <f t="shared" si="2"/>
        <v>485.83333333333371</v>
      </c>
      <c r="L72" s="19">
        <f t="shared" si="3"/>
        <v>680.3889004520837</v>
      </c>
      <c r="M72" s="19">
        <f t="shared" si="4"/>
        <v>3231.847277147398</v>
      </c>
      <c r="N72" s="24">
        <f t="shared" si="5"/>
        <v>8.9773535476316609E-4</v>
      </c>
      <c r="O72" s="24">
        <f t="shared" si="6"/>
        <v>8.9773535476316609E-4</v>
      </c>
      <c r="P72" s="24">
        <f t="shared" si="15"/>
        <v>6.3428084511096605E-2</v>
      </c>
      <c r="Q72" s="24">
        <f t="shared" si="7"/>
        <v>0</v>
      </c>
      <c r="R72" s="24">
        <f t="shared" si="14"/>
        <v>3.4920859853764377E-2</v>
      </c>
      <c r="S72" s="24">
        <f>MIN(MAX(-M72,0),'Vehicle Inputs'!$B$20*1000)</f>
        <v>0</v>
      </c>
      <c r="T72" s="24">
        <f>S72*(C72-C71)/3600000*'Vehicle Inputs'!$B$21*'Vehicle Inputs'!$B$22*'Vehicle Inputs'!$B$23</f>
        <v>0</v>
      </c>
      <c r="U72" s="24">
        <f t="shared" si="8"/>
        <v>3.0885754497661906E-2</v>
      </c>
      <c r="V72" s="24">
        <f>T72*'Vehicle Inputs'!$B$24*'Vehicle Inputs'!$B$22*'Vehicle Inputs'!$B$21</f>
        <v>0</v>
      </c>
      <c r="W72" s="24">
        <f t="shared" si="9"/>
        <v>2.7316905565457066E-2</v>
      </c>
      <c r="X72" s="25">
        <f t="shared" si="10"/>
        <v>2</v>
      </c>
      <c r="Y72" s="24">
        <f t="shared" si="11"/>
        <v>0</v>
      </c>
    </row>
    <row r="73" spans="2:25" x14ac:dyDescent="0.25">
      <c r="B73" s="3" t="s">
        <v>36</v>
      </c>
      <c r="C73" s="3">
        <v>65</v>
      </c>
      <c r="D73" s="3">
        <v>65</v>
      </c>
      <c r="E73" s="10">
        <v>17.8</v>
      </c>
      <c r="F73" s="16">
        <f t="shared" si="12"/>
        <v>0.1388888888888889</v>
      </c>
      <c r="G73" s="16">
        <f t="shared" ref="G73:G136" si="16">E73*(1000/3600)</f>
        <v>4.9444444444444446</v>
      </c>
      <c r="H73" s="19">
        <f t="shared" ref="H73:H136" si="17">0.5*$L$3*$J$3*$I$3*G73^2</f>
        <v>8.6311983268518517</v>
      </c>
      <c r="I73" s="19">
        <f>$K$3*$H$3*'Vehicle Inputs'!$B$19</f>
        <v>186.58987875</v>
      </c>
      <c r="J73" s="19">
        <f t="shared" ref="J73:J136" si="18">I73*G73</f>
        <v>922.58328937500005</v>
      </c>
      <c r="K73" s="19">
        <f t="shared" ref="K73:K136" si="19">$H$3*F73</f>
        <v>303.64583333333337</v>
      </c>
      <c r="L73" s="19">
        <f t="shared" ref="L73:L136" si="20">H73+I73+K73</f>
        <v>498.86691041018526</v>
      </c>
      <c r="M73" s="19">
        <f t="shared" ref="M73:M136" si="21">L73*G73</f>
        <v>2466.6197236948051</v>
      </c>
      <c r="N73" s="24">
        <f t="shared" ref="N73:N136" si="22">M73*(C73-C72)/3600000</f>
        <v>6.8517214547077915E-4</v>
      </c>
      <c r="O73" s="24">
        <f t="shared" ref="O73:O136" si="23">MAX(M73,0)*(C73-C72)/3600000</f>
        <v>6.8517214547077915E-4</v>
      </c>
      <c r="P73" s="24">
        <f t="shared" si="15"/>
        <v>6.4113256656567391E-2</v>
      </c>
      <c r="Q73" s="24">
        <f t="shared" ref="Q73:Q136" si="24">MAX(-M73,0)*(C73-C72)/3600000</f>
        <v>0</v>
      </c>
      <c r="R73" s="24">
        <f t="shared" si="14"/>
        <v>3.4920859853764377E-2</v>
      </c>
      <c r="S73" s="24">
        <f>MIN(MAX(-M73,0),'Vehicle Inputs'!$B$20*1000)</f>
        <v>0</v>
      </c>
      <c r="T73" s="24">
        <f>S73*(C73-C72)/3600000*'Vehicle Inputs'!$B$21*'Vehicle Inputs'!$B$22*'Vehicle Inputs'!$B$23</f>
        <v>0</v>
      </c>
      <c r="U73" s="24">
        <f t="shared" ref="U73:U136" si="25">U72+T73</f>
        <v>3.0885754497661906E-2</v>
      </c>
      <c r="V73" s="24">
        <f>T73*'Vehicle Inputs'!$B$24*'Vehicle Inputs'!$B$22*'Vehicle Inputs'!$B$21</f>
        <v>0</v>
      </c>
      <c r="W73" s="24">
        <f t="shared" ref="W73:W136" si="26">W72+V73</f>
        <v>2.7316905565457066E-2</v>
      </c>
      <c r="X73" s="25">
        <f t="shared" ref="X73:X136" si="27">IF(S73&gt;0,IF(S72=0,X72+1,X72),X72)</f>
        <v>2</v>
      </c>
      <c r="Y73" s="24">
        <f t="shared" ref="Y73:Y136" si="28">IF(S73&gt;0,IF(S72=0,T73,Y72+T73),0)</f>
        <v>0</v>
      </c>
    </row>
    <row r="74" spans="2:25" x14ac:dyDescent="0.25">
      <c r="B74" s="3" t="s">
        <v>36</v>
      </c>
      <c r="C74" s="3">
        <v>66</v>
      </c>
      <c r="D74" s="3">
        <v>66</v>
      </c>
      <c r="E74" s="10">
        <v>18.100000000000001</v>
      </c>
      <c r="F74" s="16">
        <f t="shared" ref="F74:F137" si="29">($E75-$E73)/2/3.6</f>
        <v>8.3333333333333037E-2</v>
      </c>
      <c r="G74" s="16">
        <f t="shared" si="16"/>
        <v>5.0277777777777786</v>
      </c>
      <c r="H74" s="19">
        <f t="shared" si="17"/>
        <v>8.9245893317129656</v>
      </c>
      <c r="I74" s="19">
        <f>$K$3*$H$3*'Vehicle Inputs'!$B$19</f>
        <v>186.58987875</v>
      </c>
      <c r="J74" s="19">
        <f t="shared" si="18"/>
        <v>938.13244593750017</v>
      </c>
      <c r="K74" s="19">
        <f t="shared" si="19"/>
        <v>182.18749999999935</v>
      </c>
      <c r="L74" s="19">
        <f t="shared" si="20"/>
        <v>377.70196808171227</v>
      </c>
      <c r="M74" s="19">
        <f t="shared" si="21"/>
        <v>1899.0015617441647</v>
      </c>
      <c r="N74" s="24">
        <f t="shared" si="22"/>
        <v>5.2750043381782354E-4</v>
      </c>
      <c r="O74" s="24">
        <f t="shared" si="23"/>
        <v>5.2750043381782354E-4</v>
      </c>
      <c r="P74" s="24">
        <f t="shared" ref="P74:P137" si="30">P73+O74</f>
        <v>6.464075709038522E-2</v>
      </c>
      <c r="Q74" s="24">
        <f t="shared" si="24"/>
        <v>0</v>
      </c>
      <c r="R74" s="24">
        <f t="shared" ref="R74:R137" si="31">R73+Q74</f>
        <v>3.4920859853764377E-2</v>
      </c>
      <c r="S74" s="24">
        <f>MIN(MAX(-M74,0),'Vehicle Inputs'!$B$20*1000)</f>
        <v>0</v>
      </c>
      <c r="T74" s="24">
        <f>S74*(C74-C73)/3600000*'Vehicle Inputs'!$B$21*'Vehicle Inputs'!$B$22*'Vehicle Inputs'!$B$23</f>
        <v>0</v>
      </c>
      <c r="U74" s="24">
        <f t="shared" si="25"/>
        <v>3.0885754497661906E-2</v>
      </c>
      <c r="V74" s="24">
        <f>T74*'Vehicle Inputs'!$B$24*'Vehicle Inputs'!$B$22*'Vehicle Inputs'!$B$21</f>
        <v>0</v>
      </c>
      <c r="W74" s="24">
        <f t="shared" si="26"/>
        <v>2.7316905565457066E-2</v>
      </c>
      <c r="X74" s="25">
        <f t="shared" si="27"/>
        <v>2</v>
      </c>
      <c r="Y74" s="24">
        <f t="shared" si="28"/>
        <v>0</v>
      </c>
    </row>
    <row r="75" spans="2:25" x14ac:dyDescent="0.25">
      <c r="B75" s="3" t="s">
        <v>36</v>
      </c>
      <c r="C75" s="3">
        <v>67</v>
      </c>
      <c r="D75" s="3">
        <v>67</v>
      </c>
      <c r="E75" s="10">
        <v>18.399999999999999</v>
      </c>
      <c r="F75" s="16">
        <f t="shared" si="29"/>
        <v>0.30555555555555547</v>
      </c>
      <c r="G75" s="16">
        <f t="shared" si="16"/>
        <v>5.1111111111111107</v>
      </c>
      <c r="H75" s="19">
        <f t="shared" si="17"/>
        <v>9.2228838074074044</v>
      </c>
      <c r="I75" s="19">
        <f>$K$3*$H$3*'Vehicle Inputs'!$B$19</f>
        <v>186.58987875</v>
      </c>
      <c r="J75" s="19">
        <f t="shared" si="18"/>
        <v>953.68160249999994</v>
      </c>
      <c r="K75" s="19">
        <f t="shared" si="19"/>
        <v>668.02083333333314</v>
      </c>
      <c r="L75" s="19">
        <f t="shared" si="20"/>
        <v>863.83359589074053</v>
      </c>
      <c r="M75" s="19">
        <f t="shared" si="21"/>
        <v>4415.1494901082287</v>
      </c>
      <c r="N75" s="24">
        <f t="shared" si="22"/>
        <v>1.2264304139189524E-3</v>
      </c>
      <c r="O75" s="24">
        <f t="shared" si="23"/>
        <v>1.2264304139189524E-3</v>
      </c>
      <c r="P75" s="24">
        <f t="shared" si="30"/>
        <v>6.5867187504304175E-2</v>
      </c>
      <c r="Q75" s="24">
        <f t="shared" si="24"/>
        <v>0</v>
      </c>
      <c r="R75" s="24">
        <f t="shared" si="31"/>
        <v>3.4920859853764377E-2</v>
      </c>
      <c r="S75" s="24">
        <f>MIN(MAX(-M75,0),'Vehicle Inputs'!$B$20*1000)</f>
        <v>0</v>
      </c>
      <c r="T75" s="24">
        <f>S75*(C75-C74)/3600000*'Vehicle Inputs'!$B$21*'Vehicle Inputs'!$B$22*'Vehicle Inputs'!$B$23</f>
        <v>0</v>
      </c>
      <c r="U75" s="24">
        <f t="shared" si="25"/>
        <v>3.0885754497661906E-2</v>
      </c>
      <c r="V75" s="24">
        <f>T75*'Vehicle Inputs'!$B$24*'Vehicle Inputs'!$B$22*'Vehicle Inputs'!$B$21</f>
        <v>0</v>
      </c>
      <c r="W75" s="24">
        <f t="shared" si="26"/>
        <v>2.7316905565457066E-2</v>
      </c>
      <c r="X75" s="25">
        <f t="shared" si="27"/>
        <v>2</v>
      </c>
      <c r="Y75" s="24">
        <f t="shared" si="28"/>
        <v>0</v>
      </c>
    </row>
    <row r="76" spans="2:25" x14ac:dyDescent="0.25">
      <c r="B76" s="3" t="s">
        <v>36</v>
      </c>
      <c r="C76" s="3">
        <v>68</v>
      </c>
      <c r="D76" s="3">
        <v>68</v>
      </c>
      <c r="E76" s="10">
        <v>20.3</v>
      </c>
      <c r="F76" s="16">
        <f t="shared" si="29"/>
        <v>0.66666666666666674</v>
      </c>
      <c r="G76" s="16">
        <f t="shared" si="16"/>
        <v>5.6388888888888893</v>
      </c>
      <c r="H76" s="19">
        <f t="shared" si="17"/>
        <v>11.225951642824075</v>
      </c>
      <c r="I76" s="19">
        <f>$K$3*$H$3*'Vehicle Inputs'!$B$19</f>
        <v>186.58987875</v>
      </c>
      <c r="J76" s="19">
        <f t="shared" si="18"/>
        <v>1052.1595940625</v>
      </c>
      <c r="K76" s="19">
        <f t="shared" si="19"/>
        <v>1457.5000000000002</v>
      </c>
      <c r="L76" s="19">
        <f t="shared" si="20"/>
        <v>1655.3158303928244</v>
      </c>
      <c r="M76" s="19">
        <f t="shared" si="21"/>
        <v>9334.1420436039825</v>
      </c>
      <c r="N76" s="24">
        <f t="shared" si="22"/>
        <v>2.5928172343344397E-3</v>
      </c>
      <c r="O76" s="24">
        <f t="shared" si="23"/>
        <v>2.5928172343344397E-3</v>
      </c>
      <c r="P76" s="24">
        <f t="shared" si="30"/>
        <v>6.8460004738638613E-2</v>
      </c>
      <c r="Q76" s="24">
        <f t="shared" si="24"/>
        <v>0</v>
      </c>
      <c r="R76" s="24">
        <f t="shared" si="31"/>
        <v>3.4920859853764377E-2</v>
      </c>
      <c r="S76" s="24">
        <f>MIN(MAX(-M76,0),'Vehicle Inputs'!$B$20*1000)</f>
        <v>0</v>
      </c>
      <c r="T76" s="24">
        <f>S76*(C76-C75)/3600000*'Vehicle Inputs'!$B$21*'Vehicle Inputs'!$B$22*'Vehicle Inputs'!$B$23</f>
        <v>0</v>
      </c>
      <c r="U76" s="24">
        <f t="shared" si="25"/>
        <v>3.0885754497661906E-2</v>
      </c>
      <c r="V76" s="24">
        <f>T76*'Vehicle Inputs'!$B$24*'Vehicle Inputs'!$B$22*'Vehicle Inputs'!$B$21</f>
        <v>0</v>
      </c>
      <c r="W76" s="24">
        <f t="shared" si="26"/>
        <v>2.7316905565457066E-2</v>
      </c>
      <c r="X76" s="25">
        <f t="shared" si="27"/>
        <v>2</v>
      </c>
      <c r="Y76" s="24">
        <f t="shared" si="28"/>
        <v>0</v>
      </c>
    </row>
    <row r="77" spans="2:25" x14ac:dyDescent="0.25">
      <c r="B77" s="3" t="s">
        <v>36</v>
      </c>
      <c r="C77" s="3">
        <v>69</v>
      </c>
      <c r="D77" s="3">
        <v>69</v>
      </c>
      <c r="E77" s="10">
        <v>23.2</v>
      </c>
      <c r="F77" s="16">
        <f t="shared" si="29"/>
        <v>0.86111111111111094</v>
      </c>
      <c r="G77" s="16">
        <f t="shared" si="16"/>
        <v>6.4444444444444446</v>
      </c>
      <c r="H77" s="19">
        <f t="shared" si="17"/>
        <v>14.662467451851851</v>
      </c>
      <c r="I77" s="19">
        <f>$K$3*$H$3*'Vehicle Inputs'!$B$19</f>
        <v>186.58987875</v>
      </c>
      <c r="J77" s="19">
        <f t="shared" si="18"/>
        <v>1202.4681075000001</v>
      </c>
      <c r="K77" s="19">
        <f t="shared" si="19"/>
        <v>1882.6041666666663</v>
      </c>
      <c r="L77" s="19">
        <f t="shared" si="20"/>
        <v>2083.8565128685182</v>
      </c>
      <c r="M77" s="19">
        <f t="shared" si="21"/>
        <v>13429.297527374896</v>
      </c>
      <c r="N77" s="24">
        <f t="shared" si="22"/>
        <v>3.7303604242708045E-3</v>
      </c>
      <c r="O77" s="24">
        <f t="shared" si="23"/>
        <v>3.7303604242708045E-3</v>
      </c>
      <c r="P77" s="24">
        <f t="shared" si="30"/>
        <v>7.2190365162909415E-2</v>
      </c>
      <c r="Q77" s="24">
        <f t="shared" si="24"/>
        <v>0</v>
      </c>
      <c r="R77" s="24">
        <f t="shared" si="31"/>
        <v>3.4920859853764377E-2</v>
      </c>
      <c r="S77" s="24">
        <f>MIN(MAX(-M77,0),'Vehicle Inputs'!$B$20*1000)</f>
        <v>0</v>
      </c>
      <c r="T77" s="24">
        <f>S77*(C77-C76)/3600000*'Vehicle Inputs'!$B$21*'Vehicle Inputs'!$B$22*'Vehicle Inputs'!$B$23</f>
        <v>0</v>
      </c>
      <c r="U77" s="24">
        <f t="shared" si="25"/>
        <v>3.0885754497661906E-2</v>
      </c>
      <c r="V77" s="24">
        <f>T77*'Vehicle Inputs'!$B$24*'Vehicle Inputs'!$B$22*'Vehicle Inputs'!$B$21</f>
        <v>0</v>
      </c>
      <c r="W77" s="24">
        <f t="shared" si="26"/>
        <v>2.7316905565457066E-2</v>
      </c>
      <c r="X77" s="25">
        <f t="shared" si="27"/>
        <v>2</v>
      </c>
      <c r="Y77" s="24">
        <f t="shared" si="28"/>
        <v>0</v>
      </c>
    </row>
    <row r="78" spans="2:25" x14ac:dyDescent="0.25">
      <c r="B78" s="3" t="s">
        <v>36</v>
      </c>
      <c r="C78" s="3">
        <v>70</v>
      </c>
      <c r="D78" s="3">
        <v>70</v>
      </c>
      <c r="E78" s="10">
        <v>26.5</v>
      </c>
      <c r="F78" s="16">
        <f t="shared" si="29"/>
        <v>0.91666666666666685</v>
      </c>
      <c r="G78" s="16">
        <f t="shared" si="16"/>
        <v>7.3611111111111116</v>
      </c>
      <c r="H78" s="19">
        <f t="shared" si="17"/>
        <v>19.130346626157408</v>
      </c>
      <c r="I78" s="19">
        <f>$K$3*$H$3*'Vehicle Inputs'!$B$19</f>
        <v>186.58987875</v>
      </c>
      <c r="J78" s="19">
        <f t="shared" si="18"/>
        <v>1373.5088296875001</v>
      </c>
      <c r="K78" s="19">
        <f t="shared" si="19"/>
        <v>2004.0625000000005</v>
      </c>
      <c r="L78" s="19">
        <f t="shared" si="20"/>
        <v>2209.7827253761579</v>
      </c>
      <c r="M78" s="19">
        <f t="shared" si="21"/>
        <v>16266.45617290783</v>
      </c>
      <c r="N78" s="24">
        <f t="shared" si="22"/>
        <v>4.5184600480299526E-3</v>
      </c>
      <c r="O78" s="24">
        <f t="shared" si="23"/>
        <v>4.5184600480299526E-3</v>
      </c>
      <c r="P78" s="24">
        <f t="shared" si="30"/>
        <v>7.6708825210939371E-2</v>
      </c>
      <c r="Q78" s="24">
        <f t="shared" si="24"/>
        <v>0</v>
      </c>
      <c r="R78" s="24">
        <f t="shared" si="31"/>
        <v>3.4920859853764377E-2</v>
      </c>
      <c r="S78" s="24">
        <f>MIN(MAX(-M78,0),'Vehicle Inputs'!$B$20*1000)</f>
        <v>0</v>
      </c>
      <c r="T78" s="24">
        <f>S78*(C78-C77)/3600000*'Vehicle Inputs'!$B$21*'Vehicle Inputs'!$B$22*'Vehicle Inputs'!$B$23</f>
        <v>0</v>
      </c>
      <c r="U78" s="24">
        <f t="shared" si="25"/>
        <v>3.0885754497661906E-2</v>
      </c>
      <c r="V78" s="24">
        <f>T78*'Vehicle Inputs'!$B$24*'Vehicle Inputs'!$B$22*'Vehicle Inputs'!$B$21</f>
        <v>0</v>
      </c>
      <c r="W78" s="24">
        <f t="shared" si="26"/>
        <v>2.7316905565457066E-2</v>
      </c>
      <c r="X78" s="25">
        <f t="shared" si="27"/>
        <v>2</v>
      </c>
      <c r="Y78" s="24">
        <f t="shared" si="28"/>
        <v>0</v>
      </c>
    </row>
    <row r="79" spans="2:25" x14ac:dyDescent="0.25">
      <c r="B79" s="3" t="s">
        <v>36</v>
      </c>
      <c r="C79" s="3">
        <v>71</v>
      </c>
      <c r="D79" s="3">
        <v>71</v>
      </c>
      <c r="E79" s="10">
        <v>29.8</v>
      </c>
      <c r="F79" s="16">
        <f t="shared" si="29"/>
        <v>0.84722222222222243</v>
      </c>
      <c r="G79" s="16">
        <f t="shared" si="16"/>
        <v>8.2777777777777786</v>
      </c>
      <c r="H79" s="19">
        <f t="shared" si="17"/>
        <v>24.191545771296301</v>
      </c>
      <c r="I79" s="19">
        <f>$K$3*$H$3*'Vehicle Inputs'!$B$19</f>
        <v>186.58987875</v>
      </c>
      <c r="J79" s="19">
        <f t="shared" si="18"/>
        <v>1544.5495518750001</v>
      </c>
      <c r="K79" s="19">
        <f t="shared" si="19"/>
        <v>1852.2395833333337</v>
      </c>
      <c r="L79" s="19">
        <f t="shared" si="20"/>
        <v>2063.0210078546302</v>
      </c>
      <c r="M79" s="19">
        <f t="shared" si="21"/>
        <v>17077.229453907774</v>
      </c>
      <c r="N79" s="24">
        <f t="shared" si="22"/>
        <v>4.7436748483077147E-3</v>
      </c>
      <c r="O79" s="24">
        <f t="shared" si="23"/>
        <v>4.7436748483077147E-3</v>
      </c>
      <c r="P79" s="24">
        <f t="shared" si="30"/>
        <v>8.145250005924709E-2</v>
      </c>
      <c r="Q79" s="24">
        <f t="shared" si="24"/>
        <v>0</v>
      </c>
      <c r="R79" s="24">
        <f t="shared" si="31"/>
        <v>3.4920859853764377E-2</v>
      </c>
      <c r="S79" s="24">
        <f>MIN(MAX(-M79,0),'Vehicle Inputs'!$B$20*1000)</f>
        <v>0</v>
      </c>
      <c r="T79" s="24">
        <f>S79*(C79-C78)/3600000*'Vehicle Inputs'!$B$21*'Vehicle Inputs'!$B$22*'Vehicle Inputs'!$B$23</f>
        <v>0</v>
      </c>
      <c r="U79" s="24">
        <f t="shared" si="25"/>
        <v>3.0885754497661906E-2</v>
      </c>
      <c r="V79" s="24">
        <f>T79*'Vehicle Inputs'!$B$24*'Vehicle Inputs'!$B$22*'Vehicle Inputs'!$B$21</f>
        <v>0</v>
      </c>
      <c r="W79" s="24">
        <f t="shared" si="26"/>
        <v>2.7316905565457066E-2</v>
      </c>
      <c r="X79" s="25">
        <f t="shared" si="27"/>
        <v>2</v>
      </c>
      <c r="Y79" s="24">
        <f t="shared" si="28"/>
        <v>0</v>
      </c>
    </row>
    <row r="80" spans="2:25" x14ac:dyDescent="0.25">
      <c r="B80" s="3" t="s">
        <v>36</v>
      </c>
      <c r="C80" s="3">
        <v>72</v>
      </c>
      <c r="D80" s="3">
        <v>72</v>
      </c>
      <c r="E80" s="10">
        <v>32.6</v>
      </c>
      <c r="F80" s="16">
        <f t="shared" si="29"/>
        <v>0.63888888888888862</v>
      </c>
      <c r="G80" s="16">
        <f t="shared" si="16"/>
        <v>9.0555555555555571</v>
      </c>
      <c r="H80" s="19">
        <f t="shared" si="17"/>
        <v>28.951181460185193</v>
      </c>
      <c r="I80" s="19">
        <f>$K$3*$H$3*'Vehicle Inputs'!$B$19</f>
        <v>186.58987875</v>
      </c>
      <c r="J80" s="19">
        <f t="shared" si="18"/>
        <v>1689.6750131250003</v>
      </c>
      <c r="K80" s="19">
        <f t="shared" si="19"/>
        <v>1396.7708333333328</v>
      </c>
      <c r="L80" s="19">
        <f t="shared" si="20"/>
        <v>1612.311893543518</v>
      </c>
      <c r="M80" s="19">
        <f t="shared" si="21"/>
        <v>14600.379924866304</v>
      </c>
      <c r="N80" s="24">
        <f t="shared" si="22"/>
        <v>4.0556610902406399E-3</v>
      </c>
      <c r="O80" s="24">
        <f t="shared" si="23"/>
        <v>4.0556610902406399E-3</v>
      </c>
      <c r="P80" s="24">
        <f t="shared" si="30"/>
        <v>8.5508161149487727E-2</v>
      </c>
      <c r="Q80" s="24">
        <f t="shared" si="24"/>
        <v>0</v>
      </c>
      <c r="R80" s="24">
        <f t="shared" si="31"/>
        <v>3.4920859853764377E-2</v>
      </c>
      <c r="S80" s="24">
        <f>MIN(MAX(-M80,0),'Vehicle Inputs'!$B$20*1000)</f>
        <v>0</v>
      </c>
      <c r="T80" s="24">
        <f>S80*(C80-C79)/3600000*'Vehicle Inputs'!$B$21*'Vehicle Inputs'!$B$22*'Vehicle Inputs'!$B$23</f>
        <v>0</v>
      </c>
      <c r="U80" s="24">
        <f t="shared" si="25"/>
        <v>3.0885754497661906E-2</v>
      </c>
      <c r="V80" s="24">
        <f>T80*'Vehicle Inputs'!$B$24*'Vehicle Inputs'!$B$22*'Vehicle Inputs'!$B$21</f>
        <v>0</v>
      </c>
      <c r="W80" s="24">
        <f t="shared" si="26"/>
        <v>2.7316905565457066E-2</v>
      </c>
      <c r="X80" s="25">
        <f t="shared" si="27"/>
        <v>2</v>
      </c>
      <c r="Y80" s="24">
        <f t="shared" si="28"/>
        <v>0</v>
      </c>
    </row>
    <row r="81" spans="2:25" x14ac:dyDescent="0.25">
      <c r="B81" s="3" t="s">
        <v>36</v>
      </c>
      <c r="C81" s="3">
        <v>73</v>
      </c>
      <c r="D81" s="3">
        <v>73</v>
      </c>
      <c r="E81" s="10">
        <v>34.4</v>
      </c>
      <c r="F81" s="16">
        <f t="shared" si="29"/>
        <v>0.40277777777777757</v>
      </c>
      <c r="G81" s="16">
        <f t="shared" si="16"/>
        <v>9.5555555555555554</v>
      </c>
      <c r="H81" s="19">
        <f t="shared" si="17"/>
        <v>32.236506918518515</v>
      </c>
      <c r="I81" s="19">
        <f>$K$3*$H$3*'Vehicle Inputs'!$B$19</f>
        <v>186.58987875</v>
      </c>
      <c r="J81" s="19">
        <f t="shared" si="18"/>
        <v>1782.9699524999999</v>
      </c>
      <c r="K81" s="19">
        <f t="shared" si="19"/>
        <v>880.57291666666617</v>
      </c>
      <c r="L81" s="19">
        <f t="shared" si="20"/>
        <v>1099.3993023351848</v>
      </c>
      <c r="M81" s="19">
        <f t="shared" si="21"/>
        <v>10505.371111202876</v>
      </c>
      <c r="N81" s="24">
        <f t="shared" si="22"/>
        <v>2.918158642000799E-3</v>
      </c>
      <c r="O81" s="24">
        <f t="shared" si="23"/>
        <v>2.918158642000799E-3</v>
      </c>
      <c r="P81" s="24">
        <f t="shared" si="30"/>
        <v>8.8426319791488531E-2</v>
      </c>
      <c r="Q81" s="24">
        <f t="shared" si="24"/>
        <v>0</v>
      </c>
      <c r="R81" s="24">
        <f t="shared" si="31"/>
        <v>3.4920859853764377E-2</v>
      </c>
      <c r="S81" s="24">
        <f>MIN(MAX(-M81,0),'Vehicle Inputs'!$B$20*1000)</f>
        <v>0</v>
      </c>
      <c r="T81" s="24">
        <f>S81*(C81-C80)/3600000*'Vehicle Inputs'!$B$21*'Vehicle Inputs'!$B$22*'Vehicle Inputs'!$B$23</f>
        <v>0</v>
      </c>
      <c r="U81" s="24">
        <f t="shared" si="25"/>
        <v>3.0885754497661906E-2</v>
      </c>
      <c r="V81" s="24">
        <f>T81*'Vehicle Inputs'!$B$24*'Vehicle Inputs'!$B$22*'Vehicle Inputs'!$B$21</f>
        <v>0</v>
      </c>
      <c r="W81" s="24">
        <f t="shared" si="26"/>
        <v>2.7316905565457066E-2</v>
      </c>
      <c r="X81" s="25">
        <f t="shared" si="27"/>
        <v>2</v>
      </c>
      <c r="Y81" s="24">
        <f t="shared" si="28"/>
        <v>0</v>
      </c>
    </row>
    <row r="82" spans="2:25" x14ac:dyDescent="0.25">
      <c r="B82" s="3" t="s">
        <v>36</v>
      </c>
      <c r="C82" s="3">
        <v>74</v>
      </c>
      <c r="D82" s="3">
        <v>74</v>
      </c>
      <c r="E82" s="10">
        <v>35.5</v>
      </c>
      <c r="F82" s="16">
        <f t="shared" si="29"/>
        <v>0.27777777777777779</v>
      </c>
      <c r="G82" s="16">
        <f t="shared" si="16"/>
        <v>9.8611111111111107</v>
      </c>
      <c r="H82" s="19">
        <f t="shared" si="17"/>
        <v>34.331106209490734</v>
      </c>
      <c r="I82" s="19">
        <f>$K$3*$H$3*'Vehicle Inputs'!$B$19</f>
        <v>186.58987875</v>
      </c>
      <c r="J82" s="19">
        <f t="shared" si="18"/>
        <v>1839.9835265624999</v>
      </c>
      <c r="K82" s="19">
        <f t="shared" si="19"/>
        <v>607.29166666666674</v>
      </c>
      <c r="L82" s="19">
        <f t="shared" si="20"/>
        <v>828.21265162615748</v>
      </c>
      <c r="M82" s="19">
        <f t="shared" si="21"/>
        <v>8167.0969813134971</v>
      </c>
      <c r="N82" s="24">
        <f t="shared" si="22"/>
        <v>2.2686380503648602E-3</v>
      </c>
      <c r="O82" s="24">
        <f t="shared" si="23"/>
        <v>2.2686380503648602E-3</v>
      </c>
      <c r="P82" s="24">
        <f t="shared" si="30"/>
        <v>9.0694957841853385E-2</v>
      </c>
      <c r="Q82" s="24">
        <f t="shared" si="24"/>
        <v>0</v>
      </c>
      <c r="R82" s="24">
        <f t="shared" si="31"/>
        <v>3.4920859853764377E-2</v>
      </c>
      <c r="S82" s="24">
        <f>MIN(MAX(-M82,0),'Vehicle Inputs'!$B$20*1000)</f>
        <v>0</v>
      </c>
      <c r="T82" s="24">
        <f>S82*(C82-C81)/3600000*'Vehicle Inputs'!$B$21*'Vehicle Inputs'!$B$22*'Vehicle Inputs'!$B$23</f>
        <v>0</v>
      </c>
      <c r="U82" s="24">
        <f t="shared" si="25"/>
        <v>3.0885754497661906E-2</v>
      </c>
      <c r="V82" s="24">
        <f>T82*'Vehicle Inputs'!$B$24*'Vehicle Inputs'!$B$22*'Vehicle Inputs'!$B$21</f>
        <v>0</v>
      </c>
      <c r="W82" s="24">
        <f t="shared" si="26"/>
        <v>2.7316905565457066E-2</v>
      </c>
      <c r="X82" s="25">
        <f t="shared" si="27"/>
        <v>2</v>
      </c>
      <c r="Y82" s="24">
        <f t="shared" si="28"/>
        <v>0</v>
      </c>
    </row>
    <row r="83" spans="2:25" x14ac:dyDescent="0.25">
      <c r="B83" s="3" t="s">
        <v>36</v>
      </c>
      <c r="C83" s="3">
        <v>75</v>
      </c>
      <c r="D83" s="3">
        <v>75</v>
      </c>
      <c r="E83" s="10">
        <v>36.4</v>
      </c>
      <c r="F83" s="16">
        <f t="shared" si="29"/>
        <v>0.26388888888888867</v>
      </c>
      <c r="G83" s="16">
        <f t="shared" si="16"/>
        <v>10.111111111111111</v>
      </c>
      <c r="H83" s="19">
        <f t="shared" si="17"/>
        <v>36.093903974074067</v>
      </c>
      <c r="I83" s="19">
        <f>$K$3*$H$3*'Vehicle Inputs'!$B$19</f>
        <v>186.58987875</v>
      </c>
      <c r="J83" s="19">
        <f t="shared" si="18"/>
        <v>1886.63099625</v>
      </c>
      <c r="K83" s="19">
        <f t="shared" si="19"/>
        <v>576.92708333333292</v>
      </c>
      <c r="L83" s="19">
        <f t="shared" si="20"/>
        <v>799.61086605740695</v>
      </c>
      <c r="M83" s="19">
        <f t="shared" si="21"/>
        <v>8084.9543123582253</v>
      </c>
      <c r="N83" s="24">
        <f t="shared" si="22"/>
        <v>2.2458206423217292E-3</v>
      </c>
      <c r="O83" s="24">
        <f t="shared" si="23"/>
        <v>2.2458206423217292E-3</v>
      </c>
      <c r="P83" s="24">
        <f t="shared" si="30"/>
        <v>9.2940778484175118E-2</v>
      </c>
      <c r="Q83" s="24">
        <f t="shared" si="24"/>
        <v>0</v>
      </c>
      <c r="R83" s="24">
        <f t="shared" si="31"/>
        <v>3.4920859853764377E-2</v>
      </c>
      <c r="S83" s="24">
        <f>MIN(MAX(-M83,0),'Vehicle Inputs'!$B$20*1000)</f>
        <v>0</v>
      </c>
      <c r="T83" s="24">
        <f>S83*(C83-C82)/3600000*'Vehicle Inputs'!$B$21*'Vehicle Inputs'!$B$22*'Vehicle Inputs'!$B$23</f>
        <v>0</v>
      </c>
      <c r="U83" s="24">
        <f t="shared" si="25"/>
        <v>3.0885754497661906E-2</v>
      </c>
      <c r="V83" s="24">
        <f>T83*'Vehicle Inputs'!$B$24*'Vehicle Inputs'!$B$22*'Vehicle Inputs'!$B$21</f>
        <v>0</v>
      </c>
      <c r="W83" s="24">
        <f t="shared" si="26"/>
        <v>2.7316905565457066E-2</v>
      </c>
      <c r="X83" s="25">
        <f t="shared" si="27"/>
        <v>2</v>
      </c>
      <c r="Y83" s="24">
        <f t="shared" si="28"/>
        <v>0</v>
      </c>
    </row>
    <row r="84" spans="2:25" x14ac:dyDescent="0.25">
      <c r="B84" s="3" t="s">
        <v>36</v>
      </c>
      <c r="C84" s="3">
        <v>76</v>
      </c>
      <c r="D84" s="3">
        <v>76</v>
      </c>
      <c r="E84" s="10">
        <v>37.4</v>
      </c>
      <c r="F84" s="16">
        <f t="shared" si="29"/>
        <v>0.29166666666666685</v>
      </c>
      <c r="G84" s="16">
        <f t="shared" si="16"/>
        <v>10.388888888888889</v>
      </c>
      <c r="H84" s="19">
        <f t="shared" si="17"/>
        <v>38.104327015740743</v>
      </c>
      <c r="I84" s="19">
        <f>$K$3*$H$3*'Vehicle Inputs'!$B$19</f>
        <v>186.58987875</v>
      </c>
      <c r="J84" s="19">
        <f t="shared" si="18"/>
        <v>1938.4615181250001</v>
      </c>
      <c r="K84" s="19">
        <f t="shared" si="19"/>
        <v>637.65625000000045</v>
      </c>
      <c r="L84" s="19">
        <f t="shared" si="20"/>
        <v>862.35045576574123</v>
      </c>
      <c r="M84" s="19">
        <f t="shared" si="21"/>
        <v>8958.8630682329785</v>
      </c>
      <c r="N84" s="24">
        <f t="shared" si="22"/>
        <v>2.4885730745091606E-3</v>
      </c>
      <c r="O84" s="24">
        <f t="shared" si="23"/>
        <v>2.4885730745091606E-3</v>
      </c>
      <c r="P84" s="24">
        <f t="shared" si="30"/>
        <v>9.5429351558684275E-2</v>
      </c>
      <c r="Q84" s="24">
        <f t="shared" si="24"/>
        <v>0</v>
      </c>
      <c r="R84" s="24">
        <f t="shared" si="31"/>
        <v>3.4920859853764377E-2</v>
      </c>
      <c r="S84" s="24">
        <f>MIN(MAX(-M84,0),'Vehicle Inputs'!$B$20*1000)</f>
        <v>0</v>
      </c>
      <c r="T84" s="24">
        <f>S84*(C84-C83)/3600000*'Vehicle Inputs'!$B$21*'Vehicle Inputs'!$B$22*'Vehicle Inputs'!$B$23</f>
        <v>0</v>
      </c>
      <c r="U84" s="24">
        <f t="shared" si="25"/>
        <v>3.0885754497661906E-2</v>
      </c>
      <c r="V84" s="24">
        <f>T84*'Vehicle Inputs'!$B$24*'Vehicle Inputs'!$B$22*'Vehicle Inputs'!$B$21</f>
        <v>0</v>
      </c>
      <c r="W84" s="24">
        <f t="shared" si="26"/>
        <v>2.7316905565457066E-2</v>
      </c>
      <c r="X84" s="25">
        <f t="shared" si="27"/>
        <v>2</v>
      </c>
      <c r="Y84" s="24">
        <f t="shared" si="28"/>
        <v>0</v>
      </c>
    </row>
    <row r="85" spans="2:25" x14ac:dyDescent="0.25">
      <c r="B85" s="3" t="s">
        <v>36</v>
      </c>
      <c r="C85" s="3">
        <v>77</v>
      </c>
      <c r="D85" s="3">
        <v>77</v>
      </c>
      <c r="E85" s="10">
        <v>38.5</v>
      </c>
      <c r="F85" s="16">
        <f t="shared" si="29"/>
        <v>0.26388888888888867</v>
      </c>
      <c r="G85" s="16">
        <f t="shared" si="16"/>
        <v>10.694444444444445</v>
      </c>
      <c r="H85" s="19">
        <f t="shared" si="17"/>
        <v>40.378720237268517</v>
      </c>
      <c r="I85" s="19">
        <f>$K$3*$H$3*'Vehicle Inputs'!$B$19</f>
        <v>186.58987875</v>
      </c>
      <c r="J85" s="19">
        <f t="shared" si="18"/>
        <v>1995.4750921875</v>
      </c>
      <c r="K85" s="19">
        <f t="shared" si="19"/>
        <v>576.92708333333292</v>
      </c>
      <c r="L85" s="19">
        <f t="shared" si="20"/>
        <v>803.8956823206014</v>
      </c>
      <c r="M85" s="19">
        <f t="shared" si="21"/>
        <v>8597.2177137064318</v>
      </c>
      <c r="N85" s="24">
        <f t="shared" si="22"/>
        <v>2.38811603158512E-3</v>
      </c>
      <c r="O85" s="24">
        <f t="shared" si="23"/>
        <v>2.38811603158512E-3</v>
      </c>
      <c r="P85" s="24">
        <f t="shared" si="30"/>
        <v>9.7817467590269394E-2</v>
      </c>
      <c r="Q85" s="24">
        <f t="shared" si="24"/>
        <v>0</v>
      </c>
      <c r="R85" s="24">
        <f t="shared" si="31"/>
        <v>3.4920859853764377E-2</v>
      </c>
      <c r="S85" s="24">
        <f>MIN(MAX(-M85,0),'Vehicle Inputs'!$B$20*1000)</f>
        <v>0</v>
      </c>
      <c r="T85" s="24">
        <f>S85*(C85-C84)/3600000*'Vehicle Inputs'!$B$21*'Vehicle Inputs'!$B$22*'Vehicle Inputs'!$B$23</f>
        <v>0</v>
      </c>
      <c r="U85" s="24">
        <f t="shared" si="25"/>
        <v>3.0885754497661906E-2</v>
      </c>
      <c r="V85" s="24">
        <f>T85*'Vehicle Inputs'!$B$24*'Vehicle Inputs'!$B$22*'Vehicle Inputs'!$B$21</f>
        <v>0</v>
      </c>
      <c r="W85" s="24">
        <f t="shared" si="26"/>
        <v>2.7316905565457066E-2</v>
      </c>
      <c r="X85" s="25">
        <f t="shared" si="27"/>
        <v>2</v>
      </c>
      <c r="Y85" s="24">
        <f t="shared" si="28"/>
        <v>0</v>
      </c>
    </row>
    <row r="86" spans="2:25" x14ac:dyDescent="0.25">
      <c r="B86" s="3" t="s">
        <v>36</v>
      </c>
      <c r="C86" s="3">
        <v>78</v>
      </c>
      <c r="D86" s="3">
        <v>78</v>
      </c>
      <c r="E86" s="10">
        <v>39.299999999999997</v>
      </c>
      <c r="F86" s="16">
        <f t="shared" si="29"/>
        <v>0.1388888888888889</v>
      </c>
      <c r="G86" s="16">
        <f t="shared" si="16"/>
        <v>10.916666666666666</v>
      </c>
      <c r="H86" s="19">
        <f t="shared" si="17"/>
        <v>42.074231485416661</v>
      </c>
      <c r="I86" s="19">
        <f>$K$3*$H$3*'Vehicle Inputs'!$B$19</f>
        <v>186.58987875</v>
      </c>
      <c r="J86" s="19">
        <f t="shared" si="18"/>
        <v>2036.9395096874998</v>
      </c>
      <c r="K86" s="19">
        <f t="shared" si="19"/>
        <v>303.64583333333337</v>
      </c>
      <c r="L86" s="19">
        <f t="shared" si="20"/>
        <v>532.30994356874999</v>
      </c>
      <c r="M86" s="19">
        <f t="shared" si="21"/>
        <v>5811.050217292187</v>
      </c>
      <c r="N86" s="24">
        <f t="shared" si="22"/>
        <v>1.6141806159144965E-3</v>
      </c>
      <c r="O86" s="24">
        <f t="shared" si="23"/>
        <v>1.6141806159144965E-3</v>
      </c>
      <c r="P86" s="24">
        <f t="shared" si="30"/>
        <v>9.9431648206183887E-2</v>
      </c>
      <c r="Q86" s="24">
        <f t="shared" si="24"/>
        <v>0</v>
      </c>
      <c r="R86" s="24">
        <f t="shared" si="31"/>
        <v>3.4920859853764377E-2</v>
      </c>
      <c r="S86" s="24">
        <f>MIN(MAX(-M86,0),'Vehicle Inputs'!$B$20*1000)</f>
        <v>0</v>
      </c>
      <c r="T86" s="24">
        <f>S86*(C86-C85)/3600000*'Vehicle Inputs'!$B$21*'Vehicle Inputs'!$B$22*'Vehicle Inputs'!$B$23</f>
        <v>0</v>
      </c>
      <c r="U86" s="24">
        <f t="shared" si="25"/>
        <v>3.0885754497661906E-2</v>
      </c>
      <c r="V86" s="24">
        <f>T86*'Vehicle Inputs'!$B$24*'Vehicle Inputs'!$B$22*'Vehicle Inputs'!$B$21</f>
        <v>0</v>
      </c>
      <c r="W86" s="24">
        <f t="shared" si="26"/>
        <v>2.7316905565457066E-2</v>
      </c>
      <c r="X86" s="25">
        <f t="shared" si="27"/>
        <v>2</v>
      </c>
      <c r="Y86" s="24">
        <f t="shared" si="28"/>
        <v>0</v>
      </c>
    </row>
    <row r="87" spans="2:25" x14ac:dyDescent="0.25">
      <c r="B87" s="3" t="s">
        <v>36</v>
      </c>
      <c r="C87" s="3">
        <v>79</v>
      </c>
      <c r="D87" s="3">
        <v>79</v>
      </c>
      <c r="E87" s="10">
        <v>39.5</v>
      </c>
      <c r="F87" s="16">
        <f t="shared" si="29"/>
        <v>-4.1666666666666269E-2</v>
      </c>
      <c r="G87" s="16">
        <f t="shared" si="16"/>
        <v>10.972222222222223</v>
      </c>
      <c r="H87" s="19">
        <f t="shared" si="17"/>
        <v>42.503557598379636</v>
      </c>
      <c r="I87" s="19">
        <f>$K$3*$H$3*'Vehicle Inputs'!$B$19</f>
        <v>186.58987875</v>
      </c>
      <c r="J87" s="19">
        <f t="shared" si="18"/>
        <v>2047.3056140625001</v>
      </c>
      <c r="K87" s="19">
        <f t="shared" si="19"/>
        <v>-91.093749999999133</v>
      </c>
      <c r="L87" s="19">
        <f t="shared" si="20"/>
        <v>137.99968634838052</v>
      </c>
      <c r="M87" s="19">
        <f t="shared" si="21"/>
        <v>1514.1632252113975</v>
      </c>
      <c r="N87" s="24">
        <f t="shared" si="22"/>
        <v>4.2060089589205486E-4</v>
      </c>
      <c r="O87" s="24">
        <f t="shared" si="23"/>
        <v>4.2060089589205486E-4</v>
      </c>
      <c r="P87" s="24">
        <f t="shared" si="30"/>
        <v>9.9852249102075935E-2</v>
      </c>
      <c r="Q87" s="24">
        <f t="shared" si="24"/>
        <v>0</v>
      </c>
      <c r="R87" s="24">
        <f t="shared" si="31"/>
        <v>3.4920859853764377E-2</v>
      </c>
      <c r="S87" s="24">
        <f>MIN(MAX(-M87,0),'Vehicle Inputs'!$B$20*1000)</f>
        <v>0</v>
      </c>
      <c r="T87" s="24">
        <f>S87*(C87-C86)/3600000*'Vehicle Inputs'!$B$21*'Vehicle Inputs'!$B$22*'Vehicle Inputs'!$B$23</f>
        <v>0</v>
      </c>
      <c r="U87" s="24">
        <f t="shared" si="25"/>
        <v>3.0885754497661906E-2</v>
      </c>
      <c r="V87" s="24">
        <f>T87*'Vehicle Inputs'!$B$24*'Vehicle Inputs'!$B$22*'Vehicle Inputs'!$B$21</f>
        <v>0</v>
      </c>
      <c r="W87" s="24">
        <f t="shared" si="26"/>
        <v>2.7316905565457066E-2</v>
      </c>
      <c r="X87" s="25">
        <f t="shared" si="27"/>
        <v>2</v>
      </c>
      <c r="Y87" s="24">
        <f t="shared" si="28"/>
        <v>0</v>
      </c>
    </row>
    <row r="88" spans="2:25" x14ac:dyDescent="0.25">
      <c r="B88" s="3" t="s">
        <v>36</v>
      </c>
      <c r="C88" s="3">
        <v>80</v>
      </c>
      <c r="D88" s="3">
        <v>80</v>
      </c>
      <c r="E88" s="10">
        <v>39</v>
      </c>
      <c r="F88" s="16">
        <f t="shared" si="29"/>
        <v>-0.1388888888888889</v>
      </c>
      <c r="G88" s="16">
        <f t="shared" si="16"/>
        <v>10.833333333333334</v>
      </c>
      <c r="H88" s="19">
        <f t="shared" si="17"/>
        <v>41.434328541666666</v>
      </c>
      <c r="I88" s="19">
        <f>$K$3*$H$3*'Vehicle Inputs'!$B$19</f>
        <v>186.58987875</v>
      </c>
      <c r="J88" s="19">
        <f t="shared" si="18"/>
        <v>2021.390353125</v>
      </c>
      <c r="K88" s="19">
        <f t="shared" si="19"/>
        <v>-303.64583333333337</v>
      </c>
      <c r="L88" s="19">
        <f t="shared" si="20"/>
        <v>-75.621626041666701</v>
      </c>
      <c r="M88" s="19">
        <f t="shared" si="21"/>
        <v>-819.23428211805594</v>
      </c>
      <c r="N88" s="24">
        <f t="shared" si="22"/>
        <v>-2.2756507836612665E-4</v>
      </c>
      <c r="O88" s="24">
        <f t="shared" si="23"/>
        <v>0</v>
      </c>
      <c r="P88" s="24">
        <f t="shared" si="30"/>
        <v>9.9852249102075935E-2</v>
      </c>
      <c r="Q88" s="24">
        <f t="shared" si="24"/>
        <v>2.2756507836612665E-4</v>
      </c>
      <c r="R88" s="24">
        <f t="shared" si="31"/>
        <v>3.5148424932130502E-2</v>
      </c>
      <c r="S88" s="24">
        <f>MIN(MAX(-M88,0),'Vehicle Inputs'!$B$20*1000)</f>
        <v>819.23428211805594</v>
      </c>
      <c r="T88" s="24">
        <f>S88*(C88-C87)/3600000*'Vehicle Inputs'!$B$21*'Vehicle Inputs'!$B$22*'Vehicle Inputs'!$B$23</f>
        <v>2.0126993356092069E-4</v>
      </c>
      <c r="U88" s="24">
        <f t="shared" si="25"/>
        <v>3.1087024431222826E-2</v>
      </c>
      <c r="V88" s="24">
        <f>T88*'Vehicle Inputs'!$B$24*'Vehicle Inputs'!$B$22*'Vehicle Inputs'!$B$21</f>
        <v>1.780131927379563E-4</v>
      </c>
      <c r="W88" s="24">
        <f t="shared" si="26"/>
        <v>2.7494918758195021E-2</v>
      </c>
      <c r="X88" s="25">
        <f t="shared" si="27"/>
        <v>3</v>
      </c>
      <c r="Y88" s="24">
        <f t="shared" si="28"/>
        <v>2.0126993356092069E-4</v>
      </c>
    </row>
    <row r="89" spans="2:25" x14ac:dyDescent="0.25">
      <c r="B89" s="3" t="s">
        <v>36</v>
      </c>
      <c r="C89" s="3">
        <v>81</v>
      </c>
      <c r="D89" s="3">
        <v>81</v>
      </c>
      <c r="E89" s="10">
        <v>38.5</v>
      </c>
      <c r="F89" s="16">
        <f t="shared" si="29"/>
        <v>-0.23611111111111149</v>
      </c>
      <c r="G89" s="16">
        <f t="shared" si="16"/>
        <v>10.694444444444445</v>
      </c>
      <c r="H89" s="19">
        <f t="shared" si="17"/>
        <v>40.378720237268517</v>
      </c>
      <c r="I89" s="19">
        <f>$K$3*$H$3*'Vehicle Inputs'!$B$19</f>
        <v>186.58987875</v>
      </c>
      <c r="J89" s="19">
        <f t="shared" si="18"/>
        <v>1995.4750921875</v>
      </c>
      <c r="K89" s="19">
        <f t="shared" si="19"/>
        <v>-516.19791666666754</v>
      </c>
      <c r="L89" s="19">
        <f t="shared" si="20"/>
        <v>-289.22931767939906</v>
      </c>
      <c r="M89" s="19">
        <f t="shared" si="21"/>
        <v>-3093.1468696269067</v>
      </c>
      <c r="N89" s="24">
        <f t="shared" si="22"/>
        <v>-8.5920746378525181E-4</v>
      </c>
      <c r="O89" s="24">
        <f t="shared" si="23"/>
        <v>0</v>
      </c>
      <c r="P89" s="24">
        <f t="shared" si="30"/>
        <v>9.9852249102075935E-2</v>
      </c>
      <c r="Q89" s="24">
        <f t="shared" si="24"/>
        <v>8.5920746378525181E-4</v>
      </c>
      <c r="R89" s="24">
        <f t="shared" si="31"/>
        <v>3.6007632395915756E-2</v>
      </c>
      <c r="S89" s="24">
        <f>MIN(MAX(-M89,0),'Vehicle Inputs'!$B$20*1000)</f>
        <v>3093.1468696269067</v>
      </c>
      <c r="T89" s="24">
        <f>S89*(C89-C88)/3600000*'Vehicle Inputs'!$B$21*'Vehicle Inputs'!$B$22*'Vehicle Inputs'!$B$23</f>
        <v>7.5992604134486586E-4</v>
      </c>
      <c r="U89" s="24">
        <f t="shared" si="25"/>
        <v>3.1846950472567692E-2</v>
      </c>
      <c r="V89" s="24">
        <f>T89*'Vehicle Inputs'!$B$24*'Vehicle Inputs'!$B$22*'Vehicle Inputs'!$B$21</f>
        <v>6.7211658726746659E-4</v>
      </c>
      <c r="W89" s="24">
        <f t="shared" si="26"/>
        <v>2.8167035345462488E-2</v>
      </c>
      <c r="X89" s="25">
        <f t="shared" si="27"/>
        <v>3</v>
      </c>
      <c r="Y89" s="24">
        <f t="shared" si="28"/>
        <v>9.611959749057865E-4</v>
      </c>
    </row>
    <row r="90" spans="2:25" x14ac:dyDescent="0.25">
      <c r="B90" s="3" t="s">
        <v>36</v>
      </c>
      <c r="C90" s="3">
        <v>82</v>
      </c>
      <c r="D90" s="3">
        <v>82</v>
      </c>
      <c r="E90" s="10">
        <v>37.299999999999997</v>
      </c>
      <c r="F90" s="16">
        <f t="shared" si="29"/>
        <v>-0.20833333333333331</v>
      </c>
      <c r="G90" s="16">
        <f t="shared" si="16"/>
        <v>10.361111111111111</v>
      </c>
      <c r="H90" s="19">
        <f t="shared" si="17"/>
        <v>37.900832976157403</v>
      </c>
      <c r="I90" s="19">
        <f>$K$3*$H$3*'Vehicle Inputs'!$B$19</f>
        <v>186.58987875</v>
      </c>
      <c r="J90" s="19">
        <f t="shared" si="18"/>
        <v>1933.2784659375</v>
      </c>
      <c r="K90" s="19">
        <f t="shared" si="19"/>
        <v>-455.46874999999994</v>
      </c>
      <c r="L90" s="19">
        <f t="shared" si="20"/>
        <v>-230.97803827384254</v>
      </c>
      <c r="M90" s="19">
        <f t="shared" si="21"/>
        <v>-2393.1891187817573</v>
      </c>
      <c r="N90" s="24">
        <f t="shared" si="22"/>
        <v>-6.6477475521715479E-4</v>
      </c>
      <c r="O90" s="24">
        <f t="shared" si="23"/>
        <v>0</v>
      </c>
      <c r="P90" s="24">
        <f t="shared" si="30"/>
        <v>9.9852249102075935E-2</v>
      </c>
      <c r="Q90" s="24">
        <f t="shared" si="24"/>
        <v>6.6477475521715479E-4</v>
      </c>
      <c r="R90" s="24">
        <f t="shared" si="31"/>
        <v>3.6672407151132909E-2</v>
      </c>
      <c r="S90" s="24">
        <f>MIN(MAX(-M90,0),'Vehicle Inputs'!$B$20*1000)</f>
        <v>2393.1891187817573</v>
      </c>
      <c r="T90" s="24">
        <f>S90*(C90-C89)/3600000*'Vehicle Inputs'!$B$21*'Vehicle Inputs'!$B$22*'Vehicle Inputs'!$B$23</f>
        <v>5.8796003225181255E-4</v>
      </c>
      <c r="U90" s="24">
        <f t="shared" si="25"/>
        <v>3.2434910504819503E-2</v>
      </c>
      <c r="V90" s="24">
        <f>T90*'Vehicle Inputs'!$B$24*'Vehicle Inputs'!$B$22*'Vehicle Inputs'!$B$21</f>
        <v>5.2002125052511559E-4</v>
      </c>
      <c r="W90" s="24">
        <f t="shared" si="26"/>
        <v>2.8687056595987605E-2</v>
      </c>
      <c r="X90" s="25">
        <f t="shared" si="27"/>
        <v>3</v>
      </c>
      <c r="Y90" s="24">
        <f t="shared" si="28"/>
        <v>1.549156007157599E-3</v>
      </c>
    </row>
    <row r="91" spans="2:25" x14ac:dyDescent="0.25">
      <c r="B91" s="3" t="s">
        <v>36</v>
      </c>
      <c r="C91" s="3">
        <v>83</v>
      </c>
      <c r="D91" s="3">
        <v>83</v>
      </c>
      <c r="E91" s="10">
        <v>37</v>
      </c>
      <c r="F91" s="16">
        <f t="shared" si="29"/>
        <v>-8.3333333333332538E-2</v>
      </c>
      <c r="G91" s="16">
        <f t="shared" si="16"/>
        <v>10.277777777777779</v>
      </c>
      <c r="H91" s="19">
        <f t="shared" si="17"/>
        <v>37.293619837962964</v>
      </c>
      <c r="I91" s="19">
        <f>$K$3*$H$3*'Vehicle Inputs'!$B$19</f>
        <v>186.58987875</v>
      </c>
      <c r="J91" s="19">
        <f t="shared" si="18"/>
        <v>1917.7293093750002</v>
      </c>
      <c r="K91" s="19">
        <f t="shared" si="19"/>
        <v>-182.18749999999827</v>
      </c>
      <c r="L91" s="19">
        <f t="shared" si="20"/>
        <v>41.695998587964681</v>
      </c>
      <c r="M91" s="19">
        <f t="shared" si="21"/>
        <v>428.54220770963701</v>
      </c>
      <c r="N91" s="24">
        <f t="shared" si="22"/>
        <v>1.1903950214156583E-4</v>
      </c>
      <c r="O91" s="24">
        <f t="shared" si="23"/>
        <v>1.1903950214156583E-4</v>
      </c>
      <c r="P91" s="24">
        <f t="shared" si="30"/>
        <v>9.9971288604217501E-2</v>
      </c>
      <c r="Q91" s="24">
        <f t="shared" si="24"/>
        <v>0</v>
      </c>
      <c r="R91" s="24">
        <f t="shared" si="31"/>
        <v>3.6672407151132909E-2</v>
      </c>
      <c r="S91" s="24">
        <f>MIN(MAX(-M91,0),'Vehicle Inputs'!$B$20*1000)</f>
        <v>0</v>
      </c>
      <c r="T91" s="24">
        <f>S91*(C91-C90)/3600000*'Vehicle Inputs'!$B$21*'Vehicle Inputs'!$B$22*'Vehicle Inputs'!$B$23</f>
        <v>0</v>
      </c>
      <c r="U91" s="24">
        <f t="shared" si="25"/>
        <v>3.2434910504819503E-2</v>
      </c>
      <c r="V91" s="24">
        <f>T91*'Vehicle Inputs'!$B$24*'Vehicle Inputs'!$B$22*'Vehicle Inputs'!$B$21</f>
        <v>0</v>
      </c>
      <c r="W91" s="24">
        <f t="shared" si="26"/>
        <v>2.8687056595987605E-2</v>
      </c>
      <c r="X91" s="25">
        <f t="shared" si="27"/>
        <v>3</v>
      </c>
      <c r="Y91" s="24">
        <f t="shared" si="28"/>
        <v>0</v>
      </c>
    </row>
    <row r="92" spans="2:25" x14ac:dyDescent="0.25">
      <c r="B92" s="3" t="s">
        <v>36</v>
      </c>
      <c r="C92" s="3">
        <v>84</v>
      </c>
      <c r="D92" s="3">
        <v>84</v>
      </c>
      <c r="E92" s="10">
        <v>36.700000000000003</v>
      </c>
      <c r="F92" s="16">
        <f t="shared" si="29"/>
        <v>-0.15277777777777798</v>
      </c>
      <c r="G92" s="16">
        <f t="shared" si="16"/>
        <v>10.194444444444446</v>
      </c>
      <c r="H92" s="19">
        <f t="shared" si="17"/>
        <v>36.691310170601859</v>
      </c>
      <c r="I92" s="19">
        <f>$K$3*$H$3*'Vehicle Inputs'!$B$19</f>
        <v>186.58987875</v>
      </c>
      <c r="J92" s="19">
        <f t="shared" si="18"/>
        <v>1902.1801528125004</v>
      </c>
      <c r="K92" s="19">
        <f t="shared" si="19"/>
        <v>-334.01041666666714</v>
      </c>
      <c r="L92" s="19">
        <f t="shared" si="20"/>
        <v>-110.72922774606528</v>
      </c>
      <c r="M92" s="19">
        <f t="shared" si="21"/>
        <v>-1128.822960633499</v>
      </c>
      <c r="N92" s="24">
        <f t="shared" si="22"/>
        <v>-3.1356193350930525E-4</v>
      </c>
      <c r="O92" s="24">
        <f t="shared" si="23"/>
        <v>0</v>
      </c>
      <c r="P92" s="24">
        <f t="shared" si="30"/>
        <v>9.9971288604217501E-2</v>
      </c>
      <c r="Q92" s="24">
        <f t="shared" si="24"/>
        <v>3.1356193350930525E-4</v>
      </c>
      <c r="R92" s="24">
        <f t="shared" si="31"/>
        <v>3.6985969084642217E-2</v>
      </c>
      <c r="S92" s="24">
        <f>MIN(MAX(-M92,0),'Vehicle Inputs'!$B$20*1000)</f>
        <v>1128.822960633499</v>
      </c>
      <c r="T92" s="24">
        <f>S92*(C92-C91)/3600000*'Vehicle Inputs'!$B$21*'Vehicle Inputs'!$B$22*'Vehicle Inputs'!$B$23</f>
        <v>2.7732985209230496E-4</v>
      </c>
      <c r="U92" s="24">
        <f t="shared" si="25"/>
        <v>3.2712240356911809E-2</v>
      </c>
      <c r="V92" s="24">
        <f>T92*'Vehicle Inputs'!$B$24*'Vehicle Inputs'!$B$22*'Vehicle Inputs'!$B$21</f>
        <v>2.4528438768303906E-4</v>
      </c>
      <c r="W92" s="24">
        <f t="shared" si="26"/>
        <v>2.8932340983670646E-2</v>
      </c>
      <c r="X92" s="25">
        <f t="shared" si="27"/>
        <v>4</v>
      </c>
      <c r="Y92" s="24">
        <f t="shared" si="28"/>
        <v>2.7732985209230496E-4</v>
      </c>
    </row>
    <row r="93" spans="2:25" x14ac:dyDescent="0.25">
      <c r="B93" s="3" t="s">
        <v>36</v>
      </c>
      <c r="C93" s="3">
        <v>85</v>
      </c>
      <c r="D93" s="3">
        <v>85</v>
      </c>
      <c r="E93" s="10">
        <v>35.9</v>
      </c>
      <c r="F93" s="16">
        <f t="shared" si="29"/>
        <v>-0.19444444444444522</v>
      </c>
      <c r="G93" s="16">
        <f t="shared" si="16"/>
        <v>9.9722222222222214</v>
      </c>
      <c r="H93" s="19">
        <f t="shared" si="17"/>
        <v>35.10912358171295</v>
      </c>
      <c r="I93" s="19">
        <f>$K$3*$H$3*'Vehicle Inputs'!$B$19</f>
        <v>186.58987875</v>
      </c>
      <c r="J93" s="19">
        <f t="shared" si="18"/>
        <v>1860.7157353124999</v>
      </c>
      <c r="K93" s="19">
        <f t="shared" si="19"/>
        <v>-425.10416666666839</v>
      </c>
      <c r="L93" s="19">
        <f t="shared" si="20"/>
        <v>-203.40516433495543</v>
      </c>
      <c r="M93" s="19">
        <f t="shared" si="21"/>
        <v>-2028.4014998958053</v>
      </c>
      <c r="N93" s="24">
        <f t="shared" si="22"/>
        <v>-5.634448610821681E-4</v>
      </c>
      <c r="O93" s="24">
        <f t="shared" si="23"/>
        <v>0</v>
      </c>
      <c r="P93" s="24">
        <f t="shared" si="30"/>
        <v>9.9971288604217501E-2</v>
      </c>
      <c r="Q93" s="24">
        <f t="shared" si="24"/>
        <v>5.634448610821681E-4</v>
      </c>
      <c r="R93" s="24">
        <f t="shared" si="31"/>
        <v>3.7549413945724384E-2</v>
      </c>
      <c r="S93" s="24">
        <f>MIN(MAX(-M93,0),'Vehicle Inputs'!$B$20*1000)</f>
        <v>2028.4014998958053</v>
      </c>
      <c r="T93" s="24">
        <f>S93*(C93-C92)/3600000*'Vehicle Inputs'!$B$21*'Vehicle Inputs'!$B$22*'Vehicle Inputs'!$B$23</f>
        <v>4.983388073841235E-4</v>
      </c>
      <c r="U93" s="24">
        <f t="shared" si="25"/>
        <v>3.3210579164295935E-2</v>
      </c>
      <c r="V93" s="24">
        <f>T93*'Vehicle Inputs'!$B$24*'Vehicle Inputs'!$B$22*'Vehicle Inputs'!$B$21</f>
        <v>4.4075575819088798E-4</v>
      </c>
      <c r="W93" s="24">
        <f t="shared" si="26"/>
        <v>2.9373096741861535E-2</v>
      </c>
      <c r="X93" s="25">
        <f t="shared" si="27"/>
        <v>4</v>
      </c>
      <c r="Y93" s="24">
        <f t="shared" si="28"/>
        <v>7.7566865947642852E-4</v>
      </c>
    </row>
    <row r="94" spans="2:25" x14ac:dyDescent="0.25">
      <c r="B94" s="3" t="s">
        <v>36</v>
      </c>
      <c r="C94" s="3">
        <v>86</v>
      </c>
      <c r="D94" s="3">
        <v>86</v>
      </c>
      <c r="E94" s="10">
        <v>35.299999999999997</v>
      </c>
      <c r="F94" s="16">
        <f t="shared" si="29"/>
        <v>-0.18055555555555516</v>
      </c>
      <c r="G94" s="16">
        <f t="shared" si="16"/>
        <v>9.8055555555555554</v>
      </c>
      <c r="H94" s="19">
        <f t="shared" si="17"/>
        <v>33.945366503935183</v>
      </c>
      <c r="I94" s="19">
        <f>$K$3*$H$3*'Vehicle Inputs'!$B$19</f>
        <v>186.58987875</v>
      </c>
      <c r="J94" s="19">
        <f t="shared" si="18"/>
        <v>1829.6174221874999</v>
      </c>
      <c r="K94" s="19">
        <f t="shared" si="19"/>
        <v>-394.73958333333246</v>
      </c>
      <c r="L94" s="19">
        <f t="shared" si="20"/>
        <v>-174.20433807939727</v>
      </c>
      <c r="M94" s="19">
        <f t="shared" si="21"/>
        <v>-1708.1703150563121</v>
      </c>
      <c r="N94" s="24">
        <f t="shared" si="22"/>
        <v>-4.744917541823089E-4</v>
      </c>
      <c r="O94" s="24">
        <f t="shared" si="23"/>
        <v>0</v>
      </c>
      <c r="P94" s="24">
        <f t="shared" si="30"/>
        <v>9.9971288604217501E-2</v>
      </c>
      <c r="Q94" s="24">
        <f t="shared" si="24"/>
        <v>4.744917541823089E-4</v>
      </c>
      <c r="R94" s="24">
        <f t="shared" si="31"/>
        <v>3.8023905699906692E-2</v>
      </c>
      <c r="S94" s="24">
        <f>MIN(MAX(-M94,0),'Vehicle Inputs'!$B$20*1000)</f>
        <v>1708.1703150563121</v>
      </c>
      <c r="T94" s="24">
        <f>S94*(C94-C93)/3600000*'Vehicle Inputs'!$B$21*'Vehicle Inputs'!$B$22*'Vehicle Inputs'!$B$23</f>
        <v>4.1966423198654303E-4</v>
      </c>
      <c r="U94" s="24">
        <f t="shared" si="25"/>
        <v>3.3630243396282476E-2</v>
      </c>
      <c r="V94" s="24">
        <f>T94*'Vehicle Inputs'!$B$24*'Vehicle Inputs'!$B$22*'Vehicle Inputs'!$B$21</f>
        <v>3.7117202998049792E-4</v>
      </c>
      <c r="W94" s="24">
        <f t="shared" si="26"/>
        <v>2.9744268771842032E-2</v>
      </c>
      <c r="X94" s="25">
        <f t="shared" si="27"/>
        <v>4</v>
      </c>
      <c r="Y94" s="24">
        <f t="shared" si="28"/>
        <v>1.1953328914629715E-3</v>
      </c>
    </row>
    <row r="95" spans="2:25" x14ac:dyDescent="0.25">
      <c r="B95" s="3" t="s">
        <v>36</v>
      </c>
      <c r="C95" s="3">
        <v>87</v>
      </c>
      <c r="D95" s="3">
        <v>87</v>
      </c>
      <c r="E95" s="10">
        <v>34.6</v>
      </c>
      <c r="F95" s="16">
        <f t="shared" si="29"/>
        <v>-0.15277777777777699</v>
      </c>
      <c r="G95" s="16">
        <f t="shared" si="16"/>
        <v>9.6111111111111125</v>
      </c>
      <c r="H95" s="19">
        <f t="shared" si="17"/>
        <v>32.612439682407413</v>
      </c>
      <c r="I95" s="19">
        <f>$K$3*$H$3*'Vehicle Inputs'!$B$19</f>
        <v>186.58987875</v>
      </c>
      <c r="J95" s="19">
        <f t="shared" si="18"/>
        <v>1793.3360568750002</v>
      </c>
      <c r="K95" s="19">
        <f t="shared" si="19"/>
        <v>-334.01041666666492</v>
      </c>
      <c r="L95" s="19">
        <f t="shared" si="20"/>
        <v>-114.8080982342575</v>
      </c>
      <c r="M95" s="19">
        <f t="shared" si="21"/>
        <v>-1103.4333885848084</v>
      </c>
      <c r="N95" s="24">
        <f t="shared" si="22"/>
        <v>-3.0650927460689121E-4</v>
      </c>
      <c r="O95" s="24">
        <f t="shared" si="23"/>
        <v>0</v>
      </c>
      <c r="P95" s="24">
        <f t="shared" si="30"/>
        <v>9.9971288604217501E-2</v>
      </c>
      <c r="Q95" s="24">
        <f t="shared" si="24"/>
        <v>3.0650927460689121E-4</v>
      </c>
      <c r="R95" s="24">
        <f t="shared" si="31"/>
        <v>3.8330414974513581E-2</v>
      </c>
      <c r="S95" s="24">
        <f>MIN(MAX(-M95,0),'Vehicle Inputs'!$B$20*1000)</f>
        <v>1103.4333885848084</v>
      </c>
      <c r="T95" s="24">
        <f>S95*(C95-C94)/3600000*'Vehicle Inputs'!$B$21*'Vehicle Inputs'!$B$22*'Vehicle Inputs'!$B$23</f>
        <v>2.7109212792606494E-4</v>
      </c>
      <c r="U95" s="24">
        <f t="shared" si="25"/>
        <v>3.3901335524208542E-2</v>
      </c>
      <c r="V95" s="24">
        <f>T95*'Vehicle Inputs'!$B$24*'Vehicle Inputs'!$B$22*'Vehicle Inputs'!$B$21</f>
        <v>2.3976743254420808E-4</v>
      </c>
      <c r="W95" s="24">
        <f t="shared" si="26"/>
        <v>2.9984036204386239E-2</v>
      </c>
      <c r="X95" s="25">
        <f t="shared" si="27"/>
        <v>4</v>
      </c>
      <c r="Y95" s="24">
        <f t="shared" si="28"/>
        <v>1.4664250193890363E-3</v>
      </c>
    </row>
    <row r="96" spans="2:25" x14ac:dyDescent="0.25">
      <c r="B96" s="3" t="s">
        <v>36</v>
      </c>
      <c r="C96" s="3">
        <v>88</v>
      </c>
      <c r="D96" s="3">
        <v>88</v>
      </c>
      <c r="E96" s="10">
        <v>34.200000000000003</v>
      </c>
      <c r="F96" s="16">
        <f t="shared" si="29"/>
        <v>-0.37500000000000039</v>
      </c>
      <c r="G96" s="16">
        <f t="shared" si="16"/>
        <v>9.5000000000000018</v>
      </c>
      <c r="H96" s="19">
        <f t="shared" si="17"/>
        <v>31.862753475000009</v>
      </c>
      <c r="I96" s="19">
        <f>$K$3*$H$3*'Vehicle Inputs'!$B$19</f>
        <v>186.58987875</v>
      </c>
      <c r="J96" s="19">
        <f t="shared" si="18"/>
        <v>1772.6038481250002</v>
      </c>
      <c r="K96" s="19">
        <f t="shared" si="19"/>
        <v>-819.8437500000008</v>
      </c>
      <c r="L96" s="19">
        <f t="shared" si="20"/>
        <v>-601.39111777500079</v>
      </c>
      <c r="M96" s="19">
        <f t="shared" si="21"/>
        <v>-5713.2156188625086</v>
      </c>
      <c r="N96" s="24">
        <f t="shared" si="22"/>
        <v>-1.587004338572919E-3</v>
      </c>
      <c r="O96" s="24">
        <f t="shared" si="23"/>
        <v>0</v>
      </c>
      <c r="P96" s="24">
        <f t="shared" si="30"/>
        <v>9.9971288604217501E-2</v>
      </c>
      <c r="Q96" s="24">
        <f t="shared" si="24"/>
        <v>1.587004338572919E-3</v>
      </c>
      <c r="R96" s="24">
        <f t="shared" si="31"/>
        <v>3.9917419313086497E-2</v>
      </c>
      <c r="S96" s="24">
        <f>MIN(MAX(-M96,0),'Vehicle Inputs'!$B$20*1000)</f>
        <v>5713.2156188625086</v>
      </c>
      <c r="T96" s="24">
        <f>S96*(C96-C95)/3600000*'Vehicle Inputs'!$B$21*'Vehicle Inputs'!$B$22*'Vehicle Inputs'!$B$23</f>
        <v>1.4036259872508181E-3</v>
      </c>
      <c r="U96" s="24">
        <f t="shared" si="25"/>
        <v>3.5304961511459364E-2</v>
      </c>
      <c r="V96" s="24">
        <f>T96*'Vehicle Inputs'!$B$24*'Vehicle Inputs'!$B$22*'Vehicle Inputs'!$B$21</f>
        <v>1.2414370044239859E-3</v>
      </c>
      <c r="W96" s="24">
        <f t="shared" si="26"/>
        <v>3.1225473208810226E-2</v>
      </c>
      <c r="X96" s="25">
        <f t="shared" si="27"/>
        <v>4</v>
      </c>
      <c r="Y96" s="24">
        <f t="shared" si="28"/>
        <v>2.8700510066398547E-3</v>
      </c>
    </row>
    <row r="97" spans="2:25" x14ac:dyDescent="0.25">
      <c r="B97" s="3" t="s">
        <v>36</v>
      </c>
      <c r="C97" s="3">
        <v>89</v>
      </c>
      <c r="D97" s="3">
        <v>89</v>
      </c>
      <c r="E97" s="10">
        <v>31.9</v>
      </c>
      <c r="F97" s="16">
        <f t="shared" si="29"/>
        <v>-0.95833333333333359</v>
      </c>
      <c r="G97" s="16">
        <f t="shared" si="16"/>
        <v>8.8611111111111107</v>
      </c>
      <c r="H97" s="19">
        <f t="shared" si="17"/>
        <v>27.721227526157403</v>
      </c>
      <c r="I97" s="19">
        <f>$K$3*$H$3*'Vehicle Inputs'!$B$19</f>
        <v>186.58987875</v>
      </c>
      <c r="J97" s="19">
        <f t="shared" si="18"/>
        <v>1653.3936478124999</v>
      </c>
      <c r="K97" s="19">
        <f t="shared" si="19"/>
        <v>-2095.1562500000005</v>
      </c>
      <c r="L97" s="19">
        <f t="shared" si="20"/>
        <v>-1880.845143723843</v>
      </c>
      <c r="M97" s="19">
        <f t="shared" si="21"/>
        <v>-16666.37780133072</v>
      </c>
      <c r="N97" s="24">
        <f t="shared" si="22"/>
        <v>-4.6295493892585336E-3</v>
      </c>
      <c r="O97" s="24">
        <f t="shared" si="23"/>
        <v>0</v>
      </c>
      <c r="P97" s="24">
        <f t="shared" si="30"/>
        <v>9.9971288604217501E-2</v>
      </c>
      <c r="Q97" s="24">
        <f t="shared" si="24"/>
        <v>4.6295493892585336E-3</v>
      </c>
      <c r="R97" s="24">
        <f t="shared" si="31"/>
        <v>4.4546968702345029E-2</v>
      </c>
      <c r="S97" s="24">
        <f>MIN(MAX(-M97,0),'Vehicle Inputs'!$B$20*1000)</f>
        <v>16666.37780133072</v>
      </c>
      <c r="T97" s="24">
        <f>S97*(C97-C96)/3600000*'Vehicle Inputs'!$B$21*'Vehicle Inputs'!$B$22*'Vehicle Inputs'!$B$23</f>
        <v>4.0946049573297094E-3</v>
      </c>
      <c r="U97" s="24">
        <f t="shared" si="25"/>
        <v>3.9399566468789074E-2</v>
      </c>
      <c r="V97" s="24">
        <f>T97*'Vehicle Inputs'!$B$24*'Vehicle Inputs'!$B$22*'Vehicle Inputs'!$B$21</f>
        <v>3.6214733545102606E-3</v>
      </c>
      <c r="W97" s="24">
        <f t="shared" si="26"/>
        <v>3.4846946563320484E-2</v>
      </c>
      <c r="X97" s="25">
        <f t="shared" si="27"/>
        <v>4</v>
      </c>
      <c r="Y97" s="24">
        <f t="shared" si="28"/>
        <v>6.964655963969564E-3</v>
      </c>
    </row>
    <row r="98" spans="2:25" x14ac:dyDescent="0.25">
      <c r="B98" s="3" t="s">
        <v>36</v>
      </c>
      <c r="C98" s="3">
        <v>90</v>
      </c>
      <c r="D98" s="3">
        <v>90</v>
      </c>
      <c r="E98" s="10">
        <v>27.3</v>
      </c>
      <c r="F98" s="16">
        <f t="shared" si="29"/>
        <v>-1.3749999999999998</v>
      </c>
      <c r="G98" s="16">
        <f t="shared" si="16"/>
        <v>7.5833333333333339</v>
      </c>
      <c r="H98" s="19">
        <f t="shared" si="17"/>
        <v>20.302820985416666</v>
      </c>
      <c r="I98" s="19">
        <f>$K$3*$H$3*'Vehicle Inputs'!$B$19</f>
        <v>186.58987875</v>
      </c>
      <c r="J98" s="19">
        <f t="shared" si="18"/>
        <v>1414.9732471875002</v>
      </c>
      <c r="K98" s="19">
        <f t="shared" si="19"/>
        <v>-3006.0937499999995</v>
      </c>
      <c r="L98" s="19">
        <f t="shared" si="20"/>
        <v>-2799.201050264583</v>
      </c>
      <c r="M98" s="19">
        <f t="shared" si="21"/>
        <v>-21227.274631173088</v>
      </c>
      <c r="N98" s="24">
        <f t="shared" si="22"/>
        <v>-5.896465175325858E-3</v>
      </c>
      <c r="O98" s="24">
        <f t="shared" si="23"/>
        <v>0</v>
      </c>
      <c r="P98" s="24">
        <f t="shared" si="30"/>
        <v>9.9971288604217501E-2</v>
      </c>
      <c r="Q98" s="24">
        <f t="shared" si="24"/>
        <v>5.896465175325858E-3</v>
      </c>
      <c r="R98" s="24">
        <f t="shared" si="31"/>
        <v>5.044343387767089E-2</v>
      </c>
      <c r="S98" s="24">
        <f>MIN(MAX(-M98,0),'Vehicle Inputs'!$B$20*1000)</f>
        <v>21227.274631173088</v>
      </c>
      <c r="T98" s="24">
        <f>S98*(C98-C97)/3600000*'Vehicle Inputs'!$B$21*'Vehicle Inputs'!$B$22*'Vehicle Inputs'!$B$23</f>
        <v>5.2151286243169543E-3</v>
      </c>
      <c r="U98" s="24">
        <f t="shared" si="25"/>
        <v>4.4614695093106026E-2</v>
      </c>
      <c r="V98" s="24">
        <f>T98*'Vehicle Inputs'!$B$24*'Vehicle Inputs'!$B$22*'Vehicle Inputs'!$B$21</f>
        <v>4.6125205117771304E-3</v>
      </c>
      <c r="W98" s="24">
        <f t="shared" si="26"/>
        <v>3.9459467075097614E-2</v>
      </c>
      <c r="X98" s="25">
        <f t="shared" si="27"/>
        <v>4</v>
      </c>
      <c r="Y98" s="24">
        <f t="shared" si="28"/>
        <v>1.2179784588286519E-2</v>
      </c>
    </row>
    <row r="99" spans="2:25" x14ac:dyDescent="0.25">
      <c r="B99" s="3" t="s">
        <v>36</v>
      </c>
      <c r="C99" s="3">
        <v>91</v>
      </c>
      <c r="D99" s="3">
        <v>91</v>
      </c>
      <c r="E99" s="10">
        <v>22</v>
      </c>
      <c r="F99" s="16">
        <f t="shared" si="29"/>
        <v>-1.4305555555555556</v>
      </c>
      <c r="G99" s="16">
        <f t="shared" si="16"/>
        <v>6.1111111111111116</v>
      </c>
      <c r="H99" s="19">
        <f t="shared" si="17"/>
        <v>13.184888240740742</v>
      </c>
      <c r="I99" s="19">
        <f>$K$3*$H$3*'Vehicle Inputs'!$B$19</f>
        <v>186.58987875</v>
      </c>
      <c r="J99" s="19">
        <f t="shared" si="18"/>
        <v>1140.2714812500001</v>
      </c>
      <c r="K99" s="19">
        <f t="shared" si="19"/>
        <v>-3127.5520833333335</v>
      </c>
      <c r="L99" s="19">
        <f t="shared" si="20"/>
        <v>-2927.7773163425927</v>
      </c>
      <c r="M99" s="19">
        <f t="shared" si="21"/>
        <v>-17891.97248876029</v>
      </c>
      <c r="N99" s="24">
        <f t="shared" si="22"/>
        <v>-4.9699923579889695E-3</v>
      </c>
      <c r="O99" s="24">
        <f t="shared" si="23"/>
        <v>0</v>
      </c>
      <c r="P99" s="24">
        <f t="shared" si="30"/>
        <v>9.9971288604217501E-2</v>
      </c>
      <c r="Q99" s="24">
        <f t="shared" si="24"/>
        <v>4.9699923579889695E-3</v>
      </c>
      <c r="R99" s="24">
        <f t="shared" si="31"/>
        <v>5.5413426235659861E-2</v>
      </c>
      <c r="S99" s="24">
        <f>MIN(MAX(-M99,0),'Vehicle Inputs'!$B$20*1000)</f>
        <v>17891.97248876029</v>
      </c>
      <c r="T99" s="24">
        <f>S99*(C99-C98)/3600000*'Vehicle Inputs'!$B$21*'Vehicle Inputs'!$B$22*'Vehicle Inputs'!$B$23</f>
        <v>4.3957097410233436E-3</v>
      </c>
      <c r="U99" s="24">
        <f t="shared" si="25"/>
        <v>4.901040483412937E-2</v>
      </c>
      <c r="V99" s="24">
        <f>T99*'Vehicle Inputs'!$B$24*'Vehicle Inputs'!$B$22*'Vehicle Inputs'!$B$21</f>
        <v>3.8877854804480953E-3</v>
      </c>
      <c r="W99" s="24">
        <f t="shared" si="26"/>
        <v>4.3347252555545709E-2</v>
      </c>
      <c r="X99" s="25">
        <f t="shared" si="27"/>
        <v>4</v>
      </c>
      <c r="Y99" s="24">
        <f t="shared" si="28"/>
        <v>1.6575494329309864E-2</v>
      </c>
    </row>
    <row r="100" spans="2:25" x14ac:dyDescent="0.25">
      <c r="B100" s="3" t="s">
        <v>36</v>
      </c>
      <c r="C100" s="3">
        <v>92</v>
      </c>
      <c r="D100" s="3">
        <v>92</v>
      </c>
      <c r="E100" s="10">
        <v>17</v>
      </c>
      <c r="F100" s="16">
        <f t="shared" si="29"/>
        <v>-1.0833333333333335</v>
      </c>
      <c r="G100" s="16">
        <f t="shared" si="16"/>
        <v>4.7222222222222223</v>
      </c>
      <c r="H100" s="19">
        <f t="shared" si="17"/>
        <v>7.872794837962962</v>
      </c>
      <c r="I100" s="19">
        <f>$K$3*$H$3*'Vehicle Inputs'!$B$19</f>
        <v>186.58987875</v>
      </c>
      <c r="J100" s="19">
        <f t="shared" si="18"/>
        <v>881.11887187499997</v>
      </c>
      <c r="K100" s="19">
        <f t="shared" si="19"/>
        <v>-2368.4375000000005</v>
      </c>
      <c r="L100" s="19">
        <f t="shared" si="20"/>
        <v>-2173.9748264120376</v>
      </c>
      <c r="M100" s="19">
        <f t="shared" si="21"/>
        <v>-10265.992235834623</v>
      </c>
      <c r="N100" s="24">
        <f t="shared" si="22"/>
        <v>-2.8516645099540619E-3</v>
      </c>
      <c r="O100" s="24">
        <f t="shared" si="23"/>
        <v>0</v>
      </c>
      <c r="P100" s="24">
        <f t="shared" si="30"/>
        <v>9.9971288604217501E-2</v>
      </c>
      <c r="Q100" s="24">
        <f t="shared" si="24"/>
        <v>2.8516645099540619E-3</v>
      </c>
      <c r="R100" s="24">
        <f t="shared" si="31"/>
        <v>5.8265090745613923E-2</v>
      </c>
      <c r="S100" s="24">
        <f>MIN(MAX(-M100,0),'Vehicle Inputs'!$B$20*1000)</f>
        <v>10265.992235834623</v>
      </c>
      <c r="T100" s="24">
        <f>S100*(C100-C99)/3600000*'Vehicle Inputs'!$B$21*'Vehicle Inputs'!$B$22*'Vehicle Inputs'!$B$23</f>
        <v>2.5221546758288698E-3</v>
      </c>
      <c r="U100" s="24">
        <f t="shared" si="25"/>
        <v>5.1532559509958241E-2</v>
      </c>
      <c r="V100" s="24">
        <f>T100*'Vehicle Inputs'!$B$24*'Vehicle Inputs'!$B$22*'Vehicle Inputs'!$B$21</f>
        <v>2.2307197030368435E-3</v>
      </c>
      <c r="W100" s="24">
        <f t="shared" si="26"/>
        <v>4.5577972258582553E-2</v>
      </c>
      <c r="X100" s="25">
        <f t="shared" si="27"/>
        <v>4</v>
      </c>
      <c r="Y100" s="24">
        <f t="shared" si="28"/>
        <v>1.9097649005138734E-2</v>
      </c>
    </row>
    <row r="101" spans="2:25" x14ac:dyDescent="0.25">
      <c r="B101" s="3" t="s">
        <v>36</v>
      </c>
      <c r="C101" s="3">
        <v>93</v>
      </c>
      <c r="D101" s="3">
        <v>93</v>
      </c>
      <c r="E101" s="10">
        <v>14.2</v>
      </c>
      <c r="F101" s="16">
        <f t="shared" si="29"/>
        <v>-0.69444444444444442</v>
      </c>
      <c r="G101" s="16">
        <f t="shared" si="16"/>
        <v>3.9444444444444446</v>
      </c>
      <c r="H101" s="19">
        <f t="shared" si="17"/>
        <v>5.4929769935185186</v>
      </c>
      <c r="I101" s="19">
        <f>$K$3*$H$3*'Vehicle Inputs'!$B$19</f>
        <v>186.58987875</v>
      </c>
      <c r="J101" s="19">
        <f t="shared" si="18"/>
        <v>735.99341062500002</v>
      </c>
      <c r="K101" s="19">
        <f t="shared" si="19"/>
        <v>-1518.2291666666665</v>
      </c>
      <c r="L101" s="19">
        <f t="shared" si="20"/>
        <v>-1326.1463109231481</v>
      </c>
      <c r="M101" s="19">
        <f t="shared" si="21"/>
        <v>-5230.9104486413071</v>
      </c>
      <c r="N101" s="24">
        <f t="shared" si="22"/>
        <v>-1.4530306801781409E-3</v>
      </c>
      <c r="O101" s="24">
        <f t="shared" si="23"/>
        <v>0</v>
      </c>
      <c r="P101" s="24">
        <f t="shared" si="30"/>
        <v>9.9971288604217501E-2</v>
      </c>
      <c r="Q101" s="24">
        <f t="shared" si="24"/>
        <v>1.4530306801781409E-3</v>
      </c>
      <c r="R101" s="24">
        <f t="shared" si="31"/>
        <v>5.9718121425792067E-2</v>
      </c>
      <c r="S101" s="24">
        <f>MIN(MAX(-M101,0),'Vehicle Inputs'!$B$20*1000)</f>
        <v>5230.9104486413071</v>
      </c>
      <c r="T101" s="24">
        <f>S101*(C101-C100)/3600000*'Vehicle Inputs'!$B$21*'Vehicle Inputs'!$B$22*'Vehicle Inputs'!$B$23</f>
        <v>1.2851329850835566E-3</v>
      </c>
      <c r="U101" s="24">
        <f t="shared" si="25"/>
        <v>5.2817692495041799E-2</v>
      </c>
      <c r="V101" s="24">
        <f>T101*'Vehicle Inputs'!$B$24*'Vehicle Inputs'!$B$22*'Vehicle Inputs'!$B$21</f>
        <v>1.1366358686571516E-3</v>
      </c>
      <c r="W101" s="24">
        <f t="shared" si="26"/>
        <v>4.6714608127239703E-2</v>
      </c>
      <c r="X101" s="25">
        <f t="shared" si="27"/>
        <v>4</v>
      </c>
      <c r="Y101" s="24">
        <f t="shared" si="28"/>
        <v>2.0382781990222292E-2</v>
      </c>
    </row>
    <row r="102" spans="2:25" x14ac:dyDescent="0.25">
      <c r="B102" s="3" t="s">
        <v>36</v>
      </c>
      <c r="C102" s="3">
        <v>94</v>
      </c>
      <c r="D102" s="3">
        <v>94</v>
      </c>
      <c r="E102" s="10">
        <v>12</v>
      </c>
      <c r="F102" s="16">
        <f t="shared" si="29"/>
        <v>-0.70833333333333326</v>
      </c>
      <c r="G102" s="16">
        <f t="shared" si="16"/>
        <v>3.3333333333333335</v>
      </c>
      <c r="H102" s="19">
        <f t="shared" si="17"/>
        <v>3.922776666666667</v>
      </c>
      <c r="I102" s="19">
        <f>$K$3*$H$3*'Vehicle Inputs'!$B$19</f>
        <v>186.58987875</v>
      </c>
      <c r="J102" s="19">
        <f t="shared" si="18"/>
        <v>621.96626249999997</v>
      </c>
      <c r="K102" s="19">
        <f t="shared" si="19"/>
        <v>-1548.5937499999998</v>
      </c>
      <c r="L102" s="19">
        <f t="shared" si="20"/>
        <v>-1358.0810945833332</v>
      </c>
      <c r="M102" s="19">
        <f t="shared" si="21"/>
        <v>-4526.9369819444446</v>
      </c>
      <c r="N102" s="24">
        <f t="shared" si="22"/>
        <v>-1.257482494984568E-3</v>
      </c>
      <c r="O102" s="24">
        <f t="shared" si="23"/>
        <v>0</v>
      </c>
      <c r="P102" s="24">
        <f t="shared" si="30"/>
        <v>9.9971288604217501E-2</v>
      </c>
      <c r="Q102" s="24">
        <f t="shared" si="24"/>
        <v>1.257482494984568E-3</v>
      </c>
      <c r="R102" s="24">
        <f t="shared" si="31"/>
        <v>6.0975603920776639E-2</v>
      </c>
      <c r="S102" s="24">
        <f>MIN(MAX(-M102,0),'Vehicle Inputs'!$B$20*1000)</f>
        <v>4526.9369819444446</v>
      </c>
      <c r="T102" s="24">
        <f>S102*(C102-C101)/3600000*'Vehicle Inputs'!$B$21*'Vehicle Inputs'!$B$22*'Vehicle Inputs'!$B$23</f>
        <v>1.112180392689101E-3</v>
      </c>
      <c r="U102" s="24">
        <f t="shared" si="25"/>
        <v>5.3929872887730899E-2</v>
      </c>
      <c r="V102" s="24">
        <f>T102*'Vehicle Inputs'!$B$24*'Vehicle Inputs'!$B$22*'Vehicle Inputs'!$B$21</f>
        <v>9.8366794831387526E-4</v>
      </c>
      <c r="W102" s="24">
        <f t="shared" si="26"/>
        <v>4.7698276075553575E-2</v>
      </c>
      <c r="X102" s="25">
        <f t="shared" si="27"/>
        <v>4</v>
      </c>
      <c r="Y102" s="24">
        <f t="shared" si="28"/>
        <v>2.1494962382911393E-2</v>
      </c>
    </row>
    <row r="103" spans="2:25" x14ac:dyDescent="0.25">
      <c r="B103" s="3" t="s">
        <v>36</v>
      </c>
      <c r="C103" s="3">
        <v>95</v>
      </c>
      <c r="D103" s="3">
        <v>95</v>
      </c>
      <c r="E103" s="10">
        <v>9.1</v>
      </c>
      <c r="F103" s="16">
        <f t="shared" si="29"/>
        <v>-0.86111111111111116</v>
      </c>
      <c r="G103" s="16">
        <f t="shared" si="16"/>
        <v>2.5277777777777777</v>
      </c>
      <c r="H103" s="19">
        <f t="shared" si="17"/>
        <v>2.2558689983796292</v>
      </c>
      <c r="I103" s="19">
        <f>$K$3*$H$3*'Vehicle Inputs'!$B$19</f>
        <v>186.58987875</v>
      </c>
      <c r="J103" s="19">
        <f t="shared" si="18"/>
        <v>471.65774906249999</v>
      </c>
      <c r="K103" s="19">
        <f t="shared" si="19"/>
        <v>-1882.6041666666667</v>
      </c>
      <c r="L103" s="19">
        <f t="shared" si="20"/>
        <v>-1693.7584189182871</v>
      </c>
      <c r="M103" s="19">
        <f t="shared" si="21"/>
        <v>-4281.4448922656702</v>
      </c>
      <c r="N103" s="24">
        <f t="shared" si="22"/>
        <v>-1.1892902478515749E-3</v>
      </c>
      <c r="O103" s="24">
        <f t="shared" si="23"/>
        <v>0</v>
      </c>
      <c r="P103" s="24">
        <f t="shared" si="30"/>
        <v>9.9971288604217501E-2</v>
      </c>
      <c r="Q103" s="24">
        <f t="shared" si="24"/>
        <v>1.1892902478515749E-3</v>
      </c>
      <c r="R103" s="24">
        <f t="shared" si="31"/>
        <v>6.2164894168628214E-2</v>
      </c>
      <c r="S103" s="24">
        <f>MIN(MAX(-M103,0),'Vehicle Inputs'!$B$20*1000)</f>
        <v>4281.4448922656702</v>
      </c>
      <c r="T103" s="24">
        <f>S103*(C103-C102)/3600000*'Vehicle Inputs'!$B$21*'Vehicle Inputs'!$B$22*'Vehicle Inputs'!$B$23</f>
        <v>1.0518677597123253E-3</v>
      </c>
      <c r="U103" s="24">
        <f t="shared" si="25"/>
        <v>5.4981740647443225E-2</v>
      </c>
      <c r="V103" s="24">
        <f>T103*'Vehicle Inputs'!$B$24*'Vehicle Inputs'!$B$22*'Vehicle Inputs'!$B$21</f>
        <v>9.3032444007756592E-4</v>
      </c>
      <c r="W103" s="24">
        <f t="shared" si="26"/>
        <v>4.8628600515631143E-2</v>
      </c>
      <c r="X103" s="25">
        <f t="shared" si="27"/>
        <v>4</v>
      </c>
      <c r="Y103" s="24">
        <f t="shared" si="28"/>
        <v>2.2546830142623719E-2</v>
      </c>
    </row>
    <row r="104" spans="2:25" x14ac:dyDescent="0.25">
      <c r="B104" s="3" t="s">
        <v>36</v>
      </c>
      <c r="C104" s="3">
        <v>96</v>
      </c>
      <c r="D104" s="3">
        <v>96</v>
      </c>
      <c r="E104" s="10">
        <v>5.8</v>
      </c>
      <c r="F104" s="16">
        <f t="shared" si="29"/>
        <v>-0.76388888888888884</v>
      </c>
      <c r="G104" s="16">
        <f t="shared" si="16"/>
        <v>1.6111111111111112</v>
      </c>
      <c r="H104" s="19">
        <f t="shared" si="17"/>
        <v>0.91640421574074071</v>
      </c>
      <c r="I104" s="19">
        <f>$K$3*$H$3*'Vehicle Inputs'!$B$19</f>
        <v>186.58987875</v>
      </c>
      <c r="J104" s="19">
        <f t="shared" si="18"/>
        <v>300.61702687500002</v>
      </c>
      <c r="K104" s="19">
        <f t="shared" si="19"/>
        <v>-1670.0520833333333</v>
      </c>
      <c r="L104" s="19">
        <f t="shared" si="20"/>
        <v>-1482.5458003675926</v>
      </c>
      <c r="M104" s="19">
        <f t="shared" si="21"/>
        <v>-2388.5460117033435</v>
      </c>
      <c r="N104" s="24">
        <f t="shared" si="22"/>
        <v>-6.6348500325092872E-4</v>
      </c>
      <c r="O104" s="24">
        <f t="shared" si="23"/>
        <v>0</v>
      </c>
      <c r="P104" s="24">
        <f t="shared" si="30"/>
        <v>9.9971288604217501E-2</v>
      </c>
      <c r="Q104" s="24">
        <f t="shared" si="24"/>
        <v>6.6348500325092872E-4</v>
      </c>
      <c r="R104" s="24">
        <f t="shared" si="31"/>
        <v>6.282837917187914E-2</v>
      </c>
      <c r="S104" s="24">
        <f>MIN(MAX(-M104,0),'Vehicle Inputs'!$B$20*1000)</f>
        <v>2388.5460117033435</v>
      </c>
      <c r="T104" s="24">
        <f>S104*(C104-C103)/3600000*'Vehicle Inputs'!$B$21*'Vehicle Inputs'!$B$22*'Vehicle Inputs'!$B$23</f>
        <v>5.8681931112528388E-4</v>
      </c>
      <c r="U104" s="24">
        <f t="shared" si="25"/>
        <v>5.5568559958568506E-2</v>
      </c>
      <c r="V104" s="24">
        <f>T104*'Vehicle Inputs'!$B$24*'Vehicle Inputs'!$B$22*'Vehicle Inputs'!$B$21</f>
        <v>5.1901233972475723E-4</v>
      </c>
      <c r="W104" s="24">
        <f t="shared" si="26"/>
        <v>4.9147612855355897E-2</v>
      </c>
      <c r="X104" s="25">
        <f t="shared" si="27"/>
        <v>4</v>
      </c>
      <c r="Y104" s="24">
        <f t="shared" si="28"/>
        <v>2.3133649453749003E-2</v>
      </c>
    </row>
    <row r="105" spans="2:25" x14ac:dyDescent="0.25">
      <c r="B105" s="3" t="s">
        <v>36</v>
      </c>
      <c r="C105" s="3">
        <v>97</v>
      </c>
      <c r="D105" s="3">
        <v>97</v>
      </c>
      <c r="E105" s="10">
        <v>3.6</v>
      </c>
      <c r="F105" s="16">
        <f t="shared" si="29"/>
        <v>-0.49999999999999994</v>
      </c>
      <c r="G105" s="16">
        <f t="shared" si="16"/>
        <v>1</v>
      </c>
      <c r="H105" s="19">
        <f t="shared" si="17"/>
        <v>0.35304989999999997</v>
      </c>
      <c r="I105" s="19">
        <f>$K$3*$H$3*'Vehicle Inputs'!$B$19</f>
        <v>186.58987875</v>
      </c>
      <c r="J105" s="19">
        <f t="shared" si="18"/>
        <v>186.58987875</v>
      </c>
      <c r="K105" s="19">
        <f t="shared" si="19"/>
        <v>-1093.1249999999998</v>
      </c>
      <c r="L105" s="19">
        <f t="shared" si="20"/>
        <v>-906.18207134999977</v>
      </c>
      <c r="M105" s="19">
        <f t="shared" si="21"/>
        <v>-906.18207134999977</v>
      </c>
      <c r="N105" s="24">
        <f t="shared" si="22"/>
        <v>-2.5171724204166659E-4</v>
      </c>
      <c r="O105" s="24">
        <f t="shared" si="23"/>
        <v>0</v>
      </c>
      <c r="P105" s="24">
        <f t="shared" si="30"/>
        <v>9.9971288604217501E-2</v>
      </c>
      <c r="Q105" s="24">
        <f t="shared" si="24"/>
        <v>2.5171724204166659E-4</v>
      </c>
      <c r="R105" s="24">
        <f t="shared" si="31"/>
        <v>6.3080096413920803E-2</v>
      </c>
      <c r="S105" s="24">
        <f>MIN(MAX(-M105,0),'Vehicle Inputs'!$B$20*1000)</f>
        <v>906.18207134999977</v>
      </c>
      <c r="T105" s="24">
        <f>S105*(C105-C104)/3600000*'Vehicle Inputs'!$B$21*'Vehicle Inputs'!$B$22*'Vehicle Inputs'!$B$23</f>
        <v>2.2263131472375199E-4</v>
      </c>
      <c r="U105" s="24">
        <f t="shared" si="25"/>
        <v>5.5791191273292261E-2</v>
      </c>
      <c r="V105" s="24">
        <f>T105*'Vehicle Inputs'!$B$24*'Vehicle Inputs'!$B$22*'Vehicle Inputs'!$B$21</f>
        <v>1.969062663074224E-4</v>
      </c>
      <c r="W105" s="24">
        <f t="shared" si="26"/>
        <v>4.9344519121663322E-2</v>
      </c>
      <c r="X105" s="25">
        <f t="shared" si="27"/>
        <v>4</v>
      </c>
      <c r="Y105" s="24">
        <f t="shared" si="28"/>
        <v>2.3356280768472754E-2</v>
      </c>
    </row>
    <row r="106" spans="2:25" x14ac:dyDescent="0.25">
      <c r="B106" s="3" t="s">
        <v>36</v>
      </c>
      <c r="C106" s="3">
        <v>98</v>
      </c>
      <c r="D106" s="3">
        <v>98</v>
      </c>
      <c r="E106" s="10">
        <v>2.2000000000000002</v>
      </c>
      <c r="F106" s="16">
        <f t="shared" si="29"/>
        <v>-0.5</v>
      </c>
      <c r="G106" s="16">
        <f t="shared" si="16"/>
        <v>0.61111111111111116</v>
      </c>
      <c r="H106" s="19">
        <f t="shared" si="17"/>
        <v>0.13184888240740741</v>
      </c>
      <c r="I106" s="19">
        <f>$K$3*$H$3*'Vehicle Inputs'!$B$19</f>
        <v>186.58987875</v>
      </c>
      <c r="J106" s="19">
        <f t="shared" si="18"/>
        <v>114.02714812500001</v>
      </c>
      <c r="K106" s="19">
        <f t="shared" si="19"/>
        <v>-1093.125</v>
      </c>
      <c r="L106" s="19">
        <f t="shared" si="20"/>
        <v>-906.40327236759254</v>
      </c>
      <c r="M106" s="19">
        <f t="shared" si="21"/>
        <v>-553.91311089130659</v>
      </c>
      <c r="N106" s="24">
        <f t="shared" si="22"/>
        <v>-1.5386475302536293E-4</v>
      </c>
      <c r="O106" s="24">
        <f t="shared" si="23"/>
        <v>0</v>
      </c>
      <c r="P106" s="24">
        <f t="shared" si="30"/>
        <v>9.9971288604217501E-2</v>
      </c>
      <c r="Q106" s="24">
        <f t="shared" si="24"/>
        <v>1.5386475302536293E-4</v>
      </c>
      <c r="R106" s="24">
        <f t="shared" si="31"/>
        <v>6.323396116694617E-2</v>
      </c>
      <c r="S106" s="24">
        <f>MIN(MAX(-M106,0),'Vehicle Inputs'!$B$20*1000)</f>
        <v>553.91311089130659</v>
      </c>
      <c r="T106" s="24">
        <f>S106*(C106-C105)/3600000*'Vehicle Inputs'!$B$21*'Vehicle Inputs'!$B$22*'Vehicle Inputs'!$B$23</f>
        <v>1.3608568081328222E-4</v>
      </c>
      <c r="U106" s="24">
        <f t="shared" si="25"/>
        <v>5.5927276954105543E-2</v>
      </c>
      <c r="V106" s="24">
        <f>T106*'Vehicle Inputs'!$B$24*'Vehicle Inputs'!$B$22*'Vehicle Inputs'!$B$21</f>
        <v>1.2036098039530742E-4</v>
      </c>
      <c r="W106" s="24">
        <f t="shared" si="26"/>
        <v>4.9464880102058628E-2</v>
      </c>
      <c r="X106" s="25">
        <f t="shared" si="27"/>
        <v>4</v>
      </c>
      <c r="Y106" s="24">
        <f t="shared" si="28"/>
        <v>2.3492366449286036E-2</v>
      </c>
    </row>
    <row r="107" spans="2:25" x14ac:dyDescent="0.25">
      <c r="B107" s="3" t="s">
        <v>36</v>
      </c>
      <c r="C107" s="3">
        <v>99</v>
      </c>
      <c r="D107" s="3">
        <v>99</v>
      </c>
      <c r="E107" s="10">
        <v>0</v>
      </c>
      <c r="F107" s="16">
        <f t="shared" si="29"/>
        <v>-0.30555555555555558</v>
      </c>
      <c r="G107" s="16">
        <f t="shared" si="16"/>
        <v>0</v>
      </c>
      <c r="H107" s="19">
        <f t="shared" si="17"/>
        <v>0</v>
      </c>
      <c r="I107" s="19">
        <f>$K$3*$H$3*'Vehicle Inputs'!$B$19</f>
        <v>186.58987875</v>
      </c>
      <c r="J107" s="19">
        <f t="shared" si="18"/>
        <v>0</v>
      </c>
      <c r="K107" s="19">
        <f t="shared" si="19"/>
        <v>-668.02083333333337</v>
      </c>
      <c r="L107" s="19">
        <f t="shared" si="20"/>
        <v>-481.43095458333335</v>
      </c>
      <c r="M107" s="19">
        <f t="shared" si="21"/>
        <v>0</v>
      </c>
      <c r="N107" s="24">
        <f t="shared" si="22"/>
        <v>0</v>
      </c>
      <c r="O107" s="24">
        <f t="shared" si="23"/>
        <v>0</v>
      </c>
      <c r="P107" s="24">
        <f t="shared" si="30"/>
        <v>9.9971288604217501E-2</v>
      </c>
      <c r="Q107" s="24">
        <f t="shared" si="24"/>
        <v>0</v>
      </c>
      <c r="R107" s="24">
        <f t="shared" si="31"/>
        <v>6.323396116694617E-2</v>
      </c>
      <c r="S107" s="24">
        <f>MIN(MAX(-M107,0),'Vehicle Inputs'!$B$20*1000)</f>
        <v>0</v>
      </c>
      <c r="T107" s="24">
        <f>S107*(C107-C106)/3600000*'Vehicle Inputs'!$B$21*'Vehicle Inputs'!$B$22*'Vehicle Inputs'!$B$23</f>
        <v>0</v>
      </c>
      <c r="U107" s="24">
        <f t="shared" si="25"/>
        <v>5.5927276954105543E-2</v>
      </c>
      <c r="V107" s="24">
        <f>T107*'Vehicle Inputs'!$B$24*'Vehicle Inputs'!$B$22*'Vehicle Inputs'!$B$21</f>
        <v>0</v>
      </c>
      <c r="W107" s="24">
        <f t="shared" si="26"/>
        <v>4.9464880102058628E-2</v>
      </c>
      <c r="X107" s="25">
        <f t="shared" si="27"/>
        <v>4</v>
      </c>
      <c r="Y107" s="24">
        <f t="shared" si="28"/>
        <v>0</v>
      </c>
    </row>
    <row r="108" spans="2:25" x14ac:dyDescent="0.25">
      <c r="B108" s="3" t="s">
        <v>36</v>
      </c>
      <c r="C108" s="3">
        <v>100</v>
      </c>
      <c r="D108" s="3">
        <v>100</v>
      </c>
      <c r="E108" s="10">
        <v>0</v>
      </c>
      <c r="F108" s="16">
        <f t="shared" si="29"/>
        <v>0</v>
      </c>
      <c r="G108" s="16">
        <f t="shared" si="16"/>
        <v>0</v>
      </c>
      <c r="H108" s="19">
        <f t="shared" si="17"/>
        <v>0</v>
      </c>
      <c r="I108" s="19">
        <f>$K$3*$H$3*'Vehicle Inputs'!$B$19</f>
        <v>186.58987875</v>
      </c>
      <c r="J108" s="19">
        <f t="shared" si="18"/>
        <v>0</v>
      </c>
      <c r="K108" s="19">
        <f t="shared" si="19"/>
        <v>0</v>
      </c>
      <c r="L108" s="19">
        <f t="shared" si="20"/>
        <v>186.58987875</v>
      </c>
      <c r="M108" s="19">
        <f t="shared" si="21"/>
        <v>0</v>
      </c>
      <c r="N108" s="24">
        <f t="shared" si="22"/>
        <v>0</v>
      </c>
      <c r="O108" s="24">
        <f t="shared" si="23"/>
        <v>0</v>
      </c>
      <c r="P108" s="24">
        <f t="shared" si="30"/>
        <v>9.9971288604217501E-2</v>
      </c>
      <c r="Q108" s="24">
        <f t="shared" si="24"/>
        <v>0</v>
      </c>
      <c r="R108" s="24">
        <f t="shared" si="31"/>
        <v>6.323396116694617E-2</v>
      </c>
      <c r="S108" s="24">
        <f>MIN(MAX(-M108,0),'Vehicle Inputs'!$B$20*1000)</f>
        <v>0</v>
      </c>
      <c r="T108" s="24">
        <f>S108*(C108-C107)/3600000*'Vehicle Inputs'!$B$21*'Vehicle Inputs'!$B$22*'Vehicle Inputs'!$B$23</f>
        <v>0</v>
      </c>
      <c r="U108" s="24">
        <f t="shared" si="25"/>
        <v>5.5927276954105543E-2</v>
      </c>
      <c r="V108" s="24">
        <f>T108*'Vehicle Inputs'!$B$24*'Vehicle Inputs'!$B$22*'Vehicle Inputs'!$B$21</f>
        <v>0</v>
      </c>
      <c r="W108" s="24">
        <f t="shared" si="26"/>
        <v>4.9464880102058628E-2</v>
      </c>
      <c r="X108" s="25">
        <f t="shared" si="27"/>
        <v>4</v>
      </c>
      <c r="Y108" s="24">
        <f t="shared" si="28"/>
        <v>0</v>
      </c>
    </row>
    <row r="109" spans="2:25" x14ac:dyDescent="0.25">
      <c r="B109" s="3" t="s">
        <v>36</v>
      </c>
      <c r="C109" s="3">
        <v>101</v>
      </c>
      <c r="D109" s="3">
        <v>101</v>
      </c>
      <c r="E109" s="10">
        <v>0</v>
      </c>
      <c r="F109" s="16">
        <f t="shared" si="29"/>
        <v>0</v>
      </c>
      <c r="G109" s="16">
        <f t="shared" si="16"/>
        <v>0</v>
      </c>
      <c r="H109" s="19">
        <f t="shared" si="17"/>
        <v>0</v>
      </c>
      <c r="I109" s="19">
        <f>$K$3*$H$3*'Vehicle Inputs'!$B$19</f>
        <v>186.58987875</v>
      </c>
      <c r="J109" s="19">
        <f t="shared" si="18"/>
        <v>0</v>
      </c>
      <c r="K109" s="19">
        <f t="shared" si="19"/>
        <v>0</v>
      </c>
      <c r="L109" s="19">
        <f t="shared" si="20"/>
        <v>186.58987875</v>
      </c>
      <c r="M109" s="19">
        <f t="shared" si="21"/>
        <v>0</v>
      </c>
      <c r="N109" s="24">
        <f t="shared" si="22"/>
        <v>0</v>
      </c>
      <c r="O109" s="24">
        <f t="shared" si="23"/>
        <v>0</v>
      </c>
      <c r="P109" s="24">
        <f t="shared" si="30"/>
        <v>9.9971288604217501E-2</v>
      </c>
      <c r="Q109" s="24">
        <f t="shared" si="24"/>
        <v>0</v>
      </c>
      <c r="R109" s="24">
        <f t="shared" si="31"/>
        <v>6.323396116694617E-2</v>
      </c>
      <c r="S109" s="24">
        <f>MIN(MAX(-M109,0),'Vehicle Inputs'!$B$20*1000)</f>
        <v>0</v>
      </c>
      <c r="T109" s="24">
        <f>S109*(C109-C108)/3600000*'Vehicle Inputs'!$B$21*'Vehicle Inputs'!$B$22*'Vehicle Inputs'!$B$23</f>
        <v>0</v>
      </c>
      <c r="U109" s="24">
        <f t="shared" si="25"/>
        <v>5.5927276954105543E-2</v>
      </c>
      <c r="V109" s="24">
        <f>T109*'Vehicle Inputs'!$B$24*'Vehicle Inputs'!$B$22*'Vehicle Inputs'!$B$21</f>
        <v>0</v>
      </c>
      <c r="W109" s="24">
        <f t="shared" si="26"/>
        <v>4.9464880102058628E-2</v>
      </c>
      <c r="X109" s="25">
        <f t="shared" si="27"/>
        <v>4</v>
      </c>
      <c r="Y109" s="24">
        <f t="shared" si="28"/>
        <v>0</v>
      </c>
    </row>
    <row r="110" spans="2:25" x14ac:dyDescent="0.25">
      <c r="B110" s="3" t="s">
        <v>36</v>
      </c>
      <c r="C110" s="3">
        <v>102</v>
      </c>
      <c r="D110" s="3">
        <v>102</v>
      </c>
      <c r="E110" s="10">
        <v>0</v>
      </c>
      <c r="F110" s="16">
        <f t="shared" si="29"/>
        <v>0</v>
      </c>
      <c r="G110" s="16">
        <f t="shared" si="16"/>
        <v>0</v>
      </c>
      <c r="H110" s="19">
        <f t="shared" si="17"/>
        <v>0</v>
      </c>
      <c r="I110" s="19">
        <f>$K$3*$H$3*'Vehicle Inputs'!$B$19</f>
        <v>186.58987875</v>
      </c>
      <c r="J110" s="19">
        <f t="shared" si="18"/>
        <v>0</v>
      </c>
      <c r="K110" s="19">
        <f t="shared" si="19"/>
        <v>0</v>
      </c>
      <c r="L110" s="19">
        <f t="shared" si="20"/>
        <v>186.58987875</v>
      </c>
      <c r="M110" s="19">
        <f t="shared" si="21"/>
        <v>0</v>
      </c>
      <c r="N110" s="24">
        <f t="shared" si="22"/>
        <v>0</v>
      </c>
      <c r="O110" s="24">
        <f t="shared" si="23"/>
        <v>0</v>
      </c>
      <c r="P110" s="24">
        <f t="shared" si="30"/>
        <v>9.9971288604217501E-2</v>
      </c>
      <c r="Q110" s="24">
        <f t="shared" si="24"/>
        <v>0</v>
      </c>
      <c r="R110" s="24">
        <f t="shared" si="31"/>
        <v>6.323396116694617E-2</v>
      </c>
      <c r="S110" s="24">
        <f>MIN(MAX(-M110,0),'Vehicle Inputs'!$B$20*1000)</f>
        <v>0</v>
      </c>
      <c r="T110" s="24">
        <f>S110*(C110-C109)/3600000*'Vehicle Inputs'!$B$21*'Vehicle Inputs'!$B$22*'Vehicle Inputs'!$B$23</f>
        <v>0</v>
      </c>
      <c r="U110" s="24">
        <f t="shared" si="25"/>
        <v>5.5927276954105543E-2</v>
      </c>
      <c r="V110" s="24">
        <f>T110*'Vehicle Inputs'!$B$24*'Vehicle Inputs'!$B$22*'Vehicle Inputs'!$B$21</f>
        <v>0</v>
      </c>
      <c r="W110" s="24">
        <f t="shared" si="26"/>
        <v>4.9464880102058628E-2</v>
      </c>
      <c r="X110" s="25">
        <f t="shared" si="27"/>
        <v>4</v>
      </c>
      <c r="Y110" s="24">
        <f t="shared" si="28"/>
        <v>0</v>
      </c>
    </row>
    <row r="111" spans="2:25" x14ac:dyDescent="0.25">
      <c r="B111" s="3" t="s">
        <v>36</v>
      </c>
      <c r="C111" s="3">
        <v>103</v>
      </c>
      <c r="D111" s="3">
        <v>103</v>
      </c>
      <c r="E111" s="10">
        <v>0</v>
      </c>
      <c r="F111" s="16">
        <f t="shared" si="29"/>
        <v>0</v>
      </c>
      <c r="G111" s="16">
        <f t="shared" si="16"/>
        <v>0</v>
      </c>
      <c r="H111" s="19">
        <f t="shared" si="17"/>
        <v>0</v>
      </c>
      <c r="I111" s="19">
        <f>$K$3*$H$3*'Vehicle Inputs'!$B$19</f>
        <v>186.58987875</v>
      </c>
      <c r="J111" s="19">
        <f t="shared" si="18"/>
        <v>0</v>
      </c>
      <c r="K111" s="19">
        <f t="shared" si="19"/>
        <v>0</v>
      </c>
      <c r="L111" s="19">
        <f t="shared" si="20"/>
        <v>186.58987875</v>
      </c>
      <c r="M111" s="19">
        <f t="shared" si="21"/>
        <v>0</v>
      </c>
      <c r="N111" s="24">
        <f t="shared" si="22"/>
        <v>0</v>
      </c>
      <c r="O111" s="24">
        <f t="shared" si="23"/>
        <v>0</v>
      </c>
      <c r="P111" s="24">
        <f t="shared" si="30"/>
        <v>9.9971288604217501E-2</v>
      </c>
      <c r="Q111" s="24">
        <f t="shared" si="24"/>
        <v>0</v>
      </c>
      <c r="R111" s="24">
        <f t="shared" si="31"/>
        <v>6.323396116694617E-2</v>
      </c>
      <c r="S111" s="24">
        <f>MIN(MAX(-M111,0),'Vehicle Inputs'!$B$20*1000)</f>
        <v>0</v>
      </c>
      <c r="T111" s="24">
        <f>S111*(C111-C110)/3600000*'Vehicle Inputs'!$B$21*'Vehicle Inputs'!$B$22*'Vehicle Inputs'!$B$23</f>
        <v>0</v>
      </c>
      <c r="U111" s="24">
        <f t="shared" si="25"/>
        <v>5.5927276954105543E-2</v>
      </c>
      <c r="V111" s="24">
        <f>T111*'Vehicle Inputs'!$B$24*'Vehicle Inputs'!$B$22*'Vehicle Inputs'!$B$21</f>
        <v>0</v>
      </c>
      <c r="W111" s="24">
        <f t="shared" si="26"/>
        <v>4.9464880102058628E-2</v>
      </c>
      <c r="X111" s="25">
        <f t="shared" si="27"/>
        <v>4</v>
      </c>
      <c r="Y111" s="24">
        <f t="shared" si="28"/>
        <v>0</v>
      </c>
    </row>
    <row r="112" spans="2:25" x14ac:dyDescent="0.25">
      <c r="B112" s="3" t="s">
        <v>36</v>
      </c>
      <c r="C112" s="3">
        <v>104</v>
      </c>
      <c r="D112" s="3">
        <v>104</v>
      </c>
      <c r="E112" s="10">
        <v>0</v>
      </c>
      <c r="F112" s="16">
        <f t="shared" si="29"/>
        <v>0</v>
      </c>
      <c r="G112" s="16">
        <f t="shared" si="16"/>
        <v>0</v>
      </c>
      <c r="H112" s="19">
        <f t="shared" si="17"/>
        <v>0</v>
      </c>
      <c r="I112" s="19">
        <f>$K$3*$H$3*'Vehicle Inputs'!$B$19</f>
        <v>186.58987875</v>
      </c>
      <c r="J112" s="19">
        <f t="shared" si="18"/>
        <v>0</v>
      </c>
      <c r="K112" s="19">
        <f t="shared" si="19"/>
        <v>0</v>
      </c>
      <c r="L112" s="19">
        <f t="shared" si="20"/>
        <v>186.58987875</v>
      </c>
      <c r="M112" s="19">
        <f t="shared" si="21"/>
        <v>0</v>
      </c>
      <c r="N112" s="24">
        <f t="shared" si="22"/>
        <v>0</v>
      </c>
      <c r="O112" s="24">
        <f t="shared" si="23"/>
        <v>0</v>
      </c>
      <c r="P112" s="24">
        <f t="shared" si="30"/>
        <v>9.9971288604217501E-2</v>
      </c>
      <c r="Q112" s="24">
        <f t="shared" si="24"/>
        <v>0</v>
      </c>
      <c r="R112" s="24">
        <f t="shared" si="31"/>
        <v>6.323396116694617E-2</v>
      </c>
      <c r="S112" s="24">
        <f>MIN(MAX(-M112,0),'Vehicle Inputs'!$B$20*1000)</f>
        <v>0</v>
      </c>
      <c r="T112" s="24">
        <f>S112*(C112-C111)/3600000*'Vehicle Inputs'!$B$21*'Vehicle Inputs'!$B$22*'Vehicle Inputs'!$B$23</f>
        <v>0</v>
      </c>
      <c r="U112" s="24">
        <f t="shared" si="25"/>
        <v>5.5927276954105543E-2</v>
      </c>
      <c r="V112" s="24">
        <f>T112*'Vehicle Inputs'!$B$24*'Vehicle Inputs'!$B$22*'Vehicle Inputs'!$B$21</f>
        <v>0</v>
      </c>
      <c r="W112" s="24">
        <f t="shared" si="26"/>
        <v>4.9464880102058628E-2</v>
      </c>
      <c r="X112" s="25">
        <f t="shared" si="27"/>
        <v>4</v>
      </c>
      <c r="Y112" s="24">
        <f t="shared" si="28"/>
        <v>0</v>
      </c>
    </row>
    <row r="113" spans="2:25" x14ac:dyDescent="0.25">
      <c r="B113" s="3" t="s">
        <v>36</v>
      </c>
      <c r="C113" s="3">
        <v>105</v>
      </c>
      <c r="D113" s="3">
        <v>105</v>
      </c>
      <c r="E113" s="10">
        <v>0</v>
      </c>
      <c r="F113" s="16">
        <f t="shared" si="29"/>
        <v>0</v>
      </c>
      <c r="G113" s="16">
        <f t="shared" si="16"/>
        <v>0</v>
      </c>
      <c r="H113" s="19">
        <f t="shared" si="17"/>
        <v>0</v>
      </c>
      <c r="I113" s="19">
        <f>$K$3*$H$3*'Vehicle Inputs'!$B$19</f>
        <v>186.58987875</v>
      </c>
      <c r="J113" s="19">
        <f t="shared" si="18"/>
        <v>0</v>
      </c>
      <c r="K113" s="19">
        <f t="shared" si="19"/>
        <v>0</v>
      </c>
      <c r="L113" s="19">
        <f t="shared" si="20"/>
        <v>186.58987875</v>
      </c>
      <c r="M113" s="19">
        <f t="shared" si="21"/>
        <v>0</v>
      </c>
      <c r="N113" s="24">
        <f t="shared" si="22"/>
        <v>0</v>
      </c>
      <c r="O113" s="24">
        <f t="shared" si="23"/>
        <v>0</v>
      </c>
      <c r="P113" s="24">
        <f t="shared" si="30"/>
        <v>9.9971288604217501E-2</v>
      </c>
      <c r="Q113" s="24">
        <f t="shared" si="24"/>
        <v>0</v>
      </c>
      <c r="R113" s="24">
        <f t="shared" si="31"/>
        <v>6.323396116694617E-2</v>
      </c>
      <c r="S113" s="24">
        <f>MIN(MAX(-M113,0),'Vehicle Inputs'!$B$20*1000)</f>
        <v>0</v>
      </c>
      <c r="T113" s="24">
        <f>S113*(C113-C112)/3600000*'Vehicle Inputs'!$B$21*'Vehicle Inputs'!$B$22*'Vehicle Inputs'!$B$23</f>
        <v>0</v>
      </c>
      <c r="U113" s="24">
        <f t="shared" si="25"/>
        <v>5.5927276954105543E-2</v>
      </c>
      <c r="V113" s="24">
        <f>T113*'Vehicle Inputs'!$B$24*'Vehicle Inputs'!$B$22*'Vehicle Inputs'!$B$21</f>
        <v>0</v>
      </c>
      <c r="W113" s="24">
        <f t="shared" si="26"/>
        <v>4.9464880102058628E-2</v>
      </c>
      <c r="X113" s="25">
        <f t="shared" si="27"/>
        <v>4</v>
      </c>
      <c r="Y113" s="24">
        <f t="shared" si="28"/>
        <v>0</v>
      </c>
    </row>
    <row r="114" spans="2:25" x14ac:dyDescent="0.25">
      <c r="B114" s="3" t="s">
        <v>36</v>
      </c>
      <c r="C114" s="3">
        <v>106</v>
      </c>
      <c r="D114" s="3">
        <v>106</v>
      </c>
      <c r="E114" s="10">
        <v>0</v>
      </c>
      <c r="F114" s="16">
        <f t="shared" si="29"/>
        <v>0</v>
      </c>
      <c r="G114" s="16">
        <f t="shared" si="16"/>
        <v>0</v>
      </c>
      <c r="H114" s="19">
        <f t="shared" si="17"/>
        <v>0</v>
      </c>
      <c r="I114" s="19">
        <f>$K$3*$H$3*'Vehicle Inputs'!$B$19</f>
        <v>186.58987875</v>
      </c>
      <c r="J114" s="19">
        <f t="shared" si="18"/>
        <v>0</v>
      </c>
      <c r="K114" s="19">
        <f t="shared" si="19"/>
        <v>0</v>
      </c>
      <c r="L114" s="19">
        <f t="shared" si="20"/>
        <v>186.58987875</v>
      </c>
      <c r="M114" s="19">
        <f t="shared" si="21"/>
        <v>0</v>
      </c>
      <c r="N114" s="24">
        <f t="shared" si="22"/>
        <v>0</v>
      </c>
      <c r="O114" s="24">
        <f t="shared" si="23"/>
        <v>0</v>
      </c>
      <c r="P114" s="24">
        <f t="shared" si="30"/>
        <v>9.9971288604217501E-2</v>
      </c>
      <c r="Q114" s="24">
        <f t="shared" si="24"/>
        <v>0</v>
      </c>
      <c r="R114" s="24">
        <f t="shared" si="31"/>
        <v>6.323396116694617E-2</v>
      </c>
      <c r="S114" s="24">
        <f>MIN(MAX(-M114,0),'Vehicle Inputs'!$B$20*1000)</f>
        <v>0</v>
      </c>
      <c r="T114" s="24">
        <f>S114*(C114-C113)/3600000*'Vehicle Inputs'!$B$21*'Vehicle Inputs'!$B$22*'Vehicle Inputs'!$B$23</f>
        <v>0</v>
      </c>
      <c r="U114" s="24">
        <f t="shared" si="25"/>
        <v>5.5927276954105543E-2</v>
      </c>
      <c r="V114" s="24">
        <f>T114*'Vehicle Inputs'!$B$24*'Vehicle Inputs'!$B$22*'Vehicle Inputs'!$B$21</f>
        <v>0</v>
      </c>
      <c r="W114" s="24">
        <f t="shared" si="26"/>
        <v>4.9464880102058628E-2</v>
      </c>
      <c r="X114" s="25">
        <f t="shared" si="27"/>
        <v>4</v>
      </c>
      <c r="Y114" s="24">
        <f t="shared" si="28"/>
        <v>0</v>
      </c>
    </row>
    <row r="115" spans="2:25" x14ac:dyDescent="0.25">
      <c r="B115" s="3" t="s">
        <v>36</v>
      </c>
      <c r="C115" s="3">
        <v>107</v>
      </c>
      <c r="D115" s="3">
        <v>107</v>
      </c>
      <c r="E115" s="10">
        <v>0</v>
      </c>
      <c r="F115" s="16">
        <f t="shared" si="29"/>
        <v>0</v>
      </c>
      <c r="G115" s="16">
        <f t="shared" si="16"/>
        <v>0</v>
      </c>
      <c r="H115" s="19">
        <f t="shared" si="17"/>
        <v>0</v>
      </c>
      <c r="I115" s="19">
        <f>$K$3*$H$3*'Vehicle Inputs'!$B$19</f>
        <v>186.58987875</v>
      </c>
      <c r="J115" s="19">
        <f t="shared" si="18"/>
        <v>0</v>
      </c>
      <c r="K115" s="19">
        <f t="shared" si="19"/>
        <v>0</v>
      </c>
      <c r="L115" s="19">
        <f t="shared" si="20"/>
        <v>186.58987875</v>
      </c>
      <c r="M115" s="19">
        <f t="shared" si="21"/>
        <v>0</v>
      </c>
      <c r="N115" s="24">
        <f t="shared" si="22"/>
        <v>0</v>
      </c>
      <c r="O115" s="24">
        <f t="shared" si="23"/>
        <v>0</v>
      </c>
      <c r="P115" s="24">
        <f t="shared" si="30"/>
        <v>9.9971288604217501E-2</v>
      </c>
      <c r="Q115" s="24">
        <f t="shared" si="24"/>
        <v>0</v>
      </c>
      <c r="R115" s="24">
        <f t="shared" si="31"/>
        <v>6.323396116694617E-2</v>
      </c>
      <c r="S115" s="24">
        <f>MIN(MAX(-M115,0),'Vehicle Inputs'!$B$20*1000)</f>
        <v>0</v>
      </c>
      <c r="T115" s="24">
        <f>S115*(C115-C114)/3600000*'Vehicle Inputs'!$B$21*'Vehicle Inputs'!$B$22*'Vehicle Inputs'!$B$23</f>
        <v>0</v>
      </c>
      <c r="U115" s="24">
        <f t="shared" si="25"/>
        <v>5.5927276954105543E-2</v>
      </c>
      <c r="V115" s="24">
        <f>T115*'Vehicle Inputs'!$B$24*'Vehicle Inputs'!$B$22*'Vehicle Inputs'!$B$21</f>
        <v>0</v>
      </c>
      <c r="W115" s="24">
        <f t="shared" si="26"/>
        <v>4.9464880102058628E-2</v>
      </c>
      <c r="X115" s="25">
        <f t="shared" si="27"/>
        <v>4</v>
      </c>
      <c r="Y115" s="24">
        <f t="shared" si="28"/>
        <v>0</v>
      </c>
    </row>
    <row r="116" spans="2:25" x14ac:dyDescent="0.25">
      <c r="B116" s="3" t="s">
        <v>36</v>
      </c>
      <c r="C116" s="3">
        <v>108</v>
      </c>
      <c r="D116" s="3">
        <v>108</v>
      </c>
      <c r="E116" s="10">
        <v>0</v>
      </c>
      <c r="F116" s="16">
        <f t="shared" si="29"/>
        <v>0</v>
      </c>
      <c r="G116" s="16">
        <f t="shared" si="16"/>
        <v>0</v>
      </c>
      <c r="H116" s="19">
        <f t="shared" si="17"/>
        <v>0</v>
      </c>
      <c r="I116" s="19">
        <f>$K$3*$H$3*'Vehicle Inputs'!$B$19</f>
        <v>186.58987875</v>
      </c>
      <c r="J116" s="19">
        <f t="shared" si="18"/>
        <v>0</v>
      </c>
      <c r="K116" s="19">
        <f t="shared" si="19"/>
        <v>0</v>
      </c>
      <c r="L116" s="19">
        <f t="shared" si="20"/>
        <v>186.58987875</v>
      </c>
      <c r="M116" s="19">
        <f t="shared" si="21"/>
        <v>0</v>
      </c>
      <c r="N116" s="24">
        <f t="shared" si="22"/>
        <v>0</v>
      </c>
      <c r="O116" s="24">
        <f t="shared" si="23"/>
        <v>0</v>
      </c>
      <c r="P116" s="24">
        <f t="shared" si="30"/>
        <v>9.9971288604217501E-2</v>
      </c>
      <c r="Q116" s="24">
        <f t="shared" si="24"/>
        <v>0</v>
      </c>
      <c r="R116" s="24">
        <f t="shared" si="31"/>
        <v>6.323396116694617E-2</v>
      </c>
      <c r="S116" s="24">
        <f>MIN(MAX(-M116,0),'Vehicle Inputs'!$B$20*1000)</f>
        <v>0</v>
      </c>
      <c r="T116" s="24">
        <f>S116*(C116-C115)/3600000*'Vehicle Inputs'!$B$21*'Vehicle Inputs'!$B$22*'Vehicle Inputs'!$B$23</f>
        <v>0</v>
      </c>
      <c r="U116" s="24">
        <f t="shared" si="25"/>
        <v>5.5927276954105543E-2</v>
      </c>
      <c r="V116" s="24">
        <f>T116*'Vehicle Inputs'!$B$24*'Vehicle Inputs'!$B$22*'Vehicle Inputs'!$B$21</f>
        <v>0</v>
      </c>
      <c r="W116" s="24">
        <f t="shared" si="26"/>
        <v>4.9464880102058628E-2</v>
      </c>
      <c r="X116" s="25">
        <f t="shared" si="27"/>
        <v>4</v>
      </c>
      <c r="Y116" s="24">
        <f t="shared" si="28"/>
        <v>0</v>
      </c>
    </row>
    <row r="117" spans="2:25" x14ac:dyDescent="0.25">
      <c r="B117" s="3" t="s">
        <v>36</v>
      </c>
      <c r="C117" s="3">
        <v>109</v>
      </c>
      <c r="D117" s="3">
        <v>109</v>
      </c>
      <c r="E117" s="10">
        <v>0</v>
      </c>
      <c r="F117" s="16">
        <f t="shared" si="29"/>
        <v>0</v>
      </c>
      <c r="G117" s="16">
        <f t="shared" si="16"/>
        <v>0</v>
      </c>
      <c r="H117" s="19">
        <f t="shared" si="17"/>
        <v>0</v>
      </c>
      <c r="I117" s="19">
        <f>$K$3*$H$3*'Vehicle Inputs'!$B$19</f>
        <v>186.58987875</v>
      </c>
      <c r="J117" s="19">
        <f t="shared" si="18"/>
        <v>0</v>
      </c>
      <c r="K117" s="19">
        <f t="shared" si="19"/>
        <v>0</v>
      </c>
      <c r="L117" s="19">
        <f t="shared" si="20"/>
        <v>186.58987875</v>
      </c>
      <c r="M117" s="19">
        <f t="shared" si="21"/>
        <v>0</v>
      </c>
      <c r="N117" s="24">
        <f t="shared" si="22"/>
        <v>0</v>
      </c>
      <c r="O117" s="24">
        <f t="shared" si="23"/>
        <v>0</v>
      </c>
      <c r="P117" s="24">
        <f t="shared" si="30"/>
        <v>9.9971288604217501E-2</v>
      </c>
      <c r="Q117" s="24">
        <f t="shared" si="24"/>
        <v>0</v>
      </c>
      <c r="R117" s="24">
        <f t="shared" si="31"/>
        <v>6.323396116694617E-2</v>
      </c>
      <c r="S117" s="24">
        <f>MIN(MAX(-M117,0),'Vehicle Inputs'!$B$20*1000)</f>
        <v>0</v>
      </c>
      <c r="T117" s="24">
        <f>S117*(C117-C116)/3600000*'Vehicle Inputs'!$B$21*'Vehicle Inputs'!$B$22*'Vehicle Inputs'!$B$23</f>
        <v>0</v>
      </c>
      <c r="U117" s="24">
        <f t="shared" si="25"/>
        <v>5.5927276954105543E-2</v>
      </c>
      <c r="V117" s="24">
        <f>T117*'Vehicle Inputs'!$B$24*'Vehicle Inputs'!$B$22*'Vehicle Inputs'!$B$21</f>
        <v>0</v>
      </c>
      <c r="W117" s="24">
        <f t="shared" si="26"/>
        <v>4.9464880102058628E-2</v>
      </c>
      <c r="X117" s="25">
        <f t="shared" si="27"/>
        <v>4</v>
      </c>
      <c r="Y117" s="24">
        <f t="shared" si="28"/>
        <v>0</v>
      </c>
    </row>
    <row r="118" spans="2:25" x14ac:dyDescent="0.25">
      <c r="B118" s="3" t="s">
        <v>36</v>
      </c>
      <c r="C118" s="3">
        <v>110</v>
      </c>
      <c r="D118" s="3">
        <v>110</v>
      </c>
      <c r="E118" s="10">
        <v>0</v>
      </c>
      <c r="F118" s="16">
        <f t="shared" si="29"/>
        <v>0</v>
      </c>
      <c r="G118" s="16">
        <f t="shared" si="16"/>
        <v>0</v>
      </c>
      <c r="H118" s="19">
        <f t="shared" si="17"/>
        <v>0</v>
      </c>
      <c r="I118" s="19">
        <f>$K$3*$H$3*'Vehicle Inputs'!$B$19</f>
        <v>186.58987875</v>
      </c>
      <c r="J118" s="19">
        <f t="shared" si="18"/>
        <v>0</v>
      </c>
      <c r="K118" s="19">
        <f t="shared" si="19"/>
        <v>0</v>
      </c>
      <c r="L118" s="19">
        <f t="shared" si="20"/>
        <v>186.58987875</v>
      </c>
      <c r="M118" s="19">
        <f t="shared" si="21"/>
        <v>0</v>
      </c>
      <c r="N118" s="24">
        <f t="shared" si="22"/>
        <v>0</v>
      </c>
      <c r="O118" s="24">
        <f t="shared" si="23"/>
        <v>0</v>
      </c>
      <c r="P118" s="24">
        <f t="shared" si="30"/>
        <v>9.9971288604217501E-2</v>
      </c>
      <c r="Q118" s="24">
        <f t="shared" si="24"/>
        <v>0</v>
      </c>
      <c r="R118" s="24">
        <f t="shared" si="31"/>
        <v>6.323396116694617E-2</v>
      </c>
      <c r="S118" s="24">
        <f>MIN(MAX(-M118,0),'Vehicle Inputs'!$B$20*1000)</f>
        <v>0</v>
      </c>
      <c r="T118" s="24">
        <f>S118*(C118-C117)/3600000*'Vehicle Inputs'!$B$21*'Vehicle Inputs'!$B$22*'Vehicle Inputs'!$B$23</f>
        <v>0</v>
      </c>
      <c r="U118" s="24">
        <f t="shared" si="25"/>
        <v>5.5927276954105543E-2</v>
      </c>
      <c r="V118" s="24">
        <f>T118*'Vehicle Inputs'!$B$24*'Vehicle Inputs'!$B$22*'Vehicle Inputs'!$B$21</f>
        <v>0</v>
      </c>
      <c r="W118" s="24">
        <f t="shared" si="26"/>
        <v>4.9464880102058628E-2</v>
      </c>
      <c r="X118" s="25">
        <f t="shared" si="27"/>
        <v>4</v>
      </c>
      <c r="Y118" s="24">
        <f t="shared" si="28"/>
        <v>0</v>
      </c>
    </row>
    <row r="119" spans="2:25" x14ac:dyDescent="0.25">
      <c r="B119" s="3" t="s">
        <v>36</v>
      </c>
      <c r="C119" s="3">
        <v>111</v>
      </c>
      <c r="D119" s="3">
        <v>111</v>
      </c>
      <c r="E119" s="10">
        <v>0</v>
      </c>
      <c r="F119" s="16">
        <f t="shared" si="29"/>
        <v>0</v>
      </c>
      <c r="G119" s="16">
        <f t="shared" si="16"/>
        <v>0</v>
      </c>
      <c r="H119" s="19">
        <f t="shared" si="17"/>
        <v>0</v>
      </c>
      <c r="I119" s="19">
        <f>$K$3*$H$3*'Vehicle Inputs'!$B$19</f>
        <v>186.58987875</v>
      </c>
      <c r="J119" s="19">
        <f t="shared" si="18"/>
        <v>0</v>
      </c>
      <c r="K119" s="19">
        <f t="shared" si="19"/>
        <v>0</v>
      </c>
      <c r="L119" s="19">
        <f t="shared" si="20"/>
        <v>186.58987875</v>
      </c>
      <c r="M119" s="19">
        <f t="shared" si="21"/>
        <v>0</v>
      </c>
      <c r="N119" s="24">
        <f t="shared" si="22"/>
        <v>0</v>
      </c>
      <c r="O119" s="24">
        <f t="shared" si="23"/>
        <v>0</v>
      </c>
      <c r="P119" s="24">
        <f t="shared" si="30"/>
        <v>9.9971288604217501E-2</v>
      </c>
      <c r="Q119" s="24">
        <f t="shared" si="24"/>
        <v>0</v>
      </c>
      <c r="R119" s="24">
        <f t="shared" si="31"/>
        <v>6.323396116694617E-2</v>
      </c>
      <c r="S119" s="24">
        <f>MIN(MAX(-M119,0),'Vehicle Inputs'!$B$20*1000)</f>
        <v>0</v>
      </c>
      <c r="T119" s="24">
        <f>S119*(C119-C118)/3600000*'Vehicle Inputs'!$B$21*'Vehicle Inputs'!$B$22*'Vehicle Inputs'!$B$23</f>
        <v>0</v>
      </c>
      <c r="U119" s="24">
        <f t="shared" si="25"/>
        <v>5.5927276954105543E-2</v>
      </c>
      <c r="V119" s="24">
        <f>T119*'Vehicle Inputs'!$B$24*'Vehicle Inputs'!$B$22*'Vehicle Inputs'!$B$21</f>
        <v>0</v>
      </c>
      <c r="W119" s="24">
        <f t="shared" si="26"/>
        <v>4.9464880102058628E-2</v>
      </c>
      <c r="X119" s="25">
        <f t="shared" si="27"/>
        <v>4</v>
      </c>
      <c r="Y119" s="24">
        <f t="shared" si="28"/>
        <v>0</v>
      </c>
    </row>
    <row r="120" spans="2:25" x14ac:dyDescent="0.25">
      <c r="B120" s="3" t="s">
        <v>36</v>
      </c>
      <c r="C120" s="3">
        <v>112</v>
      </c>
      <c r="D120" s="3">
        <v>112</v>
      </c>
      <c r="E120" s="10">
        <v>0</v>
      </c>
      <c r="F120" s="16">
        <f t="shared" si="29"/>
        <v>0</v>
      </c>
      <c r="G120" s="16">
        <f t="shared" si="16"/>
        <v>0</v>
      </c>
      <c r="H120" s="19">
        <f t="shared" si="17"/>
        <v>0</v>
      </c>
      <c r="I120" s="19">
        <f>$K$3*$H$3*'Vehicle Inputs'!$B$19</f>
        <v>186.58987875</v>
      </c>
      <c r="J120" s="19">
        <f t="shared" si="18"/>
        <v>0</v>
      </c>
      <c r="K120" s="19">
        <f t="shared" si="19"/>
        <v>0</v>
      </c>
      <c r="L120" s="19">
        <f t="shared" si="20"/>
        <v>186.58987875</v>
      </c>
      <c r="M120" s="19">
        <f t="shared" si="21"/>
        <v>0</v>
      </c>
      <c r="N120" s="24">
        <f t="shared" si="22"/>
        <v>0</v>
      </c>
      <c r="O120" s="24">
        <f t="shared" si="23"/>
        <v>0</v>
      </c>
      <c r="P120" s="24">
        <f t="shared" si="30"/>
        <v>9.9971288604217501E-2</v>
      </c>
      <c r="Q120" s="24">
        <f t="shared" si="24"/>
        <v>0</v>
      </c>
      <c r="R120" s="24">
        <f t="shared" si="31"/>
        <v>6.323396116694617E-2</v>
      </c>
      <c r="S120" s="24">
        <f>MIN(MAX(-M120,0),'Vehicle Inputs'!$B$20*1000)</f>
        <v>0</v>
      </c>
      <c r="T120" s="24">
        <f>S120*(C120-C119)/3600000*'Vehicle Inputs'!$B$21*'Vehicle Inputs'!$B$22*'Vehicle Inputs'!$B$23</f>
        <v>0</v>
      </c>
      <c r="U120" s="24">
        <f t="shared" si="25"/>
        <v>5.5927276954105543E-2</v>
      </c>
      <c r="V120" s="24">
        <f>T120*'Vehicle Inputs'!$B$24*'Vehicle Inputs'!$B$22*'Vehicle Inputs'!$B$21</f>
        <v>0</v>
      </c>
      <c r="W120" s="24">
        <f t="shared" si="26"/>
        <v>4.9464880102058628E-2</v>
      </c>
      <c r="X120" s="25">
        <f t="shared" si="27"/>
        <v>4</v>
      </c>
      <c r="Y120" s="24">
        <f t="shared" si="28"/>
        <v>0</v>
      </c>
    </row>
    <row r="121" spans="2:25" x14ac:dyDescent="0.25">
      <c r="B121" s="3" t="s">
        <v>36</v>
      </c>
      <c r="C121" s="3">
        <v>113</v>
      </c>
      <c r="D121" s="3">
        <v>113</v>
      </c>
      <c r="E121" s="10">
        <v>0</v>
      </c>
      <c r="F121" s="16">
        <f t="shared" si="29"/>
        <v>0</v>
      </c>
      <c r="G121" s="16">
        <f t="shared" si="16"/>
        <v>0</v>
      </c>
      <c r="H121" s="19">
        <f t="shared" si="17"/>
        <v>0</v>
      </c>
      <c r="I121" s="19">
        <f>$K$3*$H$3*'Vehicle Inputs'!$B$19</f>
        <v>186.58987875</v>
      </c>
      <c r="J121" s="19">
        <f t="shared" si="18"/>
        <v>0</v>
      </c>
      <c r="K121" s="19">
        <f t="shared" si="19"/>
        <v>0</v>
      </c>
      <c r="L121" s="19">
        <f t="shared" si="20"/>
        <v>186.58987875</v>
      </c>
      <c r="M121" s="19">
        <f t="shared" si="21"/>
        <v>0</v>
      </c>
      <c r="N121" s="24">
        <f t="shared" si="22"/>
        <v>0</v>
      </c>
      <c r="O121" s="24">
        <f t="shared" si="23"/>
        <v>0</v>
      </c>
      <c r="P121" s="24">
        <f t="shared" si="30"/>
        <v>9.9971288604217501E-2</v>
      </c>
      <c r="Q121" s="24">
        <f t="shared" si="24"/>
        <v>0</v>
      </c>
      <c r="R121" s="24">
        <f t="shared" si="31"/>
        <v>6.323396116694617E-2</v>
      </c>
      <c r="S121" s="24">
        <f>MIN(MAX(-M121,0),'Vehicle Inputs'!$B$20*1000)</f>
        <v>0</v>
      </c>
      <c r="T121" s="24">
        <f>S121*(C121-C120)/3600000*'Vehicle Inputs'!$B$21*'Vehicle Inputs'!$B$22*'Vehicle Inputs'!$B$23</f>
        <v>0</v>
      </c>
      <c r="U121" s="24">
        <f t="shared" si="25"/>
        <v>5.5927276954105543E-2</v>
      </c>
      <c r="V121" s="24">
        <f>T121*'Vehicle Inputs'!$B$24*'Vehicle Inputs'!$B$22*'Vehicle Inputs'!$B$21</f>
        <v>0</v>
      </c>
      <c r="W121" s="24">
        <f t="shared" si="26"/>
        <v>4.9464880102058628E-2</v>
      </c>
      <c r="X121" s="25">
        <f t="shared" si="27"/>
        <v>4</v>
      </c>
      <c r="Y121" s="24">
        <f t="shared" si="28"/>
        <v>0</v>
      </c>
    </row>
    <row r="122" spans="2:25" x14ac:dyDescent="0.25">
      <c r="B122" s="3" t="s">
        <v>36</v>
      </c>
      <c r="C122" s="3">
        <v>114</v>
      </c>
      <c r="D122" s="3">
        <v>114</v>
      </c>
      <c r="E122" s="10">
        <v>0</v>
      </c>
      <c r="F122" s="16">
        <f t="shared" si="29"/>
        <v>0</v>
      </c>
      <c r="G122" s="16">
        <f t="shared" si="16"/>
        <v>0</v>
      </c>
      <c r="H122" s="19">
        <f t="shared" si="17"/>
        <v>0</v>
      </c>
      <c r="I122" s="19">
        <f>$K$3*$H$3*'Vehicle Inputs'!$B$19</f>
        <v>186.58987875</v>
      </c>
      <c r="J122" s="19">
        <f t="shared" si="18"/>
        <v>0</v>
      </c>
      <c r="K122" s="19">
        <f t="shared" si="19"/>
        <v>0</v>
      </c>
      <c r="L122" s="19">
        <f t="shared" si="20"/>
        <v>186.58987875</v>
      </c>
      <c r="M122" s="19">
        <f t="shared" si="21"/>
        <v>0</v>
      </c>
      <c r="N122" s="24">
        <f t="shared" si="22"/>
        <v>0</v>
      </c>
      <c r="O122" s="24">
        <f t="shared" si="23"/>
        <v>0</v>
      </c>
      <c r="P122" s="24">
        <f t="shared" si="30"/>
        <v>9.9971288604217501E-2</v>
      </c>
      <c r="Q122" s="24">
        <f t="shared" si="24"/>
        <v>0</v>
      </c>
      <c r="R122" s="24">
        <f t="shared" si="31"/>
        <v>6.323396116694617E-2</v>
      </c>
      <c r="S122" s="24">
        <f>MIN(MAX(-M122,0),'Vehicle Inputs'!$B$20*1000)</f>
        <v>0</v>
      </c>
      <c r="T122" s="24">
        <f>S122*(C122-C121)/3600000*'Vehicle Inputs'!$B$21*'Vehicle Inputs'!$B$22*'Vehicle Inputs'!$B$23</f>
        <v>0</v>
      </c>
      <c r="U122" s="24">
        <f t="shared" si="25"/>
        <v>5.5927276954105543E-2</v>
      </c>
      <c r="V122" s="24">
        <f>T122*'Vehicle Inputs'!$B$24*'Vehicle Inputs'!$B$22*'Vehicle Inputs'!$B$21</f>
        <v>0</v>
      </c>
      <c r="W122" s="24">
        <f t="shared" si="26"/>
        <v>4.9464880102058628E-2</v>
      </c>
      <c r="X122" s="25">
        <f t="shared" si="27"/>
        <v>4</v>
      </c>
      <c r="Y122" s="24">
        <f t="shared" si="28"/>
        <v>0</v>
      </c>
    </row>
    <row r="123" spans="2:25" x14ac:dyDescent="0.25">
      <c r="B123" s="3" t="s">
        <v>36</v>
      </c>
      <c r="C123" s="3">
        <v>115</v>
      </c>
      <c r="D123" s="3">
        <v>115</v>
      </c>
      <c r="E123" s="10">
        <v>0</v>
      </c>
      <c r="F123" s="16">
        <f t="shared" si="29"/>
        <v>0</v>
      </c>
      <c r="G123" s="16">
        <f t="shared" si="16"/>
        <v>0</v>
      </c>
      <c r="H123" s="19">
        <f t="shared" si="17"/>
        <v>0</v>
      </c>
      <c r="I123" s="19">
        <f>$K$3*$H$3*'Vehicle Inputs'!$B$19</f>
        <v>186.58987875</v>
      </c>
      <c r="J123" s="19">
        <f t="shared" si="18"/>
        <v>0</v>
      </c>
      <c r="K123" s="19">
        <f t="shared" si="19"/>
        <v>0</v>
      </c>
      <c r="L123" s="19">
        <f t="shared" si="20"/>
        <v>186.58987875</v>
      </c>
      <c r="M123" s="19">
        <f t="shared" si="21"/>
        <v>0</v>
      </c>
      <c r="N123" s="24">
        <f t="shared" si="22"/>
        <v>0</v>
      </c>
      <c r="O123" s="24">
        <f t="shared" si="23"/>
        <v>0</v>
      </c>
      <c r="P123" s="24">
        <f t="shared" si="30"/>
        <v>9.9971288604217501E-2</v>
      </c>
      <c r="Q123" s="24">
        <f t="shared" si="24"/>
        <v>0</v>
      </c>
      <c r="R123" s="24">
        <f t="shared" si="31"/>
        <v>6.323396116694617E-2</v>
      </c>
      <c r="S123" s="24">
        <f>MIN(MAX(-M123,0),'Vehicle Inputs'!$B$20*1000)</f>
        <v>0</v>
      </c>
      <c r="T123" s="24">
        <f>S123*(C123-C122)/3600000*'Vehicle Inputs'!$B$21*'Vehicle Inputs'!$B$22*'Vehicle Inputs'!$B$23</f>
        <v>0</v>
      </c>
      <c r="U123" s="24">
        <f t="shared" si="25"/>
        <v>5.5927276954105543E-2</v>
      </c>
      <c r="V123" s="24">
        <f>T123*'Vehicle Inputs'!$B$24*'Vehicle Inputs'!$B$22*'Vehicle Inputs'!$B$21</f>
        <v>0</v>
      </c>
      <c r="W123" s="24">
        <f t="shared" si="26"/>
        <v>4.9464880102058628E-2</v>
      </c>
      <c r="X123" s="25">
        <f t="shared" si="27"/>
        <v>4</v>
      </c>
      <c r="Y123" s="24">
        <f t="shared" si="28"/>
        <v>0</v>
      </c>
    </row>
    <row r="124" spans="2:25" x14ac:dyDescent="0.25">
      <c r="B124" s="3" t="s">
        <v>36</v>
      </c>
      <c r="C124" s="3">
        <v>116</v>
      </c>
      <c r="D124" s="3">
        <v>116</v>
      </c>
      <c r="E124" s="10">
        <v>0</v>
      </c>
      <c r="F124" s="16">
        <f t="shared" si="29"/>
        <v>0</v>
      </c>
      <c r="G124" s="16">
        <f t="shared" si="16"/>
        <v>0</v>
      </c>
      <c r="H124" s="19">
        <f t="shared" si="17"/>
        <v>0</v>
      </c>
      <c r="I124" s="19">
        <f>$K$3*$H$3*'Vehicle Inputs'!$B$19</f>
        <v>186.58987875</v>
      </c>
      <c r="J124" s="19">
        <f t="shared" si="18"/>
        <v>0</v>
      </c>
      <c r="K124" s="19">
        <f t="shared" si="19"/>
        <v>0</v>
      </c>
      <c r="L124" s="19">
        <f t="shared" si="20"/>
        <v>186.58987875</v>
      </c>
      <c r="M124" s="19">
        <f t="shared" si="21"/>
        <v>0</v>
      </c>
      <c r="N124" s="24">
        <f t="shared" si="22"/>
        <v>0</v>
      </c>
      <c r="O124" s="24">
        <f t="shared" si="23"/>
        <v>0</v>
      </c>
      <c r="P124" s="24">
        <f t="shared" si="30"/>
        <v>9.9971288604217501E-2</v>
      </c>
      <c r="Q124" s="24">
        <f t="shared" si="24"/>
        <v>0</v>
      </c>
      <c r="R124" s="24">
        <f t="shared" si="31"/>
        <v>6.323396116694617E-2</v>
      </c>
      <c r="S124" s="24">
        <f>MIN(MAX(-M124,0),'Vehicle Inputs'!$B$20*1000)</f>
        <v>0</v>
      </c>
      <c r="T124" s="24">
        <f>S124*(C124-C123)/3600000*'Vehicle Inputs'!$B$21*'Vehicle Inputs'!$B$22*'Vehicle Inputs'!$B$23</f>
        <v>0</v>
      </c>
      <c r="U124" s="24">
        <f t="shared" si="25"/>
        <v>5.5927276954105543E-2</v>
      </c>
      <c r="V124" s="24">
        <f>T124*'Vehicle Inputs'!$B$24*'Vehicle Inputs'!$B$22*'Vehicle Inputs'!$B$21</f>
        <v>0</v>
      </c>
      <c r="W124" s="24">
        <f t="shared" si="26"/>
        <v>4.9464880102058628E-2</v>
      </c>
      <c r="X124" s="25">
        <f t="shared" si="27"/>
        <v>4</v>
      </c>
      <c r="Y124" s="24">
        <f t="shared" si="28"/>
        <v>0</v>
      </c>
    </row>
    <row r="125" spans="2:25" x14ac:dyDescent="0.25">
      <c r="B125" s="3" t="s">
        <v>36</v>
      </c>
      <c r="C125" s="3">
        <v>117</v>
      </c>
      <c r="D125" s="3">
        <v>117</v>
      </c>
      <c r="E125" s="10">
        <v>0</v>
      </c>
      <c r="F125" s="16">
        <f t="shared" si="29"/>
        <v>0</v>
      </c>
      <c r="G125" s="16">
        <f t="shared" si="16"/>
        <v>0</v>
      </c>
      <c r="H125" s="19">
        <f t="shared" si="17"/>
        <v>0</v>
      </c>
      <c r="I125" s="19">
        <f>$K$3*$H$3*'Vehicle Inputs'!$B$19</f>
        <v>186.58987875</v>
      </c>
      <c r="J125" s="19">
        <f t="shared" si="18"/>
        <v>0</v>
      </c>
      <c r="K125" s="19">
        <f t="shared" si="19"/>
        <v>0</v>
      </c>
      <c r="L125" s="19">
        <f t="shared" si="20"/>
        <v>186.58987875</v>
      </c>
      <c r="M125" s="19">
        <f t="shared" si="21"/>
        <v>0</v>
      </c>
      <c r="N125" s="24">
        <f t="shared" si="22"/>
        <v>0</v>
      </c>
      <c r="O125" s="24">
        <f t="shared" si="23"/>
        <v>0</v>
      </c>
      <c r="P125" s="24">
        <f t="shared" si="30"/>
        <v>9.9971288604217501E-2</v>
      </c>
      <c r="Q125" s="24">
        <f t="shared" si="24"/>
        <v>0</v>
      </c>
      <c r="R125" s="24">
        <f t="shared" si="31"/>
        <v>6.323396116694617E-2</v>
      </c>
      <c r="S125" s="24">
        <f>MIN(MAX(-M125,0),'Vehicle Inputs'!$B$20*1000)</f>
        <v>0</v>
      </c>
      <c r="T125" s="24">
        <f>S125*(C125-C124)/3600000*'Vehicle Inputs'!$B$21*'Vehicle Inputs'!$B$22*'Vehicle Inputs'!$B$23</f>
        <v>0</v>
      </c>
      <c r="U125" s="24">
        <f t="shared" si="25"/>
        <v>5.5927276954105543E-2</v>
      </c>
      <c r="V125" s="24">
        <f>T125*'Vehicle Inputs'!$B$24*'Vehicle Inputs'!$B$22*'Vehicle Inputs'!$B$21</f>
        <v>0</v>
      </c>
      <c r="W125" s="24">
        <f t="shared" si="26"/>
        <v>4.9464880102058628E-2</v>
      </c>
      <c r="X125" s="25">
        <f t="shared" si="27"/>
        <v>4</v>
      </c>
      <c r="Y125" s="24">
        <f t="shared" si="28"/>
        <v>0</v>
      </c>
    </row>
    <row r="126" spans="2:25" x14ac:dyDescent="0.25">
      <c r="B126" s="3" t="s">
        <v>36</v>
      </c>
      <c r="C126" s="3">
        <v>118</v>
      </c>
      <c r="D126" s="3">
        <v>118</v>
      </c>
      <c r="E126" s="10">
        <v>0</v>
      </c>
      <c r="F126" s="16">
        <f t="shared" si="29"/>
        <v>0</v>
      </c>
      <c r="G126" s="16">
        <f t="shared" si="16"/>
        <v>0</v>
      </c>
      <c r="H126" s="19">
        <f t="shared" si="17"/>
        <v>0</v>
      </c>
      <c r="I126" s="19">
        <f>$K$3*$H$3*'Vehicle Inputs'!$B$19</f>
        <v>186.58987875</v>
      </c>
      <c r="J126" s="19">
        <f t="shared" si="18"/>
        <v>0</v>
      </c>
      <c r="K126" s="19">
        <f t="shared" si="19"/>
        <v>0</v>
      </c>
      <c r="L126" s="19">
        <f t="shared" si="20"/>
        <v>186.58987875</v>
      </c>
      <c r="M126" s="19">
        <f t="shared" si="21"/>
        <v>0</v>
      </c>
      <c r="N126" s="24">
        <f t="shared" si="22"/>
        <v>0</v>
      </c>
      <c r="O126" s="24">
        <f t="shared" si="23"/>
        <v>0</v>
      </c>
      <c r="P126" s="24">
        <f t="shared" si="30"/>
        <v>9.9971288604217501E-2</v>
      </c>
      <c r="Q126" s="24">
        <f t="shared" si="24"/>
        <v>0</v>
      </c>
      <c r="R126" s="24">
        <f t="shared" si="31"/>
        <v>6.323396116694617E-2</v>
      </c>
      <c r="S126" s="24">
        <f>MIN(MAX(-M126,0),'Vehicle Inputs'!$B$20*1000)</f>
        <v>0</v>
      </c>
      <c r="T126" s="24">
        <f>S126*(C126-C125)/3600000*'Vehicle Inputs'!$B$21*'Vehicle Inputs'!$B$22*'Vehicle Inputs'!$B$23</f>
        <v>0</v>
      </c>
      <c r="U126" s="24">
        <f t="shared" si="25"/>
        <v>5.5927276954105543E-2</v>
      </c>
      <c r="V126" s="24">
        <f>T126*'Vehicle Inputs'!$B$24*'Vehicle Inputs'!$B$22*'Vehicle Inputs'!$B$21</f>
        <v>0</v>
      </c>
      <c r="W126" s="24">
        <f t="shared" si="26"/>
        <v>4.9464880102058628E-2</v>
      </c>
      <c r="X126" s="25">
        <f t="shared" si="27"/>
        <v>4</v>
      </c>
      <c r="Y126" s="24">
        <f t="shared" si="28"/>
        <v>0</v>
      </c>
    </row>
    <row r="127" spans="2:25" x14ac:dyDescent="0.25">
      <c r="B127" s="3" t="s">
        <v>36</v>
      </c>
      <c r="C127" s="3">
        <v>119</v>
      </c>
      <c r="D127" s="3">
        <v>119</v>
      </c>
      <c r="E127" s="10">
        <v>0</v>
      </c>
      <c r="F127" s="16">
        <f t="shared" si="29"/>
        <v>0</v>
      </c>
      <c r="G127" s="16">
        <f t="shared" si="16"/>
        <v>0</v>
      </c>
      <c r="H127" s="19">
        <f t="shared" si="17"/>
        <v>0</v>
      </c>
      <c r="I127" s="19">
        <f>$K$3*$H$3*'Vehicle Inputs'!$B$19</f>
        <v>186.58987875</v>
      </c>
      <c r="J127" s="19">
        <f t="shared" si="18"/>
        <v>0</v>
      </c>
      <c r="K127" s="19">
        <f t="shared" si="19"/>
        <v>0</v>
      </c>
      <c r="L127" s="19">
        <f t="shared" si="20"/>
        <v>186.58987875</v>
      </c>
      <c r="M127" s="19">
        <f t="shared" si="21"/>
        <v>0</v>
      </c>
      <c r="N127" s="24">
        <f t="shared" si="22"/>
        <v>0</v>
      </c>
      <c r="O127" s="24">
        <f t="shared" si="23"/>
        <v>0</v>
      </c>
      <c r="P127" s="24">
        <f t="shared" si="30"/>
        <v>9.9971288604217501E-2</v>
      </c>
      <c r="Q127" s="24">
        <f t="shared" si="24"/>
        <v>0</v>
      </c>
      <c r="R127" s="24">
        <f t="shared" si="31"/>
        <v>6.323396116694617E-2</v>
      </c>
      <c r="S127" s="24">
        <f>MIN(MAX(-M127,0),'Vehicle Inputs'!$B$20*1000)</f>
        <v>0</v>
      </c>
      <c r="T127" s="24">
        <f>S127*(C127-C126)/3600000*'Vehicle Inputs'!$B$21*'Vehicle Inputs'!$B$22*'Vehicle Inputs'!$B$23</f>
        <v>0</v>
      </c>
      <c r="U127" s="24">
        <f t="shared" si="25"/>
        <v>5.5927276954105543E-2</v>
      </c>
      <c r="V127" s="24">
        <f>T127*'Vehicle Inputs'!$B$24*'Vehicle Inputs'!$B$22*'Vehicle Inputs'!$B$21</f>
        <v>0</v>
      </c>
      <c r="W127" s="24">
        <f t="shared" si="26"/>
        <v>4.9464880102058628E-2</v>
      </c>
      <c r="X127" s="25">
        <f t="shared" si="27"/>
        <v>4</v>
      </c>
      <c r="Y127" s="24">
        <f t="shared" si="28"/>
        <v>0</v>
      </c>
    </row>
    <row r="128" spans="2:25" x14ac:dyDescent="0.25">
      <c r="B128" s="3" t="s">
        <v>36</v>
      </c>
      <c r="C128" s="3">
        <v>120</v>
      </c>
      <c r="D128" s="3">
        <v>120</v>
      </c>
      <c r="E128" s="10">
        <v>0</v>
      </c>
      <c r="F128" s="16">
        <f t="shared" si="29"/>
        <v>0</v>
      </c>
      <c r="G128" s="16">
        <f t="shared" si="16"/>
        <v>0</v>
      </c>
      <c r="H128" s="19">
        <f t="shared" si="17"/>
        <v>0</v>
      </c>
      <c r="I128" s="19">
        <f>$K$3*$H$3*'Vehicle Inputs'!$B$19</f>
        <v>186.58987875</v>
      </c>
      <c r="J128" s="19">
        <f t="shared" si="18"/>
        <v>0</v>
      </c>
      <c r="K128" s="19">
        <f t="shared" si="19"/>
        <v>0</v>
      </c>
      <c r="L128" s="19">
        <f t="shared" si="20"/>
        <v>186.58987875</v>
      </c>
      <c r="M128" s="19">
        <f t="shared" si="21"/>
        <v>0</v>
      </c>
      <c r="N128" s="24">
        <f t="shared" si="22"/>
        <v>0</v>
      </c>
      <c r="O128" s="24">
        <f t="shared" si="23"/>
        <v>0</v>
      </c>
      <c r="P128" s="24">
        <f t="shared" si="30"/>
        <v>9.9971288604217501E-2</v>
      </c>
      <c r="Q128" s="24">
        <f t="shared" si="24"/>
        <v>0</v>
      </c>
      <c r="R128" s="24">
        <f t="shared" si="31"/>
        <v>6.323396116694617E-2</v>
      </c>
      <c r="S128" s="24">
        <f>MIN(MAX(-M128,0),'Vehicle Inputs'!$B$20*1000)</f>
        <v>0</v>
      </c>
      <c r="T128" s="24">
        <f>S128*(C128-C127)/3600000*'Vehicle Inputs'!$B$21*'Vehicle Inputs'!$B$22*'Vehicle Inputs'!$B$23</f>
        <v>0</v>
      </c>
      <c r="U128" s="24">
        <f t="shared" si="25"/>
        <v>5.5927276954105543E-2</v>
      </c>
      <c r="V128" s="24">
        <f>T128*'Vehicle Inputs'!$B$24*'Vehicle Inputs'!$B$22*'Vehicle Inputs'!$B$21</f>
        <v>0</v>
      </c>
      <c r="W128" s="24">
        <f t="shared" si="26"/>
        <v>4.9464880102058628E-2</v>
      </c>
      <c r="X128" s="25">
        <f t="shared" si="27"/>
        <v>4</v>
      </c>
      <c r="Y128" s="24">
        <f t="shared" si="28"/>
        <v>0</v>
      </c>
    </row>
    <row r="129" spans="2:25" x14ac:dyDescent="0.25">
      <c r="B129" s="3" t="s">
        <v>36</v>
      </c>
      <c r="C129" s="3">
        <v>121</v>
      </c>
      <c r="D129" s="3">
        <v>121</v>
      </c>
      <c r="E129" s="10">
        <v>0</v>
      </c>
      <c r="F129" s="16">
        <f t="shared" si="29"/>
        <v>0</v>
      </c>
      <c r="G129" s="16">
        <f t="shared" si="16"/>
        <v>0</v>
      </c>
      <c r="H129" s="19">
        <f t="shared" si="17"/>
        <v>0</v>
      </c>
      <c r="I129" s="19">
        <f>$K$3*$H$3*'Vehicle Inputs'!$B$19</f>
        <v>186.58987875</v>
      </c>
      <c r="J129" s="19">
        <f t="shared" si="18"/>
        <v>0</v>
      </c>
      <c r="K129" s="19">
        <f t="shared" si="19"/>
        <v>0</v>
      </c>
      <c r="L129" s="19">
        <f t="shared" si="20"/>
        <v>186.58987875</v>
      </c>
      <c r="M129" s="19">
        <f t="shared" si="21"/>
        <v>0</v>
      </c>
      <c r="N129" s="24">
        <f t="shared" si="22"/>
        <v>0</v>
      </c>
      <c r="O129" s="24">
        <f t="shared" si="23"/>
        <v>0</v>
      </c>
      <c r="P129" s="24">
        <f t="shared" si="30"/>
        <v>9.9971288604217501E-2</v>
      </c>
      <c r="Q129" s="24">
        <f t="shared" si="24"/>
        <v>0</v>
      </c>
      <c r="R129" s="24">
        <f t="shared" si="31"/>
        <v>6.323396116694617E-2</v>
      </c>
      <c r="S129" s="24">
        <f>MIN(MAX(-M129,0),'Vehicle Inputs'!$B$20*1000)</f>
        <v>0</v>
      </c>
      <c r="T129" s="24">
        <f>S129*(C129-C128)/3600000*'Vehicle Inputs'!$B$21*'Vehicle Inputs'!$B$22*'Vehicle Inputs'!$B$23</f>
        <v>0</v>
      </c>
      <c r="U129" s="24">
        <f t="shared" si="25"/>
        <v>5.5927276954105543E-2</v>
      </c>
      <c r="V129" s="24">
        <f>T129*'Vehicle Inputs'!$B$24*'Vehicle Inputs'!$B$22*'Vehicle Inputs'!$B$21</f>
        <v>0</v>
      </c>
      <c r="W129" s="24">
        <f t="shared" si="26"/>
        <v>4.9464880102058628E-2</v>
      </c>
      <c r="X129" s="25">
        <f t="shared" si="27"/>
        <v>4</v>
      </c>
      <c r="Y129" s="24">
        <f t="shared" si="28"/>
        <v>0</v>
      </c>
    </row>
    <row r="130" spans="2:25" x14ac:dyDescent="0.25">
      <c r="B130" s="3" t="s">
        <v>36</v>
      </c>
      <c r="C130" s="3">
        <v>122</v>
      </c>
      <c r="D130" s="3">
        <v>122</v>
      </c>
      <c r="E130" s="10">
        <v>0</v>
      </c>
      <c r="F130" s="16">
        <f t="shared" si="29"/>
        <v>0</v>
      </c>
      <c r="G130" s="16">
        <f t="shared" si="16"/>
        <v>0</v>
      </c>
      <c r="H130" s="19">
        <f t="shared" si="17"/>
        <v>0</v>
      </c>
      <c r="I130" s="19">
        <f>$K$3*$H$3*'Vehicle Inputs'!$B$19</f>
        <v>186.58987875</v>
      </c>
      <c r="J130" s="19">
        <f t="shared" si="18"/>
        <v>0</v>
      </c>
      <c r="K130" s="19">
        <f t="shared" si="19"/>
        <v>0</v>
      </c>
      <c r="L130" s="19">
        <f t="shared" si="20"/>
        <v>186.58987875</v>
      </c>
      <c r="M130" s="19">
        <f t="shared" si="21"/>
        <v>0</v>
      </c>
      <c r="N130" s="24">
        <f t="shared" si="22"/>
        <v>0</v>
      </c>
      <c r="O130" s="24">
        <f t="shared" si="23"/>
        <v>0</v>
      </c>
      <c r="P130" s="24">
        <f t="shared" si="30"/>
        <v>9.9971288604217501E-2</v>
      </c>
      <c r="Q130" s="24">
        <f t="shared" si="24"/>
        <v>0</v>
      </c>
      <c r="R130" s="24">
        <f t="shared" si="31"/>
        <v>6.323396116694617E-2</v>
      </c>
      <c r="S130" s="24">
        <f>MIN(MAX(-M130,0),'Vehicle Inputs'!$B$20*1000)</f>
        <v>0</v>
      </c>
      <c r="T130" s="24">
        <f>S130*(C130-C129)/3600000*'Vehicle Inputs'!$B$21*'Vehicle Inputs'!$B$22*'Vehicle Inputs'!$B$23</f>
        <v>0</v>
      </c>
      <c r="U130" s="24">
        <f t="shared" si="25"/>
        <v>5.5927276954105543E-2</v>
      </c>
      <c r="V130" s="24">
        <f>T130*'Vehicle Inputs'!$B$24*'Vehicle Inputs'!$B$22*'Vehicle Inputs'!$B$21</f>
        <v>0</v>
      </c>
      <c r="W130" s="24">
        <f t="shared" si="26"/>
        <v>4.9464880102058628E-2</v>
      </c>
      <c r="X130" s="25">
        <f t="shared" si="27"/>
        <v>4</v>
      </c>
      <c r="Y130" s="24">
        <f t="shared" si="28"/>
        <v>0</v>
      </c>
    </row>
    <row r="131" spans="2:25" x14ac:dyDescent="0.25">
      <c r="B131" s="3" t="s">
        <v>36</v>
      </c>
      <c r="C131" s="3">
        <v>123</v>
      </c>
      <c r="D131" s="3">
        <v>123</v>
      </c>
      <c r="E131" s="10">
        <v>0</v>
      </c>
      <c r="F131" s="16">
        <f t="shared" si="29"/>
        <v>0</v>
      </c>
      <c r="G131" s="16">
        <f t="shared" si="16"/>
        <v>0</v>
      </c>
      <c r="H131" s="19">
        <f t="shared" si="17"/>
        <v>0</v>
      </c>
      <c r="I131" s="19">
        <f>$K$3*$H$3*'Vehicle Inputs'!$B$19</f>
        <v>186.58987875</v>
      </c>
      <c r="J131" s="19">
        <f t="shared" si="18"/>
        <v>0</v>
      </c>
      <c r="K131" s="19">
        <f t="shared" si="19"/>
        <v>0</v>
      </c>
      <c r="L131" s="19">
        <f t="shared" si="20"/>
        <v>186.58987875</v>
      </c>
      <c r="M131" s="19">
        <f t="shared" si="21"/>
        <v>0</v>
      </c>
      <c r="N131" s="24">
        <f t="shared" si="22"/>
        <v>0</v>
      </c>
      <c r="O131" s="24">
        <f t="shared" si="23"/>
        <v>0</v>
      </c>
      <c r="P131" s="24">
        <f t="shared" si="30"/>
        <v>9.9971288604217501E-2</v>
      </c>
      <c r="Q131" s="24">
        <f t="shared" si="24"/>
        <v>0</v>
      </c>
      <c r="R131" s="24">
        <f t="shared" si="31"/>
        <v>6.323396116694617E-2</v>
      </c>
      <c r="S131" s="24">
        <f>MIN(MAX(-M131,0),'Vehicle Inputs'!$B$20*1000)</f>
        <v>0</v>
      </c>
      <c r="T131" s="24">
        <f>S131*(C131-C130)/3600000*'Vehicle Inputs'!$B$21*'Vehicle Inputs'!$B$22*'Vehicle Inputs'!$B$23</f>
        <v>0</v>
      </c>
      <c r="U131" s="24">
        <f t="shared" si="25"/>
        <v>5.5927276954105543E-2</v>
      </c>
      <c r="V131" s="24">
        <f>T131*'Vehicle Inputs'!$B$24*'Vehicle Inputs'!$B$22*'Vehicle Inputs'!$B$21</f>
        <v>0</v>
      </c>
      <c r="W131" s="24">
        <f t="shared" si="26"/>
        <v>4.9464880102058628E-2</v>
      </c>
      <c r="X131" s="25">
        <f t="shared" si="27"/>
        <v>4</v>
      </c>
      <c r="Y131" s="24">
        <f t="shared" si="28"/>
        <v>0</v>
      </c>
    </row>
    <row r="132" spans="2:25" x14ac:dyDescent="0.25">
      <c r="B132" s="3" t="s">
        <v>36</v>
      </c>
      <c r="C132" s="3">
        <v>124</v>
      </c>
      <c r="D132" s="3">
        <v>124</v>
      </c>
      <c r="E132" s="10">
        <v>0</v>
      </c>
      <c r="F132" s="16">
        <f t="shared" si="29"/>
        <v>0</v>
      </c>
      <c r="G132" s="16">
        <f t="shared" si="16"/>
        <v>0</v>
      </c>
      <c r="H132" s="19">
        <f t="shared" si="17"/>
        <v>0</v>
      </c>
      <c r="I132" s="19">
        <f>$K$3*$H$3*'Vehicle Inputs'!$B$19</f>
        <v>186.58987875</v>
      </c>
      <c r="J132" s="19">
        <f t="shared" si="18"/>
        <v>0</v>
      </c>
      <c r="K132" s="19">
        <f t="shared" si="19"/>
        <v>0</v>
      </c>
      <c r="L132" s="19">
        <f t="shared" si="20"/>
        <v>186.58987875</v>
      </c>
      <c r="M132" s="19">
        <f t="shared" si="21"/>
        <v>0</v>
      </c>
      <c r="N132" s="24">
        <f t="shared" si="22"/>
        <v>0</v>
      </c>
      <c r="O132" s="24">
        <f t="shared" si="23"/>
        <v>0</v>
      </c>
      <c r="P132" s="24">
        <f t="shared" si="30"/>
        <v>9.9971288604217501E-2</v>
      </c>
      <c r="Q132" s="24">
        <f t="shared" si="24"/>
        <v>0</v>
      </c>
      <c r="R132" s="24">
        <f t="shared" si="31"/>
        <v>6.323396116694617E-2</v>
      </c>
      <c r="S132" s="24">
        <f>MIN(MAX(-M132,0),'Vehicle Inputs'!$B$20*1000)</f>
        <v>0</v>
      </c>
      <c r="T132" s="24">
        <f>S132*(C132-C131)/3600000*'Vehicle Inputs'!$B$21*'Vehicle Inputs'!$B$22*'Vehicle Inputs'!$B$23</f>
        <v>0</v>
      </c>
      <c r="U132" s="24">
        <f t="shared" si="25"/>
        <v>5.5927276954105543E-2</v>
      </c>
      <c r="V132" s="24">
        <f>T132*'Vehicle Inputs'!$B$24*'Vehicle Inputs'!$B$22*'Vehicle Inputs'!$B$21</f>
        <v>0</v>
      </c>
      <c r="W132" s="24">
        <f t="shared" si="26"/>
        <v>4.9464880102058628E-2</v>
      </c>
      <c r="X132" s="25">
        <f t="shared" si="27"/>
        <v>4</v>
      </c>
      <c r="Y132" s="24">
        <f t="shared" si="28"/>
        <v>0</v>
      </c>
    </row>
    <row r="133" spans="2:25" x14ac:dyDescent="0.25">
      <c r="B133" s="3" t="s">
        <v>36</v>
      </c>
      <c r="C133" s="3">
        <v>125</v>
      </c>
      <c r="D133" s="3">
        <v>125</v>
      </c>
      <c r="E133" s="10">
        <v>0</v>
      </c>
      <c r="F133" s="16">
        <f t="shared" si="29"/>
        <v>0</v>
      </c>
      <c r="G133" s="16">
        <f t="shared" si="16"/>
        <v>0</v>
      </c>
      <c r="H133" s="19">
        <f t="shared" si="17"/>
        <v>0</v>
      </c>
      <c r="I133" s="19">
        <f>$K$3*$H$3*'Vehicle Inputs'!$B$19</f>
        <v>186.58987875</v>
      </c>
      <c r="J133" s="19">
        <f t="shared" si="18"/>
        <v>0</v>
      </c>
      <c r="K133" s="19">
        <f t="shared" si="19"/>
        <v>0</v>
      </c>
      <c r="L133" s="19">
        <f t="shared" si="20"/>
        <v>186.58987875</v>
      </c>
      <c r="M133" s="19">
        <f t="shared" si="21"/>
        <v>0</v>
      </c>
      <c r="N133" s="24">
        <f t="shared" si="22"/>
        <v>0</v>
      </c>
      <c r="O133" s="24">
        <f t="shared" si="23"/>
        <v>0</v>
      </c>
      <c r="P133" s="24">
        <f t="shared" si="30"/>
        <v>9.9971288604217501E-2</v>
      </c>
      <c r="Q133" s="24">
        <f t="shared" si="24"/>
        <v>0</v>
      </c>
      <c r="R133" s="24">
        <f t="shared" si="31"/>
        <v>6.323396116694617E-2</v>
      </c>
      <c r="S133" s="24">
        <f>MIN(MAX(-M133,0),'Vehicle Inputs'!$B$20*1000)</f>
        <v>0</v>
      </c>
      <c r="T133" s="24">
        <f>S133*(C133-C132)/3600000*'Vehicle Inputs'!$B$21*'Vehicle Inputs'!$B$22*'Vehicle Inputs'!$B$23</f>
        <v>0</v>
      </c>
      <c r="U133" s="24">
        <f t="shared" si="25"/>
        <v>5.5927276954105543E-2</v>
      </c>
      <c r="V133" s="24">
        <f>T133*'Vehicle Inputs'!$B$24*'Vehicle Inputs'!$B$22*'Vehicle Inputs'!$B$21</f>
        <v>0</v>
      </c>
      <c r="W133" s="24">
        <f t="shared" si="26"/>
        <v>4.9464880102058628E-2</v>
      </c>
      <c r="X133" s="25">
        <f t="shared" si="27"/>
        <v>4</v>
      </c>
      <c r="Y133" s="24">
        <f t="shared" si="28"/>
        <v>0</v>
      </c>
    </row>
    <row r="134" spans="2:25" x14ac:dyDescent="0.25">
      <c r="B134" s="3" t="s">
        <v>36</v>
      </c>
      <c r="C134" s="3">
        <v>126</v>
      </c>
      <c r="D134" s="3">
        <v>126</v>
      </c>
      <c r="E134" s="10">
        <v>0</v>
      </c>
      <c r="F134" s="16">
        <f t="shared" si="29"/>
        <v>0</v>
      </c>
      <c r="G134" s="16">
        <f t="shared" si="16"/>
        <v>0</v>
      </c>
      <c r="H134" s="19">
        <f t="shared" si="17"/>
        <v>0</v>
      </c>
      <c r="I134" s="19">
        <f>$K$3*$H$3*'Vehicle Inputs'!$B$19</f>
        <v>186.58987875</v>
      </c>
      <c r="J134" s="19">
        <f t="shared" si="18"/>
        <v>0</v>
      </c>
      <c r="K134" s="19">
        <f t="shared" si="19"/>
        <v>0</v>
      </c>
      <c r="L134" s="19">
        <f t="shared" si="20"/>
        <v>186.58987875</v>
      </c>
      <c r="M134" s="19">
        <f t="shared" si="21"/>
        <v>0</v>
      </c>
      <c r="N134" s="24">
        <f t="shared" si="22"/>
        <v>0</v>
      </c>
      <c r="O134" s="24">
        <f t="shared" si="23"/>
        <v>0</v>
      </c>
      <c r="P134" s="24">
        <f t="shared" si="30"/>
        <v>9.9971288604217501E-2</v>
      </c>
      <c r="Q134" s="24">
        <f t="shared" si="24"/>
        <v>0</v>
      </c>
      <c r="R134" s="24">
        <f t="shared" si="31"/>
        <v>6.323396116694617E-2</v>
      </c>
      <c r="S134" s="24">
        <f>MIN(MAX(-M134,0),'Vehicle Inputs'!$B$20*1000)</f>
        <v>0</v>
      </c>
      <c r="T134" s="24">
        <f>S134*(C134-C133)/3600000*'Vehicle Inputs'!$B$21*'Vehicle Inputs'!$B$22*'Vehicle Inputs'!$B$23</f>
        <v>0</v>
      </c>
      <c r="U134" s="24">
        <f t="shared" si="25"/>
        <v>5.5927276954105543E-2</v>
      </c>
      <c r="V134" s="24">
        <f>T134*'Vehicle Inputs'!$B$24*'Vehicle Inputs'!$B$22*'Vehicle Inputs'!$B$21</f>
        <v>0</v>
      </c>
      <c r="W134" s="24">
        <f t="shared" si="26"/>
        <v>4.9464880102058628E-2</v>
      </c>
      <c r="X134" s="25">
        <f t="shared" si="27"/>
        <v>4</v>
      </c>
      <c r="Y134" s="24">
        <f t="shared" si="28"/>
        <v>0</v>
      </c>
    </row>
    <row r="135" spans="2:25" x14ac:dyDescent="0.25">
      <c r="B135" s="3" t="s">
        <v>36</v>
      </c>
      <c r="C135" s="3">
        <v>127</v>
      </c>
      <c r="D135" s="3">
        <v>127</v>
      </c>
      <c r="E135" s="10">
        <v>0</v>
      </c>
      <c r="F135" s="16">
        <f t="shared" si="29"/>
        <v>0</v>
      </c>
      <c r="G135" s="16">
        <f t="shared" si="16"/>
        <v>0</v>
      </c>
      <c r="H135" s="19">
        <f t="shared" si="17"/>
        <v>0</v>
      </c>
      <c r="I135" s="19">
        <f>$K$3*$H$3*'Vehicle Inputs'!$B$19</f>
        <v>186.58987875</v>
      </c>
      <c r="J135" s="19">
        <f t="shared" si="18"/>
        <v>0</v>
      </c>
      <c r="K135" s="19">
        <f t="shared" si="19"/>
        <v>0</v>
      </c>
      <c r="L135" s="19">
        <f t="shared" si="20"/>
        <v>186.58987875</v>
      </c>
      <c r="M135" s="19">
        <f t="shared" si="21"/>
        <v>0</v>
      </c>
      <c r="N135" s="24">
        <f t="shared" si="22"/>
        <v>0</v>
      </c>
      <c r="O135" s="24">
        <f t="shared" si="23"/>
        <v>0</v>
      </c>
      <c r="P135" s="24">
        <f t="shared" si="30"/>
        <v>9.9971288604217501E-2</v>
      </c>
      <c r="Q135" s="24">
        <f t="shared" si="24"/>
        <v>0</v>
      </c>
      <c r="R135" s="24">
        <f t="shared" si="31"/>
        <v>6.323396116694617E-2</v>
      </c>
      <c r="S135" s="24">
        <f>MIN(MAX(-M135,0),'Vehicle Inputs'!$B$20*1000)</f>
        <v>0</v>
      </c>
      <c r="T135" s="24">
        <f>S135*(C135-C134)/3600000*'Vehicle Inputs'!$B$21*'Vehicle Inputs'!$B$22*'Vehicle Inputs'!$B$23</f>
        <v>0</v>
      </c>
      <c r="U135" s="24">
        <f t="shared" si="25"/>
        <v>5.5927276954105543E-2</v>
      </c>
      <c r="V135" s="24">
        <f>T135*'Vehicle Inputs'!$B$24*'Vehicle Inputs'!$B$22*'Vehicle Inputs'!$B$21</f>
        <v>0</v>
      </c>
      <c r="W135" s="24">
        <f t="shared" si="26"/>
        <v>4.9464880102058628E-2</v>
      </c>
      <c r="X135" s="25">
        <f t="shared" si="27"/>
        <v>4</v>
      </c>
      <c r="Y135" s="24">
        <f t="shared" si="28"/>
        <v>0</v>
      </c>
    </row>
    <row r="136" spans="2:25" x14ac:dyDescent="0.25">
      <c r="B136" s="3" t="s">
        <v>36</v>
      </c>
      <c r="C136" s="3">
        <v>128</v>
      </c>
      <c r="D136" s="3">
        <v>128</v>
      </c>
      <c r="E136" s="10">
        <v>0</v>
      </c>
      <c r="F136" s="16">
        <f t="shared" si="29"/>
        <v>0</v>
      </c>
      <c r="G136" s="16">
        <f t="shared" si="16"/>
        <v>0</v>
      </c>
      <c r="H136" s="19">
        <f t="shared" si="17"/>
        <v>0</v>
      </c>
      <c r="I136" s="19">
        <f>$K$3*$H$3*'Vehicle Inputs'!$B$19</f>
        <v>186.58987875</v>
      </c>
      <c r="J136" s="19">
        <f t="shared" si="18"/>
        <v>0</v>
      </c>
      <c r="K136" s="19">
        <f t="shared" si="19"/>
        <v>0</v>
      </c>
      <c r="L136" s="19">
        <f t="shared" si="20"/>
        <v>186.58987875</v>
      </c>
      <c r="M136" s="19">
        <f t="shared" si="21"/>
        <v>0</v>
      </c>
      <c r="N136" s="24">
        <f t="shared" si="22"/>
        <v>0</v>
      </c>
      <c r="O136" s="24">
        <f t="shared" si="23"/>
        <v>0</v>
      </c>
      <c r="P136" s="24">
        <f t="shared" si="30"/>
        <v>9.9971288604217501E-2</v>
      </c>
      <c r="Q136" s="24">
        <f t="shared" si="24"/>
        <v>0</v>
      </c>
      <c r="R136" s="24">
        <f t="shared" si="31"/>
        <v>6.323396116694617E-2</v>
      </c>
      <c r="S136" s="24">
        <f>MIN(MAX(-M136,0),'Vehicle Inputs'!$B$20*1000)</f>
        <v>0</v>
      </c>
      <c r="T136" s="24">
        <f>S136*(C136-C135)/3600000*'Vehicle Inputs'!$B$21*'Vehicle Inputs'!$B$22*'Vehicle Inputs'!$B$23</f>
        <v>0</v>
      </c>
      <c r="U136" s="24">
        <f t="shared" si="25"/>
        <v>5.5927276954105543E-2</v>
      </c>
      <c r="V136" s="24">
        <f>T136*'Vehicle Inputs'!$B$24*'Vehicle Inputs'!$B$22*'Vehicle Inputs'!$B$21</f>
        <v>0</v>
      </c>
      <c r="W136" s="24">
        <f t="shared" si="26"/>
        <v>4.9464880102058628E-2</v>
      </c>
      <c r="X136" s="25">
        <f t="shared" si="27"/>
        <v>4</v>
      </c>
      <c r="Y136" s="24">
        <f t="shared" si="28"/>
        <v>0</v>
      </c>
    </row>
    <row r="137" spans="2:25" x14ac:dyDescent="0.25">
      <c r="B137" s="3" t="s">
        <v>36</v>
      </c>
      <c r="C137" s="3">
        <v>129</v>
      </c>
      <c r="D137" s="3">
        <v>129</v>
      </c>
      <c r="E137" s="10">
        <v>0</v>
      </c>
      <c r="F137" s="16">
        <f t="shared" si="29"/>
        <v>0</v>
      </c>
      <c r="G137" s="16">
        <f t="shared" ref="G137:G200" si="32">E137*(1000/3600)</f>
        <v>0</v>
      </c>
      <c r="H137" s="19">
        <f t="shared" ref="H137:H200" si="33">0.5*$L$3*$J$3*$I$3*G137^2</f>
        <v>0</v>
      </c>
      <c r="I137" s="19">
        <f>$K$3*$H$3*'Vehicle Inputs'!$B$19</f>
        <v>186.58987875</v>
      </c>
      <c r="J137" s="19">
        <f t="shared" ref="J137:J200" si="34">I137*G137</f>
        <v>0</v>
      </c>
      <c r="K137" s="19">
        <f t="shared" ref="K137:K200" si="35">$H$3*F137</f>
        <v>0</v>
      </c>
      <c r="L137" s="19">
        <f t="shared" ref="L137:L200" si="36">H137+I137+K137</f>
        <v>186.58987875</v>
      </c>
      <c r="M137" s="19">
        <f t="shared" ref="M137:M200" si="37">L137*G137</f>
        <v>0</v>
      </c>
      <c r="N137" s="24">
        <f t="shared" ref="N137:N200" si="38">M137*(C137-C136)/3600000</f>
        <v>0</v>
      </c>
      <c r="O137" s="24">
        <f t="shared" ref="O137:O200" si="39">MAX(M137,0)*(C137-C136)/3600000</f>
        <v>0</v>
      </c>
      <c r="P137" s="24">
        <f t="shared" si="30"/>
        <v>9.9971288604217501E-2</v>
      </c>
      <c r="Q137" s="24">
        <f t="shared" ref="Q137:Q200" si="40">MAX(-M137,0)*(C137-C136)/3600000</f>
        <v>0</v>
      </c>
      <c r="R137" s="24">
        <f t="shared" si="31"/>
        <v>6.323396116694617E-2</v>
      </c>
      <c r="S137" s="24">
        <f>MIN(MAX(-M137,0),'Vehicle Inputs'!$B$20*1000)</f>
        <v>0</v>
      </c>
      <c r="T137" s="24">
        <f>S137*(C137-C136)/3600000*'Vehicle Inputs'!$B$21*'Vehicle Inputs'!$B$22*'Vehicle Inputs'!$B$23</f>
        <v>0</v>
      </c>
      <c r="U137" s="24">
        <f t="shared" ref="U137:U200" si="41">U136+T137</f>
        <v>5.5927276954105543E-2</v>
      </c>
      <c r="V137" s="24">
        <f>T137*'Vehicle Inputs'!$B$24*'Vehicle Inputs'!$B$22*'Vehicle Inputs'!$B$21</f>
        <v>0</v>
      </c>
      <c r="W137" s="24">
        <f t="shared" ref="W137:W200" si="42">W136+V137</f>
        <v>4.9464880102058628E-2</v>
      </c>
      <c r="X137" s="25">
        <f t="shared" ref="X137:X200" si="43">IF(S137&gt;0,IF(S136=0,X136+1,X136),X136)</f>
        <v>4</v>
      </c>
      <c r="Y137" s="24">
        <f t="shared" ref="Y137:Y200" si="44">IF(S137&gt;0,IF(S136=0,T137,Y136+T137),0)</f>
        <v>0</v>
      </c>
    </row>
    <row r="138" spans="2:25" x14ac:dyDescent="0.25">
      <c r="B138" s="3" t="s">
        <v>36</v>
      </c>
      <c r="C138" s="3">
        <v>130</v>
      </c>
      <c r="D138" s="3">
        <v>130</v>
      </c>
      <c r="E138" s="10">
        <v>0</v>
      </c>
      <c r="F138" s="16">
        <f t="shared" ref="F138:F201" si="45">($E139-$E137)/2/3.6</f>
        <v>0</v>
      </c>
      <c r="G138" s="16">
        <f t="shared" si="32"/>
        <v>0</v>
      </c>
      <c r="H138" s="19">
        <f t="shared" si="33"/>
        <v>0</v>
      </c>
      <c r="I138" s="19">
        <f>$K$3*$H$3*'Vehicle Inputs'!$B$19</f>
        <v>186.58987875</v>
      </c>
      <c r="J138" s="19">
        <f t="shared" si="34"/>
        <v>0</v>
      </c>
      <c r="K138" s="19">
        <f t="shared" si="35"/>
        <v>0</v>
      </c>
      <c r="L138" s="19">
        <f t="shared" si="36"/>
        <v>186.58987875</v>
      </c>
      <c r="M138" s="19">
        <f t="shared" si="37"/>
        <v>0</v>
      </c>
      <c r="N138" s="24">
        <f t="shared" si="38"/>
        <v>0</v>
      </c>
      <c r="O138" s="24">
        <f t="shared" si="39"/>
        <v>0</v>
      </c>
      <c r="P138" s="24">
        <f t="shared" ref="P138:P201" si="46">P137+O138</f>
        <v>9.9971288604217501E-2</v>
      </c>
      <c r="Q138" s="24">
        <f t="shared" si="40"/>
        <v>0</v>
      </c>
      <c r="R138" s="24">
        <f t="shared" ref="R138:R201" si="47">R137+Q138</f>
        <v>6.323396116694617E-2</v>
      </c>
      <c r="S138" s="24">
        <f>MIN(MAX(-M138,0),'Vehicle Inputs'!$B$20*1000)</f>
        <v>0</v>
      </c>
      <c r="T138" s="24">
        <f>S138*(C138-C137)/3600000*'Vehicle Inputs'!$B$21*'Vehicle Inputs'!$B$22*'Vehicle Inputs'!$B$23</f>
        <v>0</v>
      </c>
      <c r="U138" s="24">
        <f t="shared" si="41"/>
        <v>5.5927276954105543E-2</v>
      </c>
      <c r="V138" s="24">
        <f>T138*'Vehicle Inputs'!$B$24*'Vehicle Inputs'!$B$22*'Vehicle Inputs'!$B$21</f>
        <v>0</v>
      </c>
      <c r="W138" s="24">
        <f t="shared" si="42"/>
        <v>4.9464880102058628E-2</v>
      </c>
      <c r="X138" s="25">
        <f t="shared" si="43"/>
        <v>4</v>
      </c>
      <c r="Y138" s="24">
        <f t="shared" si="44"/>
        <v>0</v>
      </c>
    </row>
    <row r="139" spans="2:25" x14ac:dyDescent="0.25">
      <c r="B139" s="3" t="s">
        <v>36</v>
      </c>
      <c r="C139" s="3">
        <v>131</v>
      </c>
      <c r="D139" s="3">
        <v>131</v>
      </c>
      <c r="E139" s="10">
        <v>0</v>
      </c>
      <c r="F139" s="16">
        <f t="shared" si="45"/>
        <v>0</v>
      </c>
      <c r="G139" s="16">
        <f t="shared" si="32"/>
        <v>0</v>
      </c>
      <c r="H139" s="19">
        <f t="shared" si="33"/>
        <v>0</v>
      </c>
      <c r="I139" s="19">
        <f>$K$3*$H$3*'Vehicle Inputs'!$B$19</f>
        <v>186.58987875</v>
      </c>
      <c r="J139" s="19">
        <f t="shared" si="34"/>
        <v>0</v>
      </c>
      <c r="K139" s="19">
        <f t="shared" si="35"/>
        <v>0</v>
      </c>
      <c r="L139" s="19">
        <f t="shared" si="36"/>
        <v>186.58987875</v>
      </c>
      <c r="M139" s="19">
        <f t="shared" si="37"/>
        <v>0</v>
      </c>
      <c r="N139" s="24">
        <f t="shared" si="38"/>
        <v>0</v>
      </c>
      <c r="O139" s="24">
        <f t="shared" si="39"/>
        <v>0</v>
      </c>
      <c r="P139" s="24">
        <f t="shared" si="46"/>
        <v>9.9971288604217501E-2</v>
      </c>
      <c r="Q139" s="24">
        <f t="shared" si="40"/>
        <v>0</v>
      </c>
      <c r="R139" s="24">
        <f t="shared" si="47"/>
        <v>6.323396116694617E-2</v>
      </c>
      <c r="S139" s="24">
        <f>MIN(MAX(-M139,0),'Vehicle Inputs'!$B$20*1000)</f>
        <v>0</v>
      </c>
      <c r="T139" s="24">
        <f>S139*(C139-C138)/3600000*'Vehicle Inputs'!$B$21*'Vehicle Inputs'!$B$22*'Vehicle Inputs'!$B$23</f>
        <v>0</v>
      </c>
      <c r="U139" s="24">
        <f t="shared" si="41"/>
        <v>5.5927276954105543E-2</v>
      </c>
      <c r="V139" s="24">
        <f>T139*'Vehicle Inputs'!$B$24*'Vehicle Inputs'!$B$22*'Vehicle Inputs'!$B$21</f>
        <v>0</v>
      </c>
      <c r="W139" s="24">
        <f t="shared" si="42"/>
        <v>4.9464880102058628E-2</v>
      </c>
      <c r="X139" s="25">
        <f t="shared" si="43"/>
        <v>4</v>
      </c>
      <c r="Y139" s="24">
        <f t="shared" si="44"/>
        <v>0</v>
      </c>
    </row>
    <row r="140" spans="2:25" x14ac:dyDescent="0.25">
      <c r="B140" s="3" t="s">
        <v>36</v>
      </c>
      <c r="C140" s="3">
        <v>132</v>
      </c>
      <c r="D140" s="3">
        <v>132</v>
      </c>
      <c r="E140" s="10">
        <v>0</v>
      </c>
      <c r="F140" s="16">
        <f t="shared" si="45"/>
        <v>0</v>
      </c>
      <c r="G140" s="16">
        <f t="shared" si="32"/>
        <v>0</v>
      </c>
      <c r="H140" s="19">
        <f t="shared" si="33"/>
        <v>0</v>
      </c>
      <c r="I140" s="19">
        <f>$K$3*$H$3*'Vehicle Inputs'!$B$19</f>
        <v>186.58987875</v>
      </c>
      <c r="J140" s="19">
        <f t="shared" si="34"/>
        <v>0</v>
      </c>
      <c r="K140" s="19">
        <f t="shared" si="35"/>
        <v>0</v>
      </c>
      <c r="L140" s="19">
        <f t="shared" si="36"/>
        <v>186.58987875</v>
      </c>
      <c r="M140" s="19">
        <f t="shared" si="37"/>
        <v>0</v>
      </c>
      <c r="N140" s="24">
        <f t="shared" si="38"/>
        <v>0</v>
      </c>
      <c r="O140" s="24">
        <f t="shared" si="39"/>
        <v>0</v>
      </c>
      <c r="P140" s="24">
        <f t="shared" si="46"/>
        <v>9.9971288604217501E-2</v>
      </c>
      <c r="Q140" s="24">
        <f t="shared" si="40"/>
        <v>0</v>
      </c>
      <c r="R140" s="24">
        <f t="shared" si="47"/>
        <v>6.323396116694617E-2</v>
      </c>
      <c r="S140" s="24">
        <f>MIN(MAX(-M140,0),'Vehicle Inputs'!$B$20*1000)</f>
        <v>0</v>
      </c>
      <c r="T140" s="24">
        <f>S140*(C140-C139)/3600000*'Vehicle Inputs'!$B$21*'Vehicle Inputs'!$B$22*'Vehicle Inputs'!$B$23</f>
        <v>0</v>
      </c>
      <c r="U140" s="24">
        <f t="shared" si="41"/>
        <v>5.5927276954105543E-2</v>
      </c>
      <c r="V140" s="24">
        <f>T140*'Vehicle Inputs'!$B$24*'Vehicle Inputs'!$B$22*'Vehicle Inputs'!$B$21</f>
        <v>0</v>
      </c>
      <c r="W140" s="24">
        <f t="shared" si="42"/>
        <v>4.9464880102058628E-2</v>
      </c>
      <c r="X140" s="25">
        <f t="shared" si="43"/>
        <v>4</v>
      </c>
      <c r="Y140" s="24">
        <f t="shared" si="44"/>
        <v>0</v>
      </c>
    </row>
    <row r="141" spans="2:25" x14ac:dyDescent="0.25">
      <c r="B141" s="3" t="s">
        <v>36</v>
      </c>
      <c r="C141" s="3">
        <v>133</v>
      </c>
      <c r="D141" s="3">
        <v>133</v>
      </c>
      <c r="E141" s="10">
        <v>0</v>
      </c>
      <c r="F141" s="16">
        <f t="shared" si="45"/>
        <v>0</v>
      </c>
      <c r="G141" s="16">
        <f t="shared" si="32"/>
        <v>0</v>
      </c>
      <c r="H141" s="19">
        <f t="shared" si="33"/>
        <v>0</v>
      </c>
      <c r="I141" s="19">
        <f>$K$3*$H$3*'Vehicle Inputs'!$B$19</f>
        <v>186.58987875</v>
      </c>
      <c r="J141" s="19">
        <f t="shared" si="34"/>
        <v>0</v>
      </c>
      <c r="K141" s="19">
        <f t="shared" si="35"/>
        <v>0</v>
      </c>
      <c r="L141" s="19">
        <f t="shared" si="36"/>
        <v>186.58987875</v>
      </c>
      <c r="M141" s="19">
        <f t="shared" si="37"/>
        <v>0</v>
      </c>
      <c r="N141" s="24">
        <f t="shared" si="38"/>
        <v>0</v>
      </c>
      <c r="O141" s="24">
        <f t="shared" si="39"/>
        <v>0</v>
      </c>
      <c r="P141" s="24">
        <f t="shared" si="46"/>
        <v>9.9971288604217501E-2</v>
      </c>
      <c r="Q141" s="24">
        <f t="shared" si="40"/>
        <v>0</v>
      </c>
      <c r="R141" s="24">
        <f t="shared" si="47"/>
        <v>6.323396116694617E-2</v>
      </c>
      <c r="S141" s="24">
        <f>MIN(MAX(-M141,0),'Vehicle Inputs'!$B$20*1000)</f>
        <v>0</v>
      </c>
      <c r="T141" s="24">
        <f>S141*(C141-C140)/3600000*'Vehicle Inputs'!$B$21*'Vehicle Inputs'!$B$22*'Vehicle Inputs'!$B$23</f>
        <v>0</v>
      </c>
      <c r="U141" s="24">
        <f t="shared" si="41"/>
        <v>5.5927276954105543E-2</v>
      </c>
      <c r="V141" s="24">
        <f>T141*'Vehicle Inputs'!$B$24*'Vehicle Inputs'!$B$22*'Vehicle Inputs'!$B$21</f>
        <v>0</v>
      </c>
      <c r="W141" s="24">
        <f t="shared" si="42"/>
        <v>4.9464880102058628E-2</v>
      </c>
      <c r="X141" s="25">
        <f t="shared" si="43"/>
        <v>4</v>
      </c>
      <c r="Y141" s="24">
        <f t="shared" si="44"/>
        <v>0</v>
      </c>
    </row>
    <row r="142" spans="2:25" x14ac:dyDescent="0.25">
      <c r="B142" s="3" t="s">
        <v>36</v>
      </c>
      <c r="C142" s="3">
        <v>134</v>
      </c>
      <c r="D142" s="3">
        <v>134</v>
      </c>
      <c r="E142" s="10">
        <v>0</v>
      </c>
      <c r="F142" s="16">
        <f t="shared" si="45"/>
        <v>0</v>
      </c>
      <c r="G142" s="16">
        <f t="shared" si="32"/>
        <v>0</v>
      </c>
      <c r="H142" s="19">
        <f t="shared" si="33"/>
        <v>0</v>
      </c>
      <c r="I142" s="19">
        <f>$K$3*$H$3*'Vehicle Inputs'!$B$19</f>
        <v>186.58987875</v>
      </c>
      <c r="J142" s="19">
        <f t="shared" si="34"/>
        <v>0</v>
      </c>
      <c r="K142" s="19">
        <f t="shared" si="35"/>
        <v>0</v>
      </c>
      <c r="L142" s="19">
        <f t="shared" si="36"/>
        <v>186.58987875</v>
      </c>
      <c r="M142" s="19">
        <f t="shared" si="37"/>
        <v>0</v>
      </c>
      <c r="N142" s="24">
        <f t="shared" si="38"/>
        <v>0</v>
      </c>
      <c r="O142" s="24">
        <f t="shared" si="39"/>
        <v>0</v>
      </c>
      <c r="P142" s="24">
        <f t="shared" si="46"/>
        <v>9.9971288604217501E-2</v>
      </c>
      <c r="Q142" s="24">
        <f t="shared" si="40"/>
        <v>0</v>
      </c>
      <c r="R142" s="24">
        <f t="shared" si="47"/>
        <v>6.323396116694617E-2</v>
      </c>
      <c r="S142" s="24">
        <f>MIN(MAX(-M142,0),'Vehicle Inputs'!$B$20*1000)</f>
        <v>0</v>
      </c>
      <c r="T142" s="24">
        <f>S142*(C142-C141)/3600000*'Vehicle Inputs'!$B$21*'Vehicle Inputs'!$B$22*'Vehicle Inputs'!$B$23</f>
        <v>0</v>
      </c>
      <c r="U142" s="24">
        <f t="shared" si="41"/>
        <v>5.5927276954105543E-2</v>
      </c>
      <c r="V142" s="24">
        <f>T142*'Vehicle Inputs'!$B$24*'Vehicle Inputs'!$B$22*'Vehicle Inputs'!$B$21</f>
        <v>0</v>
      </c>
      <c r="W142" s="24">
        <f t="shared" si="42"/>
        <v>4.9464880102058628E-2</v>
      </c>
      <c r="X142" s="25">
        <f t="shared" si="43"/>
        <v>4</v>
      </c>
      <c r="Y142" s="24">
        <f t="shared" si="44"/>
        <v>0</v>
      </c>
    </row>
    <row r="143" spans="2:25" x14ac:dyDescent="0.25">
      <c r="B143" s="3" t="s">
        <v>36</v>
      </c>
      <c r="C143" s="3">
        <v>135</v>
      </c>
      <c r="D143" s="3">
        <v>135</v>
      </c>
      <c r="E143" s="10">
        <v>0</v>
      </c>
      <c r="F143" s="16">
        <f t="shared" si="45"/>
        <v>0</v>
      </c>
      <c r="G143" s="16">
        <f t="shared" si="32"/>
        <v>0</v>
      </c>
      <c r="H143" s="19">
        <f t="shared" si="33"/>
        <v>0</v>
      </c>
      <c r="I143" s="19">
        <f>$K$3*$H$3*'Vehicle Inputs'!$B$19</f>
        <v>186.58987875</v>
      </c>
      <c r="J143" s="19">
        <f t="shared" si="34"/>
        <v>0</v>
      </c>
      <c r="K143" s="19">
        <f t="shared" si="35"/>
        <v>0</v>
      </c>
      <c r="L143" s="19">
        <f t="shared" si="36"/>
        <v>186.58987875</v>
      </c>
      <c r="M143" s="19">
        <f t="shared" si="37"/>
        <v>0</v>
      </c>
      <c r="N143" s="24">
        <f t="shared" si="38"/>
        <v>0</v>
      </c>
      <c r="O143" s="24">
        <f t="shared" si="39"/>
        <v>0</v>
      </c>
      <c r="P143" s="24">
        <f t="shared" si="46"/>
        <v>9.9971288604217501E-2</v>
      </c>
      <c r="Q143" s="24">
        <f t="shared" si="40"/>
        <v>0</v>
      </c>
      <c r="R143" s="24">
        <f t="shared" si="47"/>
        <v>6.323396116694617E-2</v>
      </c>
      <c r="S143" s="24">
        <f>MIN(MAX(-M143,0),'Vehicle Inputs'!$B$20*1000)</f>
        <v>0</v>
      </c>
      <c r="T143" s="24">
        <f>S143*(C143-C142)/3600000*'Vehicle Inputs'!$B$21*'Vehicle Inputs'!$B$22*'Vehicle Inputs'!$B$23</f>
        <v>0</v>
      </c>
      <c r="U143" s="24">
        <f t="shared" si="41"/>
        <v>5.5927276954105543E-2</v>
      </c>
      <c r="V143" s="24">
        <f>T143*'Vehicle Inputs'!$B$24*'Vehicle Inputs'!$B$22*'Vehicle Inputs'!$B$21</f>
        <v>0</v>
      </c>
      <c r="W143" s="24">
        <f t="shared" si="42"/>
        <v>4.9464880102058628E-2</v>
      </c>
      <c r="X143" s="25">
        <f t="shared" si="43"/>
        <v>4</v>
      </c>
      <c r="Y143" s="24">
        <f t="shared" si="44"/>
        <v>0</v>
      </c>
    </row>
    <row r="144" spans="2:25" x14ac:dyDescent="0.25">
      <c r="B144" s="3" t="s">
        <v>36</v>
      </c>
      <c r="C144" s="3">
        <v>136</v>
      </c>
      <c r="D144" s="3">
        <v>136</v>
      </c>
      <c r="E144" s="10">
        <v>0</v>
      </c>
      <c r="F144" s="16">
        <f t="shared" si="45"/>
        <v>0</v>
      </c>
      <c r="G144" s="16">
        <f t="shared" si="32"/>
        <v>0</v>
      </c>
      <c r="H144" s="19">
        <f t="shared" si="33"/>
        <v>0</v>
      </c>
      <c r="I144" s="19">
        <f>$K$3*$H$3*'Vehicle Inputs'!$B$19</f>
        <v>186.58987875</v>
      </c>
      <c r="J144" s="19">
        <f t="shared" si="34"/>
        <v>0</v>
      </c>
      <c r="K144" s="19">
        <f t="shared" si="35"/>
        <v>0</v>
      </c>
      <c r="L144" s="19">
        <f t="shared" si="36"/>
        <v>186.58987875</v>
      </c>
      <c r="M144" s="19">
        <f t="shared" si="37"/>
        <v>0</v>
      </c>
      <c r="N144" s="24">
        <f t="shared" si="38"/>
        <v>0</v>
      </c>
      <c r="O144" s="24">
        <f t="shared" si="39"/>
        <v>0</v>
      </c>
      <c r="P144" s="24">
        <f t="shared" si="46"/>
        <v>9.9971288604217501E-2</v>
      </c>
      <c r="Q144" s="24">
        <f t="shared" si="40"/>
        <v>0</v>
      </c>
      <c r="R144" s="24">
        <f t="shared" si="47"/>
        <v>6.323396116694617E-2</v>
      </c>
      <c r="S144" s="24">
        <f>MIN(MAX(-M144,0),'Vehicle Inputs'!$B$20*1000)</f>
        <v>0</v>
      </c>
      <c r="T144" s="24">
        <f>S144*(C144-C143)/3600000*'Vehicle Inputs'!$B$21*'Vehicle Inputs'!$B$22*'Vehicle Inputs'!$B$23</f>
        <v>0</v>
      </c>
      <c r="U144" s="24">
        <f t="shared" si="41"/>
        <v>5.5927276954105543E-2</v>
      </c>
      <c r="V144" s="24">
        <f>T144*'Vehicle Inputs'!$B$24*'Vehicle Inputs'!$B$22*'Vehicle Inputs'!$B$21</f>
        <v>0</v>
      </c>
      <c r="W144" s="24">
        <f t="shared" si="42"/>
        <v>4.9464880102058628E-2</v>
      </c>
      <c r="X144" s="25">
        <f t="shared" si="43"/>
        <v>4</v>
      </c>
      <c r="Y144" s="24">
        <f t="shared" si="44"/>
        <v>0</v>
      </c>
    </row>
    <row r="145" spans="2:25" x14ac:dyDescent="0.25">
      <c r="B145" s="3" t="s">
        <v>36</v>
      </c>
      <c r="C145" s="3">
        <v>137</v>
      </c>
      <c r="D145" s="3">
        <v>137</v>
      </c>
      <c r="E145" s="10">
        <v>0</v>
      </c>
      <c r="F145" s="16">
        <f t="shared" si="45"/>
        <v>2.777777777777778E-2</v>
      </c>
      <c r="G145" s="16">
        <f t="shared" si="32"/>
        <v>0</v>
      </c>
      <c r="H145" s="19">
        <f t="shared" si="33"/>
        <v>0</v>
      </c>
      <c r="I145" s="19">
        <f>$K$3*$H$3*'Vehicle Inputs'!$B$19</f>
        <v>186.58987875</v>
      </c>
      <c r="J145" s="19">
        <f t="shared" si="34"/>
        <v>0</v>
      </c>
      <c r="K145" s="19">
        <f t="shared" si="35"/>
        <v>60.729166666666671</v>
      </c>
      <c r="L145" s="19">
        <f t="shared" si="36"/>
        <v>247.31904541666665</v>
      </c>
      <c r="M145" s="19">
        <f t="shared" si="37"/>
        <v>0</v>
      </c>
      <c r="N145" s="24">
        <f t="shared" si="38"/>
        <v>0</v>
      </c>
      <c r="O145" s="24">
        <f t="shared" si="39"/>
        <v>0</v>
      </c>
      <c r="P145" s="24">
        <f t="shared" si="46"/>
        <v>9.9971288604217501E-2</v>
      </c>
      <c r="Q145" s="24">
        <f t="shared" si="40"/>
        <v>0</v>
      </c>
      <c r="R145" s="24">
        <f t="shared" si="47"/>
        <v>6.323396116694617E-2</v>
      </c>
      <c r="S145" s="24">
        <f>MIN(MAX(-M145,0),'Vehicle Inputs'!$B$20*1000)</f>
        <v>0</v>
      </c>
      <c r="T145" s="24">
        <f>S145*(C145-C144)/3600000*'Vehicle Inputs'!$B$21*'Vehicle Inputs'!$B$22*'Vehicle Inputs'!$B$23</f>
        <v>0</v>
      </c>
      <c r="U145" s="24">
        <f t="shared" si="41"/>
        <v>5.5927276954105543E-2</v>
      </c>
      <c r="V145" s="24">
        <f>T145*'Vehicle Inputs'!$B$24*'Vehicle Inputs'!$B$22*'Vehicle Inputs'!$B$21</f>
        <v>0</v>
      </c>
      <c r="W145" s="24">
        <f t="shared" si="42"/>
        <v>4.9464880102058628E-2</v>
      </c>
      <c r="X145" s="25">
        <f t="shared" si="43"/>
        <v>4</v>
      </c>
      <c r="Y145" s="24">
        <f t="shared" si="44"/>
        <v>0</v>
      </c>
    </row>
    <row r="146" spans="2:25" x14ac:dyDescent="0.25">
      <c r="B146" s="3" t="s">
        <v>36</v>
      </c>
      <c r="C146" s="3">
        <v>138</v>
      </c>
      <c r="D146" s="3">
        <v>138</v>
      </c>
      <c r="E146" s="10">
        <v>0.2</v>
      </c>
      <c r="F146" s="16">
        <f t="shared" si="45"/>
        <v>0.2638888888888889</v>
      </c>
      <c r="G146" s="16">
        <f t="shared" si="32"/>
        <v>5.5555555555555559E-2</v>
      </c>
      <c r="H146" s="19">
        <f t="shared" si="33"/>
        <v>1.0896601851851852E-3</v>
      </c>
      <c r="I146" s="19">
        <f>$K$3*$H$3*'Vehicle Inputs'!$B$19</f>
        <v>186.58987875</v>
      </c>
      <c r="J146" s="19">
        <f t="shared" si="34"/>
        <v>10.366104375000001</v>
      </c>
      <c r="K146" s="19">
        <f t="shared" si="35"/>
        <v>576.92708333333337</v>
      </c>
      <c r="L146" s="19">
        <f t="shared" si="36"/>
        <v>763.51805174351853</v>
      </c>
      <c r="M146" s="19">
        <f t="shared" si="37"/>
        <v>42.417669541306587</v>
      </c>
      <c r="N146" s="24">
        <f t="shared" si="38"/>
        <v>1.1782685983696274E-5</v>
      </c>
      <c r="O146" s="24">
        <f t="shared" si="39"/>
        <v>1.1782685983696274E-5</v>
      </c>
      <c r="P146" s="24">
        <f t="shared" si="46"/>
        <v>9.9983071290201203E-2</v>
      </c>
      <c r="Q146" s="24">
        <f t="shared" si="40"/>
        <v>0</v>
      </c>
      <c r="R146" s="24">
        <f t="shared" si="47"/>
        <v>6.323396116694617E-2</v>
      </c>
      <c r="S146" s="24">
        <f>MIN(MAX(-M146,0),'Vehicle Inputs'!$B$20*1000)</f>
        <v>0</v>
      </c>
      <c r="T146" s="24">
        <f>S146*(C146-C145)/3600000*'Vehicle Inputs'!$B$21*'Vehicle Inputs'!$B$22*'Vehicle Inputs'!$B$23</f>
        <v>0</v>
      </c>
      <c r="U146" s="24">
        <f t="shared" si="41"/>
        <v>5.5927276954105543E-2</v>
      </c>
      <c r="V146" s="24">
        <f>T146*'Vehicle Inputs'!$B$24*'Vehicle Inputs'!$B$22*'Vehicle Inputs'!$B$21</f>
        <v>0</v>
      </c>
      <c r="W146" s="24">
        <f t="shared" si="42"/>
        <v>4.9464880102058628E-2</v>
      </c>
      <c r="X146" s="25">
        <f t="shared" si="43"/>
        <v>4</v>
      </c>
      <c r="Y146" s="24">
        <f t="shared" si="44"/>
        <v>0</v>
      </c>
    </row>
    <row r="147" spans="2:25" x14ac:dyDescent="0.25">
      <c r="B147" s="3" t="s">
        <v>36</v>
      </c>
      <c r="C147" s="3">
        <v>139</v>
      </c>
      <c r="D147" s="3">
        <v>139</v>
      </c>
      <c r="E147" s="10">
        <v>1.9</v>
      </c>
      <c r="F147" s="16">
        <f t="shared" si="45"/>
        <v>0.81944444444444431</v>
      </c>
      <c r="G147" s="16">
        <f t="shared" si="32"/>
        <v>0.52777777777777779</v>
      </c>
      <c r="H147" s="19">
        <f t="shared" si="33"/>
        <v>9.8341831712962957E-2</v>
      </c>
      <c r="I147" s="19">
        <f>$K$3*$H$3*'Vehicle Inputs'!$B$19</f>
        <v>186.58987875</v>
      </c>
      <c r="J147" s="19">
        <f t="shared" si="34"/>
        <v>98.477991562499994</v>
      </c>
      <c r="K147" s="19">
        <f t="shared" si="35"/>
        <v>1791.5104166666663</v>
      </c>
      <c r="L147" s="19">
        <f t="shared" si="36"/>
        <v>1978.1986372483793</v>
      </c>
      <c r="M147" s="19">
        <f t="shared" si="37"/>
        <v>1044.0492807699779</v>
      </c>
      <c r="N147" s="24">
        <f t="shared" si="38"/>
        <v>2.9001368910277163E-4</v>
      </c>
      <c r="O147" s="24">
        <f t="shared" si="39"/>
        <v>2.9001368910277163E-4</v>
      </c>
      <c r="P147" s="24">
        <f t="shared" si="46"/>
        <v>0.10027308497930397</v>
      </c>
      <c r="Q147" s="24">
        <f t="shared" si="40"/>
        <v>0</v>
      </c>
      <c r="R147" s="24">
        <f t="shared" si="47"/>
        <v>6.323396116694617E-2</v>
      </c>
      <c r="S147" s="24">
        <f>MIN(MAX(-M147,0),'Vehicle Inputs'!$B$20*1000)</f>
        <v>0</v>
      </c>
      <c r="T147" s="24">
        <f>S147*(C147-C146)/3600000*'Vehicle Inputs'!$B$21*'Vehicle Inputs'!$B$22*'Vehicle Inputs'!$B$23</f>
        <v>0</v>
      </c>
      <c r="U147" s="24">
        <f t="shared" si="41"/>
        <v>5.5927276954105543E-2</v>
      </c>
      <c r="V147" s="24">
        <f>T147*'Vehicle Inputs'!$B$24*'Vehicle Inputs'!$B$22*'Vehicle Inputs'!$B$21</f>
        <v>0</v>
      </c>
      <c r="W147" s="24">
        <f t="shared" si="42"/>
        <v>4.9464880102058628E-2</v>
      </c>
      <c r="X147" s="25">
        <f t="shared" si="43"/>
        <v>4</v>
      </c>
      <c r="Y147" s="24">
        <f t="shared" si="44"/>
        <v>0</v>
      </c>
    </row>
    <row r="148" spans="2:25" x14ac:dyDescent="0.25">
      <c r="B148" s="3" t="s">
        <v>36</v>
      </c>
      <c r="C148" s="3">
        <v>140</v>
      </c>
      <c r="D148" s="3">
        <v>140</v>
      </c>
      <c r="E148" s="10">
        <v>6.1</v>
      </c>
      <c r="F148" s="16">
        <f t="shared" si="45"/>
        <v>1.3611111111111109</v>
      </c>
      <c r="G148" s="16">
        <f t="shared" si="32"/>
        <v>1.6944444444444444</v>
      </c>
      <c r="H148" s="19">
        <f t="shared" si="33"/>
        <v>1.0136563872685185</v>
      </c>
      <c r="I148" s="19">
        <f>$K$3*$H$3*'Vehicle Inputs'!$B$19</f>
        <v>186.58987875</v>
      </c>
      <c r="J148" s="19">
        <f t="shared" si="34"/>
        <v>316.16618343749997</v>
      </c>
      <c r="K148" s="19">
        <f t="shared" si="35"/>
        <v>2975.7291666666665</v>
      </c>
      <c r="L148" s="19">
        <f t="shared" si="36"/>
        <v>3163.3327018039349</v>
      </c>
      <c r="M148" s="19">
        <f t="shared" si="37"/>
        <v>5360.0915225011122</v>
      </c>
      <c r="N148" s="24">
        <f t="shared" si="38"/>
        <v>1.4889143118058646E-3</v>
      </c>
      <c r="O148" s="24">
        <f t="shared" si="39"/>
        <v>1.4889143118058646E-3</v>
      </c>
      <c r="P148" s="24">
        <f t="shared" si="46"/>
        <v>0.10176199929110984</v>
      </c>
      <c r="Q148" s="24">
        <f t="shared" si="40"/>
        <v>0</v>
      </c>
      <c r="R148" s="24">
        <f t="shared" si="47"/>
        <v>6.323396116694617E-2</v>
      </c>
      <c r="S148" s="24">
        <f>MIN(MAX(-M148,0),'Vehicle Inputs'!$B$20*1000)</f>
        <v>0</v>
      </c>
      <c r="T148" s="24">
        <f>S148*(C148-C147)/3600000*'Vehicle Inputs'!$B$21*'Vehicle Inputs'!$B$22*'Vehicle Inputs'!$B$23</f>
        <v>0</v>
      </c>
      <c r="U148" s="24">
        <f t="shared" si="41"/>
        <v>5.5927276954105543E-2</v>
      </c>
      <c r="V148" s="24">
        <f>T148*'Vehicle Inputs'!$B$24*'Vehicle Inputs'!$B$22*'Vehicle Inputs'!$B$21</f>
        <v>0</v>
      </c>
      <c r="W148" s="24">
        <f t="shared" si="42"/>
        <v>4.9464880102058628E-2</v>
      </c>
      <c r="X148" s="25">
        <f t="shared" si="43"/>
        <v>4</v>
      </c>
      <c r="Y148" s="24">
        <f t="shared" si="44"/>
        <v>0</v>
      </c>
    </row>
    <row r="149" spans="2:25" x14ac:dyDescent="0.25">
      <c r="B149" s="3" t="s">
        <v>36</v>
      </c>
      <c r="C149" s="3">
        <v>141</v>
      </c>
      <c r="D149" s="3">
        <v>141</v>
      </c>
      <c r="E149" s="10">
        <v>11.7</v>
      </c>
      <c r="F149" s="16">
        <f t="shared" si="45"/>
        <v>1.4305555555555554</v>
      </c>
      <c r="G149" s="16">
        <f t="shared" si="32"/>
        <v>3.25</v>
      </c>
      <c r="H149" s="19">
        <f t="shared" si="33"/>
        <v>3.7290895687499996</v>
      </c>
      <c r="I149" s="19">
        <f>$K$3*$H$3*'Vehicle Inputs'!$B$19</f>
        <v>186.58987875</v>
      </c>
      <c r="J149" s="19">
        <f t="shared" si="34"/>
        <v>606.41710593749997</v>
      </c>
      <c r="K149" s="19">
        <f t="shared" si="35"/>
        <v>3127.552083333333</v>
      </c>
      <c r="L149" s="19">
        <f t="shared" si="36"/>
        <v>3317.8710516520832</v>
      </c>
      <c r="M149" s="19">
        <f t="shared" si="37"/>
        <v>10783.080917869271</v>
      </c>
      <c r="N149" s="24">
        <f t="shared" si="38"/>
        <v>2.9953002549636862E-3</v>
      </c>
      <c r="O149" s="24">
        <f t="shared" si="39"/>
        <v>2.9953002549636862E-3</v>
      </c>
      <c r="P149" s="24">
        <f t="shared" si="46"/>
        <v>0.10475729954607352</v>
      </c>
      <c r="Q149" s="24">
        <f t="shared" si="40"/>
        <v>0</v>
      </c>
      <c r="R149" s="24">
        <f t="shared" si="47"/>
        <v>6.323396116694617E-2</v>
      </c>
      <c r="S149" s="24">
        <f>MIN(MAX(-M149,0),'Vehicle Inputs'!$B$20*1000)</f>
        <v>0</v>
      </c>
      <c r="T149" s="24">
        <f>S149*(C149-C148)/3600000*'Vehicle Inputs'!$B$21*'Vehicle Inputs'!$B$22*'Vehicle Inputs'!$B$23</f>
        <v>0</v>
      </c>
      <c r="U149" s="24">
        <f t="shared" si="41"/>
        <v>5.5927276954105543E-2</v>
      </c>
      <c r="V149" s="24">
        <f>T149*'Vehicle Inputs'!$B$24*'Vehicle Inputs'!$B$22*'Vehicle Inputs'!$B$21</f>
        <v>0</v>
      </c>
      <c r="W149" s="24">
        <f t="shared" si="42"/>
        <v>4.9464880102058628E-2</v>
      </c>
      <c r="X149" s="25">
        <f t="shared" si="43"/>
        <v>4</v>
      </c>
      <c r="Y149" s="24">
        <f t="shared" si="44"/>
        <v>0</v>
      </c>
    </row>
    <row r="150" spans="2:25" x14ac:dyDescent="0.25">
      <c r="B150" s="3" t="s">
        <v>36</v>
      </c>
      <c r="C150" s="3">
        <v>142</v>
      </c>
      <c r="D150" s="3">
        <v>142</v>
      </c>
      <c r="E150" s="10">
        <v>16.399999999999999</v>
      </c>
      <c r="F150" s="16">
        <f t="shared" si="45"/>
        <v>0.99999999999999989</v>
      </c>
      <c r="G150" s="16">
        <f t="shared" si="32"/>
        <v>4.5555555555555554</v>
      </c>
      <c r="H150" s="19">
        <f t="shared" si="33"/>
        <v>7.3268750851851845</v>
      </c>
      <c r="I150" s="19">
        <f>$K$3*$H$3*'Vehicle Inputs'!$B$19</f>
        <v>186.58987875</v>
      </c>
      <c r="J150" s="19">
        <f t="shared" si="34"/>
        <v>850.02055874999996</v>
      </c>
      <c r="K150" s="19">
        <f t="shared" si="35"/>
        <v>2186.2499999999995</v>
      </c>
      <c r="L150" s="19">
        <f t="shared" si="36"/>
        <v>2380.1667538351849</v>
      </c>
      <c r="M150" s="19">
        <f t="shared" si="37"/>
        <v>10842.981878582508</v>
      </c>
      <c r="N150" s="24">
        <f t="shared" si="38"/>
        <v>3.0119394107173633E-3</v>
      </c>
      <c r="O150" s="24">
        <f t="shared" si="39"/>
        <v>3.0119394107173633E-3</v>
      </c>
      <c r="P150" s="24">
        <f t="shared" si="46"/>
        <v>0.10776923895679089</v>
      </c>
      <c r="Q150" s="24">
        <f t="shared" si="40"/>
        <v>0</v>
      </c>
      <c r="R150" s="24">
        <f t="shared" si="47"/>
        <v>6.323396116694617E-2</v>
      </c>
      <c r="S150" s="24">
        <f>MIN(MAX(-M150,0),'Vehicle Inputs'!$B$20*1000)</f>
        <v>0</v>
      </c>
      <c r="T150" s="24">
        <f>S150*(C150-C149)/3600000*'Vehicle Inputs'!$B$21*'Vehicle Inputs'!$B$22*'Vehicle Inputs'!$B$23</f>
        <v>0</v>
      </c>
      <c r="U150" s="24">
        <f t="shared" si="41"/>
        <v>5.5927276954105543E-2</v>
      </c>
      <c r="V150" s="24">
        <f>T150*'Vehicle Inputs'!$B$24*'Vehicle Inputs'!$B$22*'Vehicle Inputs'!$B$21</f>
        <v>0</v>
      </c>
      <c r="W150" s="24">
        <f t="shared" si="42"/>
        <v>4.9464880102058628E-2</v>
      </c>
      <c r="X150" s="25">
        <f t="shared" si="43"/>
        <v>4</v>
      </c>
      <c r="Y150" s="24">
        <f t="shared" si="44"/>
        <v>0</v>
      </c>
    </row>
    <row r="151" spans="2:25" x14ac:dyDescent="0.25">
      <c r="B151" s="3" t="s">
        <v>36</v>
      </c>
      <c r="C151" s="3">
        <v>143</v>
      </c>
      <c r="D151" s="3">
        <v>143</v>
      </c>
      <c r="E151" s="10">
        <v>18.899999999999999</v>
      </c>
      <c r="F151" s="16">
        <f t="shared" si="45"/>
        <v>0.4861111111111111</v>
      </c>
      <c r="G151" s="16">
        <f t="shared" si="32"/>
        <v>5.25</v>
      </c>
      <c r="H151" s="19">
        <f t="shared" si="33"/>
        <v>9.730937868749999</v>
      </c>
      <c r="I151" s="19">
        <f>$K$3*$H$3*'Vehicle Inputs'!$B$19</f>
        <v>186.58987875</v>
      </c>
      <c r="J151" s="19">
        <f t="shared" si="34"/>
        <v>979.59686343750002</v>
      </c>
      <c r="K151" s="19">
        <f t="shared" si="35"/>
        <v>1062.7604166666667</v>
      </c>
      <c r="L151" s="19">
        <f t="shared" si="36"/>
        <v>1259.0812332854168</v>
      </c>
      <c r="M151" s="19">
        <f t="shared" si="37"/>
        <v>6610.1764747484385</v>
      </c>
      <c r="N151" s="24">
        <f t="shared" si="38"/>
        <v>1.8361601318745663E-3</v>
      </c>
      <c r="O151" s="24">
        <f t="shared" si="39"/>
        <v>1.8361601318745663E-3</v>
      </c>
      <c r="P151" s="24">
        <f t="shared" si="46"/>
        <v>0.10960539908866546</v>
      </c>
      <c r="Q151" s="24">
        <f t="shared" si="40"/>
        <v>0</v>
      </c>
      <c r="R151" s="24">
        <f t="shared" si="47"/>
        <v>6.323396116694617E-2</v>
      </c>
      <c r="S151" s="24">
        <f>MIN(MAX(-M151,0),'Vehicle Inputs'!$B$20*1000)</f>
        <v>0</v>
      </c>
      <c r="T151" s="24">
        <f>S151*(C151-C150)/3600000*'Vehicle Inputs'!$B$21*'Vehicle Inputs'!$B$22*'Vehicle Inputs'!$B$23</f>
        <v>0</v>
      </c>
      <c r="U151" s="24">
        <f t="shared" si="41"/>
        <v>5.5927276954105543E-2</v>
      </c>
      <c r="V151" s="24">
        <f>T151*'Vehicle Inputs'!$B$24*'Vehicle Inputs'!$B$22*'Vehicle Inputs'!$B$21</f>
        <v>0</v>
      </c>
      <c r="W151" s="24">
        <f t="shared" si="42"/>
        <v>4.9464880102058628E-2</v>
      </c>
      <c r="X151" s="25">
        <f t="shared" si="43"/>
        <v>4</v>
      </c>
      <c r="Y151" s="24">
        <f t="shared" si="44"/>
        <v>0</v>
      </c>
    </row>
    <row r="152" spans="2:25" x14ac:dyDescent="0.25">
      <c r="B152" s="3" t="s">
        <v>36</v>
      </c>
      <c r="C152" s="3">
        <v>144</v>
      </c>
      <c r="D152" s="3">
        <v>144</v>
      </c>
      <c r="E152" s="10">
        <v>19.899999999999999</v>
      </c>
      <c r="F152" s="16">
        <f t="shared" si="45"/>
        <v>0.26388888888888917</v>
      </c>
      <c r="G152" s="16">
        <f t="shared" si="32"/>
        <v>5.5277777777777777</v>
      </c>
      <c r="H152" s="19">
        <f t="shared" si="33"/>
        <v>10.787908248379628</v>
      </c>
      <c r="I152" s="19">
        <f>$K$3*$H$3*'Vehicle Inputs'!$B$19</f>
        <v>186.58987875</v>
      </c>
      <c r="J152" s="19">
        <f t="shared" si="34"/>
        <v>1031.4273853125001</v>
      </c>
      <c r="K152" s="19">
        <f t="shared" si="35"/>
        <v>576.92708333333394</v>
      </c>
      <c r="L152" s="19">
        <f t="shared" si="36"/>
        <v>774.30487033171357</v>
      </c>
      <c r="M152" s="19">
        <f t="shared" si="37"/>
        <v>4280.1852554447496</v>
      </c>
      <c r="N152" s="24">
        <f t="shared" si="38"/>
        <v>1.1889403487346526E-3</v>
      </c>
      <c r="O152" s="24">
        <f t="shared" si="39"/>
        <v>1.1889403487346526E-3</v>
      </c>
      <c r="P152" s="24">
        <f t="shared" si="46"/>
        <v>0.11079433943740011</v>
      </c>
      <c r="Q152" s="24">
        <f t="shared" si="40"/>
        <v>0</v>
      </c>
      <c r="R152" s="24">
        <f t="shared" si="47"/>
        <v>6.323396116694617E-2</v>
      </c>
      <c r="S152" s="24">
        <f>MIN(MAX(-M152,0),'Vehicle Inputs'!$B$20*1000)</f>
        <v>0</v>
      </c>
      <c r="T152" s="24">
        <f>S152*(C152-C151)/3600000*'Vehicle Inputs'!$B$21*'Vehicle Inputs'!$B$22*'Vehicle Inputs'!$B$23</f>
        <v>0</v>
      </c>
      <c r="U152" s="24">
        <f t="shared" si="41"/>
        <v>5.5927276954105543E-2</v>
      </c>
      <c r="V152" s="24">
        <f>T152*'Vehicle Inputs'!$B$24*'Vehicle Inputs'!$B$22*'Vehicle Inputs'!$B$21</f>
        <v>0</v>
      </c>
      <c r="W152" s="24">
        <f t="shared" si="42"/>
        <v>4.9464880102058628E-2</v>
      </c>
      <c r="X152" s="25">
        <f t="shared" si="43"/>
        <v>4</v>
      </c>
      <c r="Y152" s="24">
        <f t="shared" si="44"/>
        <v>0</v>
      </c>
    </row>
    <row r="153" spans="2:25" x14ac:dyDescent="0.25">
      <c r="B153" s="3" t="s">
        <v>36</v>
      </c>
      <c r="C153" s="3">
        <v>145</v>
      </c>
      <c r="D153" s="3">
        <v>145</v>
      </c>
      <c r="E153" s="10">
        <v>20.8</v>
      </c>
      <c r="F153" s="16">
        <f t="shared" si="45"/>
        <v>0.40277777777777807</v>
      </c>
      <c r="G153" s="16">
        <f t="shared" si="32"/>
        <v>5.7777777777777786</v>
      </c>
      <c r="H153" s="19">
        <f t="shared" si="33"/>
        <v>11.785764562962964</v>
      </c>
      <c r="I153" s="19">
        <f>$K$3*$H$3*'Vehicle Inputs'!$B$19</f>
        <v>186.58987875</v>
      </c>
      <c r="J153" s="19">
        <f t="shared" si="34"/>
        <v>1078.0748550000001</v>
      </c>
      <c r="K153" s="19">
        <f t="shared" si="35"/>
        <v>880.57291666666731</v>
      </c>
      <c r="L153" s="19">
        <f t="shared" si="36"/>
        <v>1078.9485599796303</v>
      </c>
      <c r="M153" s="19">
        <f t="shared" si="37"/>
        <v>6233.925013215643</v>
      </c>
      <c r="N153" s="24">
        <f t="shared" si="38"/>
        <v>1.7316458370043454E-3</v>
      </c>
      <c r="O153" s="24">
        <f t="shared" si="39"/>
        <v>1.7316458370043454E-3</v>
      </c>
      <c r="P153" s="24">
        <f t="shared" si="46"/>
        <v>0.11252598527440445</v>
      </c>
      <c r="Q153" s="24">
        <f t="shared" si="40"/>
        <v>0</v>
      </c>
      <c r="R153" s="24">
        <f t="shared" si="47"/>
        <v>6.323396116694617E-2</v>
      </c>
      <c r="S153" s="24">
        <f>MIN(MAX(-M153,0),'Vehicle Inputs'!$B$20*1000)</f>
        <v>0</v>
      </c>
      <c r="T153" s="24">
        <f>S153*(C153-C152)/3600000*'Vehicle Inputs'!$B$21*'Vehicle Inputs'!$B$22*'Vehicle Inputs'!$B$23</f>
        <v>0</v>
      </c>
      <c r="U153" s="24">
        <f t="shared" si="41"/>
        <v>5.5927276954105543E-2</v>
      </c>
      <c r="V153" s="24">
        <f>T153*'Vehicle Inputs'!$B$24*'Vehicle Inputs'!$B$22*'Vehicle Inputs'!$B$21</f>
        <v>0</v>
      </c>
      <c r="W153" s="24">
        <f t="shared" si="42"/>
        <v>4.9464880102058628E-2</v>
      </c>
      <c r="X153" s="25">
        <f t="shared" si="43"/>
        <v>4</v>
      </c>
      <c r="Y153" s="24">
        <f t="shared" si="44"/>
        <v>0</v>
      </c>
    </row>
    <row r="154" spans="2:25" x14ac:dyDescent="0.25">
      <c r="B154" s="3" t="s">
        <v>36</v>
      </c>
      <c r="C154" s="3">
        <v>146</v>
      </c>
      <c r="D154" s="3">
        <v>146</v>
      </c>
      <c r="E154" s="10">
        <v>22.8</v>
      </c>
      <c r="F154" s="16">
        <f t="shared" si="45"/>
        <v>0.63888888888888862</v>
      </c>
      <c r="G154" s="16">
        <f t="shared" si="32"/>
        <v>6.3333333333333339</v>
      </c>
      <c r="H154" s="19">
        <f t="shared" si="33"/>
        <v>14.161223766666669</v>
      </c>
      <c r="I154" s="19">
        <f>$K$3*$H$3*'Vehicle Inputs'!$B$19</f>
        <v>186.58987875</v>
      </c>
      <c r="J154" s="19">
        <f t="shared" si="34"/>
        <v>1181.7358987500002</v>
      </c>
      <c r="K154" s="19">
        <f t="shared" si="35"/>
        <v>1396.7708333333328</v>
      </c>
      <c r="L154" s="19">
        <f t="shared" si="36"/>
        <v>1597.5219358499994</v>
      </c>
      <c r="M154" s="19">
        <f t="shared" si="37"/>
        <v>10117.638927049997</v>
      </c>
      <c r="N154" s="24">
        <f t="shared" si="38"/>
        <v>2.8104552575138881E-3</v>
      </c>
      <c r="O154" s="24">
        <f t="shared" si="39"/>
        <v>2.8104552575138881E-3</v>
      </c>
      <c r="P154" s="24">
        <f t="shared" si="46"/>
        <v>0.11533644053191834</v>
      </c>
      <c r="Q154" s="24">
        <f t="shared" si="40"/>
        <v>0</v>
      </c>
      <c r="R154" s="24">
        <f t="shared" si="47"/>
        <v>6.323396116694617E-2</v>
      </c>
      <c r="S154" s="24">
        <f>MIN(MAX(-M154,0),'Vehicle Inputs'!$B$20*1000)</f>
        <v>0</v>
      </c>
      <c r="T154" s="24">
        <f>S154*(C154-C153)/3600000*'Vehicle Inputs'!$B$21*'Vehicle Inputs'!$B$22*'Vehicle Inputs'!$B$23</f>
        <v>0</v>
      </c>
      <c r="U154" s="24">
        <f t="shared" si="41"/>
        <v>5.5927276954105543E-2</v>
      </c>
      <c r="V154" s="24">
        <f>T154*'Vehicle Inputs'!$B$24*'Vehicle Inputs'!$B$22*'Vehicle Inputs'!$B$21</f>
        <v>0</v>
      </c>
      <c r="W154" s="24">
        <f t="shared" si="42"/>
        <v>4.9464880102058628E-2</v>
      </c>
      <c r="X154" s="25">
        <f t="shared" si="43"/>
        <v>4</v>
      </c>
      <c r="Y154" s="24">
        <f t="shared" si="44"/>
        <v>0</v>
      </c>
    </row>
    <row r="155" spans="2:25" x14ac:dyDescent="0.25">
      <c r="B155" s="3" t="s">
        <v>36</v>
      </c>
      <c r="C155" s="3">
        <v>147</v>
      </c>
      <c r="D155" s="3">
        <v>147</v>
      </c>
      <c r="E155" s="10">
        <v>25.4</v>
      </c>
      <c r="F155" s="16">
        <f t="shared" si="45"/>
        <v>0.68055555555555536</v>
      </c>
      <c r="G155" s="16">
        <f t="shared" si="32"/>
        <v>7.0555555555555554</v>
      </c>
      <c r="H155" s="19">
        <f t="shared" si="33"/>
        <v>17.575129126851849</v>
      </c>
      <c r="I155" s="19">
        <f>$K$3*$H$3*'Vehicle Inputs'!$B$19</f>
        <v>186.58987875</v>
      </c>
      <c r="J155" s="19">
        <f t="shared" si="34"/>
        <v>1316.495255625</v>
      </c>
      <c r="K155" s="19">
        <f t="shared" si="35"/>
        <v>1487.8645833333328</v>
      </c>
      <c r="L155" s="19">
        <f t="shared" si="36"/>
        <v>1692.0295912101847</v>
      </c>
      <c r="M155" s="19">
        <f t="shared" si="37"/>
        <v>11938.208782427413</v>
      </c>
      <c r="N155" s="24">
        <f t="shared" si="38"/>
        <v>3.3161691062298369E-3</v>
      </c>
      <c r="O155" s="24">
        <f t="shared" si="39"/>
        <v>3.3161691062298369E-3</v>
      </c>
      <c r="P155" s="24">
        <f t="shared" si="46"/>
        <v>0.11865260963814818</v>
      </c>
      <c r="Q155" s="24">
        <f t="shared" si="40"/>
        <v>0</v>
      </c>
      <c r="R155" s="24">
        <f t="shared" si="47"/>
        <v>6.323396116694617E-2</v>
      </c>
      <c r="S155" s="24">
        <f>MIN(MAX(-M155,0),'Vehicle Inputs'!$B$20*1000)</f>
        <v>0</v>
      </c>
      <c r="T155" s="24">
        <f>S155*(C155-C154)/3600000*'Vehicle Inputs'!$B$21*'Vehicle Inputs'!$B$22*'Vehicle Inputs'!$B$23</f>
        <v>0</v>
      </c>
      <c r="U155" s="24">
        <f t="shared" si="41"/>
        <v>5.5927276954105543E-2</v>
      </c>
      <c r="V155" s="24">
        <f>T155*'Vehicle Inputs'!$B$24*'Vehicle Inputs'!$B$22*'Vehicle Inputs'!$B$21</f>
        <v>0</v>
      </c>
      <c r="W155" s="24">
        <f t="shared" si="42"/>
        <v>4.9464880102058628E-2</v>
      </c>
      <c r="X155" s="25">
        <f t="shared" si="43"/>
        <v>4</v>
      </c>
      <c r="Y155" s="24">
        <f t="shared" si="44"/>
        <v>0</v>
      </c>
    </row>
    <row r="156" spans="2:25" x14ac:dyDescent="0.25">
      <c r="B156" s="3" t="s">
        <v>36</v>
      </c>
      <c r="C156" s="3">
        <v>148</v>
      </c>
      <c r="D156" s="3">
        <v>148</v>
      </c>
      <c r="E156" s="10">
        <v>27.7</v>
      </c>
      <c r="F156" s="16">
        <f t="shared" si="45"/>
        <v>0.5277777777777779</v>
      </c>
      <c r="G156" s="16">
        <f t="shared" si="32"/>
        <v>7.6944444444444446</v>
      </c>
      <c r="H156" s="19">
        <f t="shared" si="33"/>
        <v>20.902134087268518</v>
      </c>
      <c r="I156" s="19">
        <f>$K$3*$H$3*'Vehicle Inputs'!$B$19</f>
        <v>186.58987875</v>
      </c>
      <c r="J156" s="19">
        <f t="shared" si="34"/>
        <v>1435.7054559375001</v>
      </c>
      <c r="K156" s="19">
        <f t="shared" si="35"/>
        <v>1153.854166666667</v>
      </c>
      <c r="L156" s="19">
        <f t="shared" si="36"/>
        <v>1361.3461795039354</v>
      </c>
      <c r="M156" s="19">
        <f t="shared" si="37"/>
        <v>10474.802547849726</v>
      </c>
      <c r="N156" s="24">
        <f t="shared" si="38"/>
        <v>2.9096673744027014E-3</v>
      </c>
      <c r="O156" s="24">
        <f t="shared" si="39"/>
        <v>2.9096673744027014E-3</v>
      </c>
      <c r="P156" s="24">
        <f t="shared" si="46"/>
        <v>0.12156227701255089</v>
      </c>
      <c r="Q156" s="24">
        <f t="shared" si="40"/>
        <v>0</v>
      </c>
      <c r="R156" s="24">
        <f t="shared" si="47"/>
        <v>6.323396116694617E-2</v>
      </c>
      <c r="S156" s="24">
        <f>MIN(MAX(-M156,0),'Vehicle Inputs'!$B$20*1000)</f>
        <v>0</v>
      </c>
      <c r="T156" s="24">
        <f>S156*(C156-C155)/3600000*'Vehicle Inputs'!$B$21*'Vehicle Inputs'!$B$22*'Vehicle Inputs'!$B$23</f>
        <v>0</v>
      </c>
      <c r="U156" s="24">
        <f t="shared" si="41"/>
        <v>5.5927276954105543E-2</v>
      </c>
      <c r="V156" s="24">
        <f>T156*'Vehicle Inputs'!$B$24*'Vehicle Inputs'!$B$22*'Vehicle Inputs'!$B$21</f>
        <v>0</v>
      </c>
      <c r="W156" s="24">
        <f t="shared" si="42"/>
        <v>4.9464880102058628E-2</v>
      </c>
      <c r="X156" s="25">
        <f t="shared" si="43"/>
        <v>4</v>
      </c>
      <c r="Y156" s="24">
        <f t="shared" si="44"/>
        <v>0</v>
      </c>
    </row>
    <row r="157" spans="2:25" x14ac:dyDescent="0.25">
      <c r="B157" s="3" t="s">
        <v>36</v>
      </c>
      <c r="C157" s="3">
        <v>149</v>
      </c>
      <c r="D157" s="3">
        <v>149</v>
      </c>
      <c r="E157" s="10">
        <v>29.2</v>
      </c>
      <c r="F157" s="16">
        <f t="shared" si="45"/>
        <v>0.29166666666666685</v>
      </c>
      <c r="G157" s="16">
        <f t="shared" si="32"/>
        <v>8.1111111111111107</v>
      </c>
      <c r="H157" s="19">
        <f t="shared" si="33"/>
        <v>23.227196507407402</v>
      </c>
      <c r="I157" s="19">
        <f>$K$3*$H$3*'Vehicle Inputs'!$B$19</f>
        <v>186.58987875</v>
      </c>
      <c r="J157" s="19">
        <f t="shared" si="34"/>
        <v>1513.4512387499999</v>
      </c>
      <c r="K157" s="19">
        <f t="shared" si="35"/>
        <v>637.65625000000045</v>
      </c>
      <c r="L157" s="19">
        <f t="shared" si="36"/>
        <v>847.47332525740785</v>
      </c>
      <c r="M157" s="19">
        <f t="shared" si="37"/>
        <v>6873.9503048656416</v>
      </c>
      <c r="N157" s="24">
        <f t="shared" si="38"/>
        <v>1.9094306402404561E-3</v>
      </c>
      <c r="O157" s="24">
        <f t="shared" si="39"/>
        <v>1.9094306402404561E-3</v>
      </c>
      <c r="P157" s="24">
        <f t="shared" si="46"/>
        <v>0.12347170765279135</v>
      </c>
      <c r="Q157" s="24">
        <f t="shared" si="40"/>
        <v>0</v>
      </c>
      <c r="R157" s="24">
        <f t="shared" si="47"/>
        <v>6.323396116694617E-2</v>
      </c>
      <c r="S157" s="24">
        <f>MIN(MAX(-M157,0),'Vehicle Inputs'!$B$20*1000)</f>
        <v>0</v>
      </c>
      <c r="T157" s="24">
        <f>S157*(C157-C156)/3600000*'Vehicle Inputs'!$B$21*'Vehicle Inputs'!$B$22*'Vehicle Inputs'!$B$23</f>
        <v>0</v>
      </c>
      <c r="U157" s="24">
        <f t="shared" si="41"/>
        <v>5.5927276954105543E-2</v>
      </c>
      <c r="V157" s="24">
        <f>T157*'Vehicle Inputs'!$B$24*'Vehicle Inputs'!$B$22*'Vehicle Inputs'!$B$21</f>
        <v>0</v>
      </c>
      <c r="W157" s="24">
        <f t="shared" si="42"/>
        <v>4.9464880102058628E-2</v>
      </c>
      <c r="X157" s="25">
        <f t="shared" si="43"/>
        <v>4</v>
      </c>
      <c r="Y157" s="24">
        <f t="shared" si="44"/>
        <v>0</v>
      </c>
    </row>
    <row r="158" spans="2:25" x14ac:dyDescent="0.25">
      <c r="B158" s="3" t="s">
        <v>36</v>
      </c>
      <c r="C158" s="3">
        <v>150</v>
      </c>
      <c r="D158" s="3">
        <v>150</v>
      </c>
      <c r="E158" s="10">
        <v>29.8</v>
      </c>
      <c r="F158" s="16">
        <f t="shared" si="45"/>
        <v>2.7777777777777679E-2</v>
      </c>
      <c r="G158" s="16">
        <f t="shared" si="32"/>
        <v>8.2777777777777786</v>
      </c>
      <c r="H158" s="19">
        <f t="shared" si="33"/>
        <v>24.191545771296301</v>
      </c>
      <c r="I158" s="19">
        <f>$K$3*$H$3*'Vehicle Inputs'!$B$19</f>
        <v>186.58987875</v>
      </c>
      <c r="J158" s="19">
        <f t="shared" si="34"/>
        <v>1544.5495518750001</v>
      </c>
      <c r="K158" s="19">
        <f t="shared" si="35"/>
        <v>60.729166666666451</v>
      </c>
      <c r="L158" s="19">
        <f t="shared" si="36"/>
        <v>271.51059118796275</v>
      </c>
      <c r="M158" s="19">
        <f t="shared" si="37"/>
        <v>2247.5043381670253</v>
      </c>
      <c r="N158" s="24">
        <f t="shared" si="38"/>
        <v>6.2430676060195147E-4</v>
      </c>
      <c r="O158" s="24">
        <f t="shared" si="39"/>
        <v>6.2430676060195147E-4</v>
      </c>
      <c r="P158" s="24">
        <f t="shared" si="46"/>
        <v>0.1240960144133933</v>
      </c>
      <c r="Q158" s="24">
        <f t="shared" si="40"/>
        <v>0</v>
      </c>
      <c r="R158" s="24">
        <f t="shared" si="47"/>
        <v>6.323396116694617E-2</v>
      </c>
      <c r="S158" s="24">
        <f>MIN(MAX(-M158,0),'Vehicle Inputs'!$B$20*1000)</f>
        <v>0</v>
      </c>
      <c r="T158" s="24">
        <f>S158*(C158-C157)/3600000*'Vehicle Inputs'!$B$21*'Vehicle Inputs'!$B$22*'Vehicle Inputs'!$B$23</f>
        <v>0</v>
      </c>
      <c r="U158" s="24">
        <f t="shared" si="41"/>
        <v>5.5927276954105543E-2</v>
      </c>
      <c r="V158" s="24">
        <f>T158*'Vehicle Inputs'!$B$24*'Vehicle Inputs'!$B$22*'Vehicle Inputs'!$B$21</f>
        <v>0</v>
      </c>
      <c r="W158" s="24">
        <f t="shared" si="42"/>
        <v>4.9464880102058628E-2</v>
      </c>
      <c r="X158" s="25">
        <f t="shared" si="43"/>
        <v>4</v>
      </c>
      <c r="Y158" s="24">
        <f t="shared" si="44"/>
        <v>0</v>
      </c>
    </row>
    <row r="159" spans="2:25" x14ac:dyDescent="0.25">
      <c r="B159" s="3" t="s">
        <v>36</v>
      </c>
      <c r="C159" s="3">
        <v>151</v>
      </c>
      <c r="D159" s="3">
        <v>151</v>
      </c>
      <c r="E159" s="10">
        <v>29.4</v>
      </c>
      <c r="F159" s="16">
        <f t="shared" si="45"/>
        <v>-0.36111111111111133</v>
      </c>
      <c r="G159" s="16">
        <f t="shared" si="32"/>
        <v>8.1666666666666661</v>
      </c>
      <c r="H159" s="19">
        <f t="shared" si="33"/>
        <v>23.546466941666658</v>
      </c>
      <c r="I159" s="19">
        <f>$K$3*$H$3*'Vehicle Inputs'!$B$19</f>
        <v>186.58987875</v>
      </c>
      <c r="J159" s="19">
        <f t="shared" si="34"/>
        <v>1523.8173431249998</v>
      </c>
      <c r="K159" s="19">
        <f t="shared" si="35"/>
        <v>-789.47916666666708</v>
      </c>
      <c r="L159" s="19">
        <f t="shared" si="36"/>
        <v>-579.34282097500045</v>
      </c>
      <c r="M159" s="19">
        <f t="shared" si="37"/>
        <v>-4731.2997046291703</v>
      </c>
      <c r="N159" s="24">
        <f t="shared" si="38"/>
        <v>-1.3142499179525473E-3</v>
      </c>
      <c r="O159" s="24">
        <f t="shared" si="39"/>
        <v>0</v>
      </c>
      <c r="P159" s="24">
        <f t="shared" si="46"/>
        <v>0.1240960144133933</v>
      </c>
      <c r="Q159" s="24">
        <f t="shared" si="40"/>
        <v>1.3142499179525473E-3</v>
      </c>
      <c r="R159" s="24">
        <f t="shared" si="47"/>
        <v>6.4548211084898721E-2</v>
      </c>
      <c r="S159" s="24">
        <f>MIN(MAX(-M159,0),'Vehicle Inputs'!$B$20*1000)</f>
        <v>4731.2997046291703</v>
      </c>
      <c r="T159" s="24">
        <f>S159*(C159-C158)/3600000*'Vehicle Inputs'!$B$21*'Vehicle Inputs'!$B$22*'Vehicle Inputs'!$B$23</f>
        <v>1.1623883399331303E-3</v>
      </c>
      <c r="U159" s="24">
        <f t="shared" si="41"/>
        <v>5.7089665294038673E-2</v>
      </c>
      <c r="V159" s="24">
        <f>T159*'Vehicle Inputs'!$B$24*'Vehicle Inputs'!$B$22*'Vehicle Inputs'!$B$21</f>
        <v>1.028074367253857E-3</v>
      </c>
      <c r="W159" s="24">
        <f t="shared" si="42"/>
        <v>5.0492954469312484E-2</v>
      </c>
      <c r="X159" s="25">
        <f t="shared" si="43"/>
        <v>5</v>
      </c>
      <c r="Y159" s="24">
        <f t="shared" si="44"/>
        <v>1.1623883399331303E-3</v>
      </c>
    </row>
    <row r="160" spans="2:25" x14ac:dyDescent="0.25">
      <c r="B160" s="3" t="s">
        <v>36</v>
      </c>
      <c r="C160" s="3">
        <v>152</v>
      </c>
      <c r="D160" s="3">
        <v>152</v>
      </c>
      <c r="E160" s="10">
        <v>27.2</v>
      </c>
      <c r="F160" s="16">
        <f t="shared" si="45"/>
        <v>-0.94444444444444398</v>
      </c>
      <c r="G160" s="16">
        <f t="shared" si="32"/>
        <v>7.5555555555555554</v>
      </c>
      <c r="H160" s="19">
        <f t="shared" si="33"/>
        <v>20.154354785185184</v>
      </c>
      <c r="I160" s="19">
        <f>$K$3*$H$3*'Vehicle Inputs'!$B$19</f>
        <v>186.58987875</v>
      </c>
      <c r="J160" s="19">
        <f t="shared" si="34"/>
        <v>1409.790195</v>
      </c>
      <c r="K160" s="19">
        <f t="shared" si="35"/>
        <v>-2064.7916666666656</v>
      </c>
      <c r="L160" s="19">
        <f t="shared" si="36"/>
        <v>-1858.0474331314804</v>
      </c>
      <c r="M160" s="19">
        <f t="shared" si="37"/>
        <v>-14038.580605882296</v>
      </c>
      <c r="N160" s="24">
        <f t="shared" si="38"/>
        <v>-3.8996057238561933E-3</v>
      </c>
      <c r="O160" s="24">
        <f t="shared" si="39"/>
        <v>0</v>
      </c>
      <c r="P160" s="24">
        <f t="shared" si="46"/>
        <v>0.1240960144133933</v>
      </c>
      <c r="Q160" s="24">
        <f t="shared" si="40"/>
        <v>3.8996057238561933E-3</v>
      </c>
      <c r="R160" s="24">
        <f t="shared" si="47"/>
        <v>6.8447816808754919E-2</v>
      </c>
      <c r="S160" s="24">
        <f>MIN(MAX(-M160,0),'Vehicle Inputs'!$B$20*1000)</f>
        <v>14038.580605882296</v>
      </c>
      <c r="T160" s="24">
        <f>S160*(C160-C159)/3600000*'Vehicle Inputs'!$B$21*'Vehicle Inputs'!$B$22*'Vehicle Inputs'!$B$23</f>
        <v>3.4490062824646095E-3</v>
      </c>
      <c r="U160" s="24">
        <f t="shared" si="41"/>
        <v>6.0538671576503285E-2</v>
      </c>
      <c r="V160" s="24">
        <f>T160*'Vehicle Inputs'!$B$24*'Vehicle Inputs'!$B$22*'Vehicle Inputs'!$B$21</f>
        <v>3.0504736065258232E-3</v>
      </c>
      <c r="W160" s="24">
        <f t="shared" si="42"/>
        <v>5.3543428075838305E-2</v>
      </c>
      <c r="X160" s="25">
        <f t="shared" si="43"/>
        <v>5</v>
      </c>
      <c r="Y160" s="24">
        <f t="shared" si="44"/>
        <v>4.6113946223977397E-3</v>
      </c>
    </row>
    <row r="161" spans="2:25" x14ac:dyDescent="0.25">
      <c r="B161" s="3" t="s">
        <v>36</v>
      </c>
      <c r="C161" s="3">
        <v>153</v>
      </c>
      <c r="D161" s="3">
        <v>153</v>
      </c>
      <c r="E161" s="10">
        <v>22.6</v>
      </c>
      <c r="F161" s="16">
        <f t="shared" si="45"/>
        <v>-1.3749999999999998</v>
      </c>
      <c r="G161" s="16">
        <f t="shared" si="32"/>
        <v>6.2777777777777786</v>
      </c>
      <c r="H161" s="19">
        <f t="shared" si="33"/>
        <v>13.913870904629631</v>
      </c>
      <c r="I161" s="19">
        <f>$K$3*$H$3*'Vehicle Inputs'!$B$19</f>
        <v>186.58987875</v>
      </c>
      <c r="J161" s="19">
        <f t="shared" si="34"/>
        <v>1171.3697943750001</v>
      </c>
      <c r="K161" s="19">
        <f t="shared" si="35"/>
        <v>-3006.0937499999995</v>
      </c>
      <c r="L161" s="19">
        <f t="shared" si="36"/>
        <v>-2805.5900003453698</v>
      </c>
      <c r="M161" s="19">
        <f t="shared" si="37"/>
        <v>-17612.870557723712</v>
      </c>
      <c r="N161" s="24">
        <f t="shared" si="38"/>
        <v>-4.8924640438121423E-3</v>
      </c>
      <c r="O161" s="24">
        <f t="shared" si="39"/>
        <v>0</v>
      </c>
      <c r="P161" s="24">
        <f t="shared" si="46"/>
        <v>0.1240960144133933</v>
      </c>
      <c r="Q161" s="24">
        <f t="shared" si="40"/>
        <v>4.8924640438121423E-3</v>
      </c>
      <c r="R161" s="24">
        <f t="shared" si="47"/>
        <v>7.3340280852567066E-2</v>
      </c>
      <c r="S161" s="24">
        <f>MIN(MAX(-M161,0),'Vehicle Inputs'!$B$20*1000)</f>
        <v>17612.870557723712</v>
      </c>
      <c r="T161" s="24">
        <f>S161*(C161-C160)/3600000*'Vehicle Inputs'!$B$21*'Vehicle Inputs'!$B$22*'Vehicle Inputs'!$B$23</f>
        <v>4.3271398235496493E-3</v>
      </c>
      <c r="U161" s="24">
        <f t="shared" si="41"/>
        <v>6.4865811400052931E-2</v>
      </c>
      <c r="V161" s="24">
        <f>T161*'Vehicle Inputs'!$B$24*'Vehicle Inputs'!$B$22*'Vehicle Inputs'!$B$21</f>
        <v>3.8271388169384868E-3</v>
      </c>
      <c r="W161" s="24">
        <f t="shared" si="42"/>
        <v>5.7370566892776795E-2</v>
      </c>
      <c r="X161" s="25">
        <f t="shared" si="43"/>
        <v>5</v>
      </c>
      <c r="Y161" s="24">
        <f t="shared" si="44"/>
        <v>8.9385344459473881E-3</v>
      </c>
    </row>
    <row r="162" spans="2:25" x14ac:dyDescent="0.25">
      <c r="B162" s="3" t="s">
        <v>36</v>
      </c>
      <c r="C162" s="3">
        <v>154</v>
      </c>
      <c r="D162" s="3">
        <v>154</v>
      </c>
      <c r="E162" s="10">
        <v>17.3</v>
      </c>
      <c r="F162" s="16">
        <f t="shared" si="45"/>
        <v>-1.2916666666666667</v>
      </c>
      <c r="G162" s="16">
        <f t="shared" si="32"/>
        <v>4.8055555555555562</v>
      </c>
      <c r="H162" s="19">
        <f t="shared" si="33"/>
        <v>8.1531099206018531</v>
      </c>
      <c r="I162" s="19">
        <f>$K$3*$H$3*'Vehicle Inputs'!$B$19</f>
        <v>186.58987875</v>
      </c>
      <c r="J162" s="19">
        <f t="shared" si="34"/>
        <v>896.66802843750008</v>
      </c>
      <c r="K162" s="19">
        <f t="shared" si="35"/>
        <v>-2823.90625</v>
      </c>
      <c r="L162" s="19">
        <f t="shared" si="36"/>
        <v>-2629.1632613293982</v>
      </c>
      <c r="M162" s="19">
        <f t="shared" si="37"/>
        <v>-12634.590116944055</v>
      </c>
      <c r="N162" s="24">
        <f t="shared" si="38"/>
        <v>-3.5096083658177932E-3</v>
      </c>
      <c r="O162" s="24">
        <f t="shared" si="39"/>
        <v>0</v>
      </c>
      <c r="P162" s="24">
        <f t="shared" si="46"/>
        <v>0.1240960144133933</v>
      </c>
      <c r="Q162" s="24">
        <f t="shared" si="40"/>
        <v>3.5096083658177932E-3</v>
      </c>
      <c r="R162" s="24">
        <f t="shared" si="47"/>
        <v>7.6849889218384856E-2</v>
      </c>
      <c r="S162" s="24">
        <f>MIN(MAX(-M162,0),'Vehicle Inputs'!$B$20*1000)</f>
        <v>12634.590116944055</v>
      </c>
      <c r="T162" s="24">
        <f>S162*(C162-C161)/3600000*'Vehicle Inputs'!$B$21*'Vehicle Inputs'!$B$22*'Vehicle Inputs'!$B$23</f>
        <v>3.104073119147547E-3</v>
      </c>
      <c r="U162" s="24">
        <f t="shared" si="41"/>
        <v>6.7969884519200482E-2</v>
      </c>
      <c r="V162" s="24">
        <f>T162*'Vehicle Inputs'!$B$24*'Vehicle Inputs'!$B$22*'Vehicle Inputs'!$B$21</f>
        <v>2.7453974702300477E-3</v>
      </c>
      <c r="W162" s="24">
        <f t="shared" si="42"/>
        <v>6.0115964363006841E-2</v>
      </c>
      <c r="X162" s="25">
        <f t="shared" si="43"/>
        <v>5</v>
      </c>
      <c r="Y162" s="24">
        <f t="shared" si="44"/>
        <v>1.2042607565094935E-2</v>
      </c>
    </row>
    <row r="163" spans="2:25" x14ac:dyDescent="0.25">
      <c r="B163" s="3" t="s">
        <v>36</v>
      </c>
      <c r="C163" s="3">
        <v>155</v>
      </c>
      <c r="D163" s="3">
        <v>155</v>
      </c>
      <c r="E163" s="10">
        <v>13.3</v>
      </c>
      <c r="F163" s="16">
        <f t="shared" si="45"/>
        <v>-0.73611111111111116</v>
      </c>
      <c r="G163" s="16">
        <f t="shared" si="32"/>
        <v>3.6944444444444446</v>
      </c>
      <c r="H163" s="19">
        <f t="shared" si="33"/>
        <v>4.8187497539351849</v>
      </c>
      <c r="I163" s="19">
        <f>$K$3*$H$3*'Vehicle Inputs'!$B$19</f>
        <v>186.58987875</v>
      </c>
      <c r="J163" s="19">
        <f t="shared" si="34"/>
        <v>689.34594093750002</v>
      </c>
      <c r="K163" s="19">
        <f t="shared" si="35"/>
        <v>-1609.3229166666667</v>
      </c>
      <c r="L163" s="19">
        <f t="shared" si="36"/>
        <v>-1417.9142881627315</v>
      </c>
      <c r="M163" s="19">
        <f t="shared" si="37"/>
        <v>-5238.405564601203</v>
      </c>
      <c r="N163" s="24">
        <f t="shared" si="38"/>
        <v>-1.4551126568336675E-3</v>
      </c>
      <c r="O163" s="24">
        <f t="shared" si="39"/>
        <v>0</v>
      </c>
      <c r="P163" s="24">
        <f t="shared" si="46"/>
        <v>0.1240960144133933</v>
      </c>
      <c r="Q163" s="24">
        <f t="shared" si="40"/>
        <v>1.4551126568336675E-3</v>
      </c>
      <c r="R163" s="24">
        <f t="shared" si="47"/>
        <v>7.8305001875218522E-2</v>
      </c>
      <c r="S163" s="24">
        <f>MIN(MAX(-M163,0),'Vehicle Inputs'!$B$20*1000)</f>
        <v>5238.405564601203</v>
      </c>
      <c r="T163" s="24">
        <f>S163*(C163-C162)/3600000*'Vehicle Inputs'!$B$21*'Vehicle Inputs'!$B$22*'Vehicle Inputs'!$B$23</f>
        <v>1.2869743893365369E-3</v>
      </c>
      <c r="U163" s="24">
        <f t="shared" si="41"/>
        <v>6.9256858908537014E-2</v>
      </c>
      <c r="V163" s="24">
        <f>T163*'Vehicle Inputs'!$B$24*'Vehicle Inputs'!$B$22*'Vehicle Inputs'!$B$21</f>
        <v>1.1382644986487E-3</v>
      </c>
      <c r="W163" s="24">
        <f t="shared" si="42"/>
        <v>6.1254228861655539E-2</v>
      </c>
      <c r="X163" s="25">
        <f t="shared" si="43"/>
        <v>5</v>
      </c>
      <c r="Y163" s="24">
        <f t="shared" si="44"/>
        <v>1.3329581954431471E-2</v>
      </c>
    </row>
    <row r="164" spans="2:25" x14ac:dyDescent="0.25">
      <c r="B164" s="3" t="s">
        <v>36</v>
      </c>
      <c r="C164" s="3">
        <v>156</v>
      </c>
      <c r="D164" s="3">
        <v>156</v>
      </c>
      <c r="E164" s="10">
        <v>12</v>
      </c>
      <c r="F164" s="16">
        <f t="shared" si="45"/>
        <v>-9.7222222222222363E-2</v>
      </c>
      <c r="G164" s="16">
        <f t="shared" si="32"/>
        <v>3.3333333333333335</v>
      </c>
      <c r="H164" s="19">
        <f t="shared" si="33"/>
        <v>3.922776666666667</v>
      </c>
      <c r="I164" s="19">
        <f>$K$3*$H$3*'Vehicle Inputs'!$B$19</f>
        <v>186.58987875</v>
      </c>
      <c r="J164" s="19">
        <f t="shared" si="34"/>
        <v>621.96626249999997</v>
      </c>
      <c r="K164" s="19">
        <f t="shared" si="35"/>
        <v>-212.55208333333363</v>
      </c>
      <c r="L164" s="19">
        <f t="shared" si="36"/>
        <v>-22.039427916666966</v>
      </c>
      <c r="M164" s="19">
        <f t="shared" si="37"/>
        <v>-73.464759722223221</v>
      </c>
      <c r="N164" s="24">
        <f t="shared" si="38"/>
        <v>-2.0406877700617563E-5</v>
      </c>
      <c r="O164" s="24">
        <f t="shared" si="39"/>
        <v>0</v>
      </c>
      <c r="P164" s="24">
        <f t="shared" si="46"/>
        <v>0.1240960144133933</v>
      </c>
      <c r="Q164" s="24">
        <f t="shared" si="40"/>
        <v>2.0406877700617563E-5</v>
      </c>
      <c r="R164" s="24">
        <f t="shared" si="47"/>
        <v>7.8325408752919143E-2</v>
      </c>
      <c r="S164" s="24">
        <f>MIN(MAX(-M164,0),'Vehicle Inputs'!$B$20*1000)</f>
        <v>73.464759722223221</v>
      </c>
      <c r="T164" s="24">
        <f>S164*(C164-C163)/3600000*'Vehicle Inputs'!$B$21*'Vehicle Inputs'!$B$22*'Vehicle Inputs'!$B$23</f>
        <v>1.8048862982311202E-5</v>
      </c>
      <c r="U164" s="24">
        <f t="shared" si="41"/>
        <v>6.9274907771519331E-2</v>
      </c>
      <c r="V164" s="24">
        <f>T164*'Vehicle Inputs'!$B$24*'Vehicle Inputs'!$B$22*'Vehicle Inputs'!$B$21</f>
        <v>1.5963316864705142E-5</v>
      </c>
      <c r="W164" s="24">
        <f t="shared" si="42"/>
        <v>6.1270192178520241E-2</v>
      </c>
      <c r="X164" s="25">
        <f t="shared" si="43"/>
        <v>5</v>
      </c>
      <c r="Y164" s="24">
        <f t="shared" si="44"/>
        <v>1.3347630817413783E-2</v>
      </c>
    </row>
    <row r="165" spans="2:25" x14ac:dyDescent="0.25">
      <c r="B165" s="3" t="s">
        <v>36</v>
      </c>
      <c r="C165" s="3">
        <v>157</v>
      </c>
      <c r="D165" s="3">
        <v>157</v>
      </c>
      <c r="E165" s="10">
        <v>12.6</v>
      </c>
      <c r="F165" s="16">
        <f t="shared" si="45"/>
        <v>0.29166666666666663</v>
      </c>
      <c r="G165" s="16">
        <f t="shared" si="32"/>
        <v>3.5</v>
      </c>
      <c r="H165" s="19">
        <f t="shared" si="33"/>
        <v>4.3248612749999999</v>
      </c>
      <c r="I165" s="19">
        <f>$K$3*$H$3*'Vehicle Inputs'!$B$19</f>
        <v>186.58987875</v>
      </c>
      <c r="J165" s="19">
        <f t="shared" si="34"/>
        <v>653.06457562499997</v>
      </c>
      <c r="K165" s="19">
        <f t="shared" si="35"/>
        <v>637.65624999999989</v>
      </c>
      <c r="L165" s="19">
        <f t="shared" si="36"/>
        <v>828.5709900249999</v>
      </c>
      <c r="M165" s="19">
        <f t="shared" si="37"/>
        <v>2899.9984650874994</v>
      </c>
      <c r="N165" s="24">
        <f t="shared" si="38"/>
        <v>8.0555512919097206E-4</v>
      </c>
      <c r="O165" s="24">
        <f t="shared" si="39"/>
        <v>8.0555512919097206E-4</v>
      </c>
      <c r="P165" s="24">
        <f t="shared" si="46"/>
        <v>0.12490156954258427</v>
      </c>
      <c r="Q165" s="24">
        <f t="shared" si="40"/>
        <v>0</v>
      </c>
      <c r="R165" s="24">
        <f t="shared" si="47"/>
        <v>7.8325408752919143E-2</v>
      </c>
      <c r="S165" s="24">
        <f>MIN(MAX(-M165,0),'Vehicle Inputs'!$B$20*1000)</f>
        <v>0</v>
      </c>
      <c r="T165" s="24">
        <f>S165*(C165-C164)/3600000*'Vehicle Inputs'!$B$21*'Vehicle Inputs'!$B$22*'Vehicle Inputs'!$B$23</f>
        <v>0</v>
      </c>
      <c r="U165" s="24">
        <f t="shared" si="41"/>
        <v>6.9274907771519331E-2</v>
      </c>
      <c r="V165" s="24">
        <f>T165*'Vehicle Inputs'!$B$24*'Vehicle Inputs'!$B$22*'Vehicle Inputs'!$B$21</f>
        <v>0</v>
      </c>
      <c r="W165" s="24">
        <f t="shared" si="42"/>
        <v>6.1270192178520241E-2</v>
      </c>
      <c r="X165" s="25">
        <f t="shared" si="43"/>
        <v>5</v>
      </c>
      <c r="Y165" s="24">
        <f t="shared" si="44"/>
        <v>0</v>
      </c>
    </row>
    <row r="166" spans="2:25" x14ac:dyDescent="0.25">
      <c r="B166" s="3" t="s">
        <v>36</v>
      </c>
      <c r="C166" s="3">
        <v>158</v>
      </c>
      <c r="D166" s="3">
        <v>158</v>
      </c>
      <c r="E166" s="10">
        <v>14.1</v>
      </c>
      <c r="F166" s="16">
        <f t="shared" si="45"/>
        <v>0.63888888888888884</v>
      </c>
      <c r="G166" s="16">
        <f t="shared" si="32"/>
        <v>3.916666666666667</v>
      </c>
      <c r="H166" s="19">
        <f t="shared" si="33"/>
        <v>5.4158835354166674</v>
      </c>
      <c r="I166" s="19">
        <f>$K$3*$H$3*'Vehicle Inputs'!$B$19</f>
        <v>186.58987875</v>
      </c>
      <c r="J166" s="19">
        <f t="shared" si="34"/>
        <v>730.8103584375001</v>
      </c>
      <c r="K166" s="19">
        <f t="shared" si="35"/>
        <v>1396.7708333333333</v>
      </c>
      <c r="L166" s="19">
        <f t="shared" si="36"/>
        <v>1588.77659561875</v>
      </c>
      <c r="M166" s="19">
        <f t="shared" si="37"/>
        <v>6222.708332840105</v>
      </c>
      <c r="N166" s="24">
        <f t="shared" si="38"/>
        <v>1.7285300924555847E-3</v>
      </c>
      <c r="O166" s="24">
        <f t="shared" si="39"/>
        <v>1.7285300924555847E-3</v>
      </c>
      <c r="P166" s="24">
        <f t="shared" si="46"/>
        <v>0.12663009963503985</v>
      </c>
      <c r="Q166" s="24">
        <f t="shared" si="40"/>
        <v>0</v>
      </c>
      <c r="R166" s="24">
        <f t="shared" si="47"/>
        <v>7.8325408752919143E-2</v>
      </c>
      <c r="S166" s="24">
        <f>MIN(MAX(-M166,0),'Vehicle Inputs'!$B$20*1000)</f>
        <v>0</v>
      </c>
      <c r="T166" s="24">
        <f>S166*(C166-C165)/3600000*'Vehicle Inputs'!$B$21*'Vehicle Inputs'!$B$22*'Vehicle Inputs'!$B$23</f>
        <v>0</v>
      </c>
      <c r="U166" s="24">
        <f t="shared" si="41"/>
        <v>6.9274907771519331E-2</v>
      </c>
      <c r="V166" s="24">
        <f>T166*'Vehicle Inputs'!$B$24*'Vehicle Inputs'!$B$22*'Vehicle Inputs'!$B$21</f>
        <v>0</v>
      </c>
      <c r="W166" s="24">
        <f t="shared" si="42"/>
        <v>6.1270192178520241E-2</v>
      </c>
      <c r="X166" s="25">
        <f t="shared" si="43"/>
        <v>5</v>
      </c>
      <c r="Y166" s="24">
        <f t="shared" si="44"/>
        <v>0</v>
      </c>
    </row>
    <row r="167" spans="2:25" x14ac:dyDescent="0.25">
      <c r="B167" s="3" t="s">
        <v>36</v>
      </c>
      <c r="C167" s="3">
        <v>159</v>
      </c>
      <c r="D167" s="3">
        <v>159</v>
      </c>
      <c r="E167" s="10">
        <v>17.2</v>
      </c>
      <c r="F167" s="16">
        <f t="shared" si="45"/>
        <v>0.83333333333333359</v>
      </c>
      <c r="G167" s="16">
        <f t="shared" si="32"/>
        <v>4.7777777777777777</v>
      </c>
      <c r="H167" s="19">
        <f t="shared" si="33"/>
        <v>8.0591267296296287</v>
      </c>
      <c r="I167" s="19">
        <f>$K$3*$H$3*'Vehicle Inputs'!$B$19</f>
        <v>186.58987875</v>
      </c>
      <c r="J167" s="19">
        <f t="shared" si="34"/>
        <v>891.48497624999993</v>
      </c>
      <c r="K167" s="19">
        <f t="shared" si="35"/>
        <v>1821.8750000000005</v>
      </c>
      <c r="L167" s="19">
        <f t="shared" si="36"/>
        <v>2016.52400547963</v>
      </c>
      <c r="M167" s="19">
        <f t="shared" si="37"/>
        <v>9634.5035817360094</v>
      </c>
      <c r="N167" s="24">
        <f t="shared" si="38"/>
        <v>2.6762509949266691E-3</v>
      </c>
      <c r="O167" s="24">
        <f t="shared" si="39"/>
        <v>2.6762509949266691E-3</v>
      </c>
      <c r="P167" s="24">
        <f t="shared" si="46"/>
        <v>0.12930635062996651</v>
      </c>
      <c r="Q167" s="24">
        <f t="shared" si="40"/>
        <v>0</v>
      </c>
      <c r="R167" s="24">
        <f t="shared" si="47"/>
        <v>7.8325408752919143E-2</v>
      </c>
      <c r="S167" s="24">
        <f>MIN(MAX(-M167,0),'Vehicle Inputs'!$B$20*1000)</f>
        <v>0</v>
      </c>
      <c r="T167" s="24">
        <f>S167*(C167-C166)/3600000*'Vehicle Inputs'!$B$21*'Vehicle Inputs'!$B$22*'Vehicle Inputs'!$B$23</f>
        <v>0</v>
      </c>
      <c r="U167" s="24">
        <f t="shared" si="41"/>
        <v>6.9274907771519331E-2</v>
      </c>
      <c r="V167" s="24">
        <f>T167*'Vehicle Inputs'!$B$24*'Vehicle Inputs'!$B$22*'Vehicle Inputs'!$B$21</f>
        <v>0</v>
      </c>
      <c r="W167" s="24">
        <f t="shared" si="42"/>
        <v>6.1270192178520241E-2</v>
      </c>
      <c r="X167" s="25">
        <f t="shared" si="43"/>
        <v>5</v>
      </c>
      <c r="Y167" s="24">
        <f t="shared" si="44"/>
        <v>0</v>
      </c>
    </row>
    <row r="168" spans="2:25" x14ac:dyDescent="0.25">
      <c r="B168" s="3" t="s">
        <v>36</v>
      </c>
      <c r="C168" s="3">
        <v>160</v>
      </c>
      <c r="D168" s="3">
        <v>160</v>
      </c>
      <c r="E168" s="10">
        <v>20.100000000000001</v>
      </c>
      <c r="F168" s="16">
        <f t="shared" si="45"/>
        <v>0.86111111111111094</v>
      </c>
      <c r="G168" s="16">
        <f t="shared" si="32"/>
        <v>5.5833333333333339</v>
      </c>
      <c r="H168" s="19">
        <f t="shared" si="33"/>
        <v>11.005840285416669</v>
      </c>
      <c r="I168" s="19">
        <f>$K$3*$H$3*'Vehicle Inputs'!$B$19</f>
        <v>186.58987875</v>
      </c>
      <c r="J168" s="19">
        <f t="shared" si="34"/>
        <v>1041.7934896875001</v>
      </c>
      <c r="K168" s="19">
        <f t="shared" si="35"/>
        <v>1882.6041666666663</v>
      </c>
      <c r="L168" s="19">
        <f t="shared" si="36"/>
        <v>2080.1998857020831</v>
      </c>
      <c r="M168" s="19">
        <f t="shared" si="37"/>
        <v>11614.449361836632</v>
      </c>
      <c r="N168" s="24">
        <f t="shared" si="38"/>
        <v>3.2262359338435091E-3</v>
      </c>
      <c r="O168" s="24">
        <f t="shared" si="39"/>
        <v>3.2262359338435091E-3</v>
      </c>
      <c r="P168" s="24">
        <f t="shared" si="46"/>
        <v>0.13253258656381001</v>
      </c>
      <c r="Q168" s="24">
        <f t="shared" si="40"/>
        <v>0</v>
      </c>
      <c r="R168" s="24">
        <f t="shared" si="47"/>
        <v>7.8325408752919143E-2</v>
      </c>
      <c r="S168" s="24">
        <f>MIN(MAX(-M168,0),'Vehicle Inputs'!$B$20*1000)</f>
        <v>0</v>
      </c>
      <c r="T168" s="24">
        <f>S168*(C168-C167)/3600000*'Vehicle Inputs'!$B$21*'Vehicle Inputs'!$B$22*'Vehicle Inputs'!$B$23</f>
        <v>0</v>
      </c>
      <c r="U168" s="24">
        <f t="shared" si="41"/>
        <v>6.9274907771519331E-2</v>
      </c>
      <c r="V168" s="24">
        <f>T168*'Vehicle Inputs'!$B$24*'Vehicle Inputs'!$B$22*'Vehicle Inputs'!$B$21</f>
        <v>0</v>
      </c>
      <c r="W168" s="24">
        <f t="shared" si="42"/>
        <v>6.1270192178520241E-2</v>
      </c>
      <c r="X168" s="25">
        <f t="shared" si="43"/>
        <v>5</v>
      </c>
      <c r="Y168" s="24">
        <f t="shared" si="44"/>
        <v>0</v>
      </c>
    </row>
    <row r="169" spans="2:25" x14ac:dyDescent="0.25">
      <c r="B169" s="3" t="s">
        <v>36</v>
      </c>
      <c r="C169" s="3">
        <v>161</v>
      </c>
      <c r="D169" s="3">
        <v>161</v>
      </c>
      <c r="E169" s="10">
        <v>23.4</v>
      </c>
      <c r="F169" s="16">
        <f t="shared" si="45"/>
        <v>0.74999999999999978</v>
      </c>
      <c r="G169" s="16">
        <f t="shared" si="32"/>
        <v>6.5</v>
      </c>
      <c r="H169" s="19">
        <f t="shared" si="33"/>
        <v>14.916358274999999</v>
      </c>
      <c r="I169" s="19">
        <f>$K$3*$H$3*'Vehicle Inputs'!$B$19</f>
        <v>186.58987875</v>
      </c>
      <c r="J169" s="19">
        <f t="shared" si="34"/>
        <v>1212.8342118749999</v>
      </c>
      <c r="K169" s="19">
        <f t="shared" si="35"/>
        <v>1639.6874999999995</v>
      </c>
      <c r="L169" s="19">
        <f t="shared" si="36"/>
        <v>1841.1937370249996</v>
      </c>
      <c r="M169" s="19">
        <f t="shared" si="37"/>
        <v>11967.759290662498</v>
      </c>
      <c r="N169" s="24">
        <f t="shared" si="38"/>
        <v>3.3243775807395826E-3</v>
      </c>
      <c r="O169" s="24">
        <f t="shared" si="39"/>
        <v>3.3243775807395826E-3</v>
      </c>
      <c r="P169" s="24">
        <f t="shared" si="46"/>
        <v>0.13585696414454959</v>
      </c>
      <c r="Q169" s="24">
        <f t="shared" si="40"/>
        <v>0</v>
      </c>
      <c r="R169" s="24">
        <f t="shared" si="47"/>
        <v>7.8325408752919143E-2</v>
      </c>
      <c r="S169" s="24">
        <f>MIN(MAX(-M169,0),'Vehicle Inputs'!$B$20*1000)</f>
        <v>0</v>
      </c>
      <c r="T169" s="24">
        <f>S169*(C169-C168)/3600000*'Vehicle Inputs'!$B$21*'Vehicle Inputs'!$B$22*'Vehicle Inputs'!$B$23</f>
        <v>0</v>
      </c>
      <c r="U169" s="24">
        <f t="shared" si="41"/>
        <v>6.9274907771519331E-2</v>
      </c>
      <c r="V169" s="24">
        <f>T169*'Vehicle Inputs'!$B$24*'Vehicle Inputs'!$B$22*'Vehicle Inputs'!$B$21</f>
        <v>0</v>
      </c>
      <c r="W169" s="24">
        <f t="shared" si="42"/>
        <v>6.1270192178520241E-2</v>
      </c>
      <c r="X169" s="25">
        <f t="shared" si="43"/>
        <v>5</v>
      </c>
      <c r="Y169" s="24">
        <f t="shared" si="44"/>
        <v>0</v>
      </c>
    </row>
    <row r="170" spans="2:25" x14ac:dyDescent="0.25">
      <c r="B170" s="3" t="s">
        <v>36</v>
      </c>
      <c r="C170" s="3">
        <v>162</v>
      </c>
      <c r="D170" s="3">
        <v>162</v>
      </c>
      <c r="E170" s="10">
        <v>25.5</v>
      </c>
      <c r="F170" s="16">
        <f t="shared" si="45"/>
        <v>0.5833333333333337</v>
      </c>
      <c r="G170" s="16">
        <f t="shared" si="32"/>
        <v>7.0833333333333339</v>
      </c>
      <c r="H170" s="19">
        <f t="shared" si="33"/>
        <v>17.71378838541667</v>
      </c>
      <c r="I170" s="19">
        <f>$K$3*$H$3*'Vehicle Inputs'!$B$19</f>
        <v>186.58987875</v>
      </c>
      <c r="J170" s="19">
        <f t="shared" si="34"/>
        <v>1321.6783078125002</v>
      </c>
      <c r="K170" s="19">
        <f t="shared" si="35"/>
        <v>1275.3125000000009</v>
      </c>
      <c r="L170" s="19">
        <f t="shared" si="36"/>
        <v>1479.6161671354175</v>
      </c>
      <c r="M170" s="19">
        <f t="shared" si="37"/>
        <v>10480.614517209209</v>
      </c>
      <c r="N170" s="24">
        <f t="shared" si="38"/>
        <v>2.9112818103358916E-3</v>
      </c>
      <c r="O170" s="24">
        <f t="shared" si="39"/>
        <v>2.9112818103358916E-3</v>
      </c>
      <c r="P170" s="24">
        <f t="shared" si="46"/>
        <v>0.13876824595488549</v>
      </c>
      <c r="Q170" s="24">
        <f t="shared" si="40"/>
        <v>0</v>
      </c>
      <c r="R170" s="24">
        <f t="shared" si="47"/>
        <v>7.8325408752919143E-2</v>
      </c>
      <c r="S170" s="24">
        <f>MIN(MAX(-M170,0),'Vehicle Inputs'!$B$20*1000)</f>
        <v>0</v>
      </c>
      <c r="T170" s="24">
        <f>S170*(C170-C169)/3600000*'Vehicle Inputs'!$B$21*'Vehicle Inputs'!$B$22*'Vehicle Inputs'!$B$23</f>
        <v>0</v>
      </c>
      <c r="U170" s="24">
        <f t="shared" si="41"/>
        <v>6.9274907771519331E-2</v>
      </c>
      <c r="V170" s="24">
        <f>T170*'Vehicle Inputs'!$B$24*'Vehicle Inputs'!$B$22*'Vehicle Inputs'!$B$21</f>
        <v>0</v>
      </c>
      <c r="W170" s="24">
        <f t="shared" si="42"/>
        <v>6.1270192178520241E-2</v>
      </c>
      <c r="X170" s="25">
        <f t="shared" si="43"/>
        <v>5</v>
      </c>
      <c r="Y170" s="24">
        <f t="shared" si="44"/>
        <v>0</v>
      </c>
    </row>
    <row r="171" spans="2:25" x14ac:dyDescent="0.25">
      <c r="B171" s="3" t="s">
        <v>36</v>
      </c>
      <c r="C171" s="3">
        <v>163</v>
      </c>
      <c r="D171" s="3">
        <v>163</v>
      </c>
      <c r="E171" s="10">
        <v>27.6</v>
      </c>
      <c r="F171" s="16">
        <f t="shared" si="45"/>
        <v>0.55555555555555558</v>
      </c>
      <c r="G171" s="16">
        <f t="shared" si="32"/>
        <v>7.666666666666667</v>
      </c>
      <c r="H171" s="19">
        <f t="shared" si="33"/>
        <v>20.751488566666669</v>
      </c>
      <c r="I171" s="19">
        <f>$K$3*$H$3*'Vehicle Inputs'!$B$19</f>
        <v>186.58987875</v>
      </c>
      <c r="J171" s="19">
        <f t="shared" si="34"/>
        <v>1430.52240375</v>
      </c>
      <c r="K171" s="19">
        <f t="shared" si="35"/>
        <v>1214.5833333333335</v>
      </c>
      <c r="L171" s="19">
        <f t="shared" si="36"/>
        <v>1421.9247006500002</v>
      </c>
      <c r="M171" s="19">
        <f t="shared" si="37"/>
        <v>10901.422704983335</v>
      </c>
      <c r="N171" s="24">
        <f t="shared" si="38"/>
        <v>3.0281729736064819E-3</v>
      </c>
      <c r="O171" s="24">
        <f t="shared" si="39"/>
        <v>3.0281729736064819E-3</v>
      </c>
      <c r="P171" s="24">
        <f t="shared" si="46"/>
        <v>0.14179641892849196</v>
      </c>
      <c r="Q171" s="24">
        <f t="shared" si="40"/>
        <v>0</v>
      </c>
      <c r="R171" s="24">
        <f t="shared" si="47"/>
        <v>7.8325408752919143E-2</v>
      </c>
      <c r="S171" s="24">
        <f>MIN(MAX(-M171,0),'Vehicle Inputs'!$B$20*1000)</f>
        <v>0</v>
      </c>
      <c r="T171" s="24">
        <f>S171*(C171-C170)/3600000*'Vehicle Inputs'!$B$21*'Vehicle Inputs'!$B$22*'Vehicle Inputs'!$B$23</f>
        <v>0</v>
      </c>
      <c r="U171" s="24">
        <f t="shared" si="41"/>
        <v>6.9274907771519331E-2</v>
      </c>
      <c r="V171" s="24">
        <f>T171*'Vehicle Inputs'!$B$24*'Vehicle Inputs'!$B$22*'Vehicle Inputs'!$B$21</f>
        <v>0</v>
      </c>
      <c r="W171" s="24">
        <f t="shared" si="42"/>
        <v>6.1270192178520241E-2</v>
      </c>
      <c r="X171" s="25">
        <f t="shared" si="43"/>
        <v>5</v>
      </c>
      <c r="Y171" s="24">
        <f t="shared" si="44"/>
        <v>0</v>
      </c>
    </row>
    <row r="172" spans="2:25" x14ac:dyDescent="0.25">
      <c r="B172" s="3" t="s">
        <v>36</v>
      </c>
      <c r="C172" s="3">
        <v>164</v>
      </c>
      <c r="D172" s="3">
        <v>164</v>
      </c>
      <c r="E172" s="10">
        <v>29.5</v>
      </c>
      <c r="F172" s="16">
        <f t="shared" si="45"/>
        <v>0.4861111111111111</v>
      </c>
      <c r="G172" s="16">
        <f t="shared" si="32"/>
        <v>8.1944444444444446</v>
      </c>
      <c r="H172" s="19">
        <f t="shared" si="33"/>
        <v>23.706919403935181</v>
      </c>
      <c r="I172" s="19">
        <f>$K$3*$H$3*'Vehicle Inputs'!$B$19</f>
        <v>186.58987875</v>
      </c>
      <c r="J172" s="19">
        <f t="shared" si="34"/>
        <v>1529.0003953124999</v>
      </c>
      <c r="K172" s="19">
        <f t="shared" si="35"/>
        <v>1062.7604166666667</v>
      </c>
      <c r="L172" s="19">
        <f t="shared" si="36"/>
        <v>1273.057214820602</v>
      </c>
      <c r="M172" s="19">
        <f t="shared" si="37"/>
        <v>10431.9966214466</v>
      </c>
      <c r="N172" s="24">
        <f t="shared" si="38"/>
        <v>2.8977768392907223E-3</v>
      </c>
      <c r="O172" s="24">
        <f t="shared" si="39"/>
        <v>2.8977768392907223E-3</v>
      </c>
      <c r="P172" s="24">
        <f t="shared" si="46"/>
        <v>0.14469419576778267</v>
      </c>
      <c r="Q172" s="24">
        <f t="shared" si="40"/>
        <v>0</v>
      </c>
      <c r="R172" s="24">
        <f t="shared" si="47"/>
        <v>7.8325408752919143E-2</v>
      </c>
      <c r="S172" s="24">
        <f>MIN(MAX(-M172,0),'Vehicle Inputs'!$B$20*1000)</f>
        <v>0</v>
      </c>
      <c r="T172" s="24">
        <f>S172*(C172-C171)/3600000*'Vehicle Inputs'!$B$21*'Vehicle Inputs'!$B$22*'Vehicle Inputs'!$B$23</f>
        <v>0</v>
      </c>
      <c r="U172" s="24">
        <f t="shared" si="41"/>
        <v>6.9274907771519331E-2</v>
      </c>
      <c r="V172" s="24">
        <f>T172*'Vehicle Inputs'!$B$24*'Vehicle Inputs'!$B$22*'Vehicle Inputs'!$B$21</f>
        <v>0</v>
      </c>
      <c r="W172" s="24">
        <f t="shared" si="42"/>
        <v>6.1270192178520241E-2</v>
      </c>
      <c r="X172" s="25">
        <f t="shared" si="43"/>
        <v>5</v>
      </c>
      <c r="Y172" s="24">
        <f t="shared" si="44"/>
        <v>0</v>
      </c>
    </row>
    <row r="173" spans="2:25" x14ac:dyDescent="0.25">
      <c r="B173" s="3" t="s">
        <v>36</v>
      </c>
      <c r="C173" s="3">
        <v>165</v>
      </c>
      <c r="D173" s="3">
        <v>165</v>
      </c>
      <c r="E173" s="10">
        <v>31.1</v>
      </c>
      <c r="F173" s="16">
        <f t="shared" si="45"/>
        <v>0.36111111111111133</v>
      </c>
      <c r="G173" s="16">
        <f t="shared" si="32"/>
        <v>8.6388888888888893</v>
      </c>
      <c r="H173" s="19">
        <f t="shared" si="33"/>
        <v>26.348255692824075</v>
      </c>
      <c r="I173" s="19">
        <f>$K$3*$H$3*'Vehicle Inputs'!$B$19</f>
        <v>186.58987875</v>
      </c>
      <c r="J173" s="19">
        <f t="shared" si="34"/>
        <v>1611.9292303125001</v>
      </c>
      <c r="K173" s="19">
        <f t="shared" si="35"/>
        <v>789.47916666666708</v>
      </c>
      <c r="L173" s="19">
        <f t="shared" si="36"/>
        <v>1002.4173011094912</v>
      </c>
      <c r="M173" s="19">
        <f t="shared" si="37"/>
        <v>8659.7716845847717</v>
      </c>
      <c r="N173" s="24">
        <f t="shared" si="38"/>
        <v>2.4054921346068812E-3</v>
      </c>
      <c r="O173" s="24">
        <f t="shared" si="39"/>
        <v>2.4054921346068812E-3</v>
      </c>
      <c r="P173" s="24">
        <f t="shared" si="46"/>
        <v>0.14709968790238956</v>
      </c>
      <c r="Q173" s="24">
        <f t="shared" si="40"/>
        <v>0</v>
      </c>
      <c r="R173" s="24">
        <f t="shared" si="47"/>
        <v>7.8325408752919143E-2</v>
      </c>
      <c r="S173" s="24">
        <f>MIN(MAX(-M173,0),'Vehicle Inputs'!$B$20*1000)</f>
        <v>0</v>
      </c>
      <c r="T173" s="24">
        <f>S173*(C173-C172)/3600000*'Vehicle Inputs'!$B$21*'Vehicle Inputs'!$B$22*'Vehicle Inputs'!$B$23</f>
        <v>0</v>
      </c>
      <c r="U173" s="24">
        <f t="shared" si="41"/>
        <v>6.9274907771519331E-2</v>
      </c>
      <c r="V173" s="24">
        <f>T173*'Vehicle Inputs'!$B$24*'Vehicle Inputs'!$B$22*'Vehicle Inputs'!$B$21</f>
        <v>0</v>
      </c>
      <c r="W173" s="24">
        <f t="shared" si="42"/>
        <v>6.1270192178520241E-2</v>
      </c>
      <c r="X173" s="25">
        <f t="shared" si="43"/>
        <v>5</v>
      </c>
      <c r="Y173" s="24">
        <f t="shared" si="44"/>
        <v>0</v>
      </c>
    </row>
    <row r="174" spans="2:25" x14ac:dyDescent="0.25">
      <c r="B174" s="3" t="s">
        <v>36</v>
      </c>
      <c r="C174" s="3">
        <v>166</v>
      </c>
      <c r="D174" s="3">
        <v>166</v>
      </c>
      <c r="E174" s="10">
        <v>32.1</v>
      </c>
      <c r="F174" s="16">
        <f t="shared" si="45"/>
        <v>0.29166666666666685</v>
      </c>
      <c r="G174" s="16">
        <f t="shared" si="32"/>
        <v>8.9166666666666679</v>
      </c>
      <c r="H174" s="19">
        <f t="shared" si="33"/>
        <v>28.069918785416675</v>
      </c>
      <c r="I174" s="19">
        <f>$K$3*$H$3*'Vehicle Inputs'!$B$19</f>
        <v>186.58987875</v>
      </c>
      <c r="J174" s="19">
        <f t="shared" si="34"/>
        <v>1663.7597521875002</v>
      </c>
      <c r="K174" s="19">
        <f t="shared" si="35"/>
        <v>637.65625000000045</v>
      </c>
      <c r="L174" s="19">
        <f t="shared" si="36"/>
        <v>852.31604753541706</v>
      </c>
      <c r="M174" s="19">
        <f t="shared" si="37"/>
        <v>7599.8180905241361</v>
      </c>
      <c r="N174" s="24">
        <f t="shared" si="38"/>
        <v>2.1110605807011487E-3</v>
      </c>
      <c r="O174" s="24">
        <f t="shared" si="39"/>
        <v>2.1110605807011487E-3</v>
      </c>
      <c r="P174" s="24">
        <f t="shared" si="46"/>
        <v>0.14921074848309071</v>
      </c>
      <c r="Q174" s="24">
        <f t="shared" si="40"/>
        <v>0</v>
      </c>
      <c r="R174" s="24">
        <f t="shared" si="47"/>
        <v>7.8325408752919143E-2</v>
      </c>
      <c r="S174" s="24">
        <f>MIN(MAX(-M174,0),'Vehicle Inputs'!$B$20*1000)</f>
        <v>0</v>
      </c>
      <c r="T174" s="24">
        <f>S174*(C174-C173)/3600000*'Vehicle Inputs'!$B$21*'Vehicle Inputs'!$B$22*'Vehicle Inputs'!$B$23</f>
        <v>0</v>
      </c>
      <c r="U174" s="24">
        <f t="shared" si="41"/>
        <v>6.9274907771519331E-2</v>
      </c>
      <c r="V174" s="24">
        <f>T174*'Vehicle Inputs'!$B$24*'Vehicle Inputs'!$B$22*'Vehicle Inputs'!$B$21</f>
        <v>0</v>
      </c>
      <c r="W174" s="24">
        <f t="shared" si="42"/>
        <v>6.1270192178520241E-2</v>
      </c>
      <c r="X174" s="25">
        <f t="shared" si="43"/>
        <v>5</v>
      </c>
      <c r="Y174" s="24">
        <f t="shared" si="44"/>
        <v>0</v>
      </c>
    </row>
    <row r="175" spans="2:25" x14ac:dyDescent="0.25">
      <c r="B175" s="3" t="s">
        <v>36</v>
      </c>
      <c r="C175" s="3">
        <v>167</v>
      </c>
      <c r="D175" s="3">
        <v>167</v>
      </c>
      <c r="E175" s="10">
        <v>33.200000000000003</v>
      </c>
      <c r="F175" s="16">
        <f t="shared" si="45"/>
        <v>0.43055555555555575</v>
      </c>
      <c r="G175" s="16">
        <f t="shared" si="32"/>
        <v>9.2222222222222232</v>
      </c>
      <c r="H175" s="19">
        <f t="shared" si="33"/>
        <v>30.02667606296297</v>
      </c>
      <c r="I175" s="19">
        <f>$K$3*$H$3*'Vehicle Inputs'!$B$19</f>
        <v>186.58987875</v>
      </c>
      <c r="J175" s="19">
        <f t="shared" si="34"/>
        <v>1720.7733262500001</v>
      </c>
      <c r="K175" s="19">
        <f t="shared" si="35"/>
        <v>941.30208333333371</v>
      </c>
      <c r="L175" s="19">
        <f t="shared" si="36"/>
        <v>1157.9186381462966</v>
      </c>
      <c r="M175" s="19">
        <f t="shared" si="37"/>
        <v>10678.58299623807</v>
      </c>
      <c r="N175" s="24">
        <f t="shared" si="38"/>
        <v>2.966273054510575E-3</v>
      </c>
      <c r="O175" s="24">
        <f t="shared" si="39"/>
        <v>2.966273054510575E-3</v>
      </c>
      <c r="P175" s="24">
        <f t="shared" si="46"/>
        <v>0.15217702153760129</v>
      </c>
      <c r="Q175" s="24">
        <f t="shared" si="40"/>
        <v>0</v>
      </c>
      <c r="R175" s="24">
        <f t="shared" si="47"/>
        <v>7.8325408752919143E-2</v>
      </c>
      <c r="S175" s="24">
        <f>MIN(MAX(-M175,0),'Vehicle Inputs'!$B$20*1000)</f>
        <v>0</v>
      </c>
      <c r="T175" s="24">
        <f>S175*(C175-C174)/3600000*'Vehicle Inputs'!$B$21*'Vehicle Inputs'!$B$22*'Vehicle Inputs'!$B$23</f>
        <v>0</v>
      </c>
      <c r="U175" s="24">
        <f t="shared" si="41"/>
        <v>6.9274907771519331E-2</v>
      </c>
      <c r="V175" s="24">
        <f>T175*'Vehicle Inputs'!$B$24*'Vehicle Inputs'!$B$22*'Vehicle Inputs'!$B$21</f>
        <v>0</v>
      </c>
      <c r="W175" s="24">
        <f t="shared" si="42"/>
        <v>6.1270192178520241E-2</v>
      </c>
      <c r="X175" s="25">
        <f t="shared" si="43"/>
        <v>5</v>
      </c>
      <c r="Y175" s="24">
        <f t="shared" si="44"/>
        <v>0</v>
      </c>
    </row>
    <row r="176" spans="2:25" x14ac:dyDescent="0.25">
      <c r="B176" s="3" t="s">
        <v>36</v>
      </c>
      <c r="C176" s="3">
        <v>168</v>
      </c>
      <c r="D176" s="3">
        <v>168</v>
      </c>
      <c r="E176" s="10">
        <v>35.200000000000003</v>
      </c>
      <c r="F176" s="16">
        <f t="shared" si="45"/>
        <v>0.55555555555555558</v>
      </c>
      <c r="G176" s="16">
        <f t="shared" si="32"/>
        <v>9.7777777777777786</v>
      </c>
      <c r="H176" s="19">
        <f t="shared" si="33"/>
        <v>33.753313896296298</v>
      </c>
      <c r="I176" s="19">
        <f>$K$3*$H$3*'Vehicle Inputs'!$B$19</f>
        <v>186.58987875</v>
      </c>
      <c r="J176" s="19">
        <f t="shared" si="34"/>
        <v>1824.4343700000002</v>
      </c>
      <c r="K176" s="19">
        <f t="shared" si="35"/>
        <v>1214.5833333333335</v>
      </c>
      <c r="L176" s="19">
        <f t="shared" si="36"/>
        <v>1434.9265259796298</v>
      </c>
      <c r="M176" s="19">
        <f t="shared" si="37"/>
        <v>14030.392698467493</v>
      </c>
      <c r="N176" s="24">
        <f t="shared" si="38"/>
        <v>3.8973313051298593E-3</v>
      </c>
      <c r="O176" s="24">
        <f t="shared" si="39"/>
        <v>3.8973313051298593E-3</v>
      </c>
      <c r="P176" s="24">
        <f t="shared" si="46"/>
        <v>0.15607435284273116</v>
      </c>
      <c r="Q176" s="24">
        <f t="shared" si="40"/>
        <v>0</v>
      </c>
      <c r="R176" s="24">
        <f t="shared" si="47"/>
        <v>7.8325408752919143E-2</v>
      </c>
      <c r="S176" s="24">
        <f>MIN(MAX(-M176,0),'Vehicle Inputs'!$B$20*1000)</f>
        <v>0</v>
      </c>
      <c r="T176" s="24">
        <f>S176*(C176-C175)/3600000*'Vehicle Inputs'!$B$21*'Vehicle Inputs'!$B$22*'Vehicle Inputs'!$B$23</f>
        <v>0</v>
      </c>
      <c r="U176" s="24">
        <f t="shared" si="41"/>
        <v>6.9274907771519331E-2</v>
      </c>
      <c r="V176" s="24">
        <f>T176*'Vehicle Inputs'!$B$24*'Vehicle Inputs'!$B$22*'Vehicle Inputs'!$B$21</f>
        <v>0</v>
      </c>
      <c r="W176" s="24">
        <f t="shared" si="42"/>
        <v>6.1270192178520241E-2</v>
      </c>
      <c r="X176" s="25">
        <f t="shared" si="43"/>
        <v>5</v>
      </c>
      <c r="Y176" s="24">
        <f t="shared" si="44"/>
        <v>0</v>
      </c>
    </row>
    <row r="177" spans="2:25" x14ac:dyDescent="0.25">
      <c r="B177" s="3" t="s">
        <v>36</v>
      </c>
      <c r="C177" s="3">
        <v>169</v>
      </c>
      <c r="D177" s="3">
        <v>169</v>
      </c>
      <c r="E177" s="10">
        <v>37.200000000000003</v>
      </c>
      <c r="F177" s="16">
        <f t="shared" si="45"/>
        <v>0.38888888888888851</v>
      </c>
      <c r="G177" s="16">
        <f t="shared" si="32"/>
        <v>10.333333333333334</v>
      </c>
      <c r="H177" s="19">
        <f t="shared" si="33"/>
        <v>37.697883766666664</v>
      </c>
      <c r="I177" s="19">
        <f>$K$3*$H$3*'Vehicle Inputs'!$B$19</f>
        <v>186.58987875</v>
      </c>
      <c r="J177" s="19">
        <f t="shared" si="34"/>
        <v>1928.09541375</v>
      </c>
      <c r="K177" s="19">
        <f t="shared" si="35"/>
        <v>850.20833333333246</v>
      </c>
      <c r="L177" s="19">
        <f t="shared" si="36"/>
        <v>1074.4960958499992</v>
      </c>
      <c r="M177" s="19">
        <f t="shared" si="37"/>
        <v>11103.126323783325</v>
      </c>
      <c r="N177" s="24">
        <f t="shared" si="38"/>
        <v>3.0842017566064792E-3</v>
      </c>
      <c r="O177" s="24">
        <f t="shared" si="39"/>
        <v>3.0842017566064792E-3</v>
      </c>
      <c r="P177" s="24">
        <f t="shared" si="46"/>
        <v>0.15915855459933764</v>
      </c>
      <c r="Q177" s="24">
        <f t="shared" si="40"/>
        <v>0</v>
      </c>
      <c r="R177" s="24">
        <f t="shared" si="47"/>
        <v>7.8325408752919143E-2</v>
      </c>
      <c r="S177" s="24">
        <f>MIN(MAX(-M177,0),'Vehicle Inputs'!$B$20*1000)</f>
        <v>0</v>
      </c>
      <c r="T177" s="24">
        <f>S177*(C177-C176)/3600000*'Vehicle Inputs'!$B$21*'Vehicle Inputs'!$B$22*'Vehicle Inputs'!$B$23</f>
        <v>0</v>
      </c>
      <c r="U177" s="24">
        <f t="shared" si="41"/>
        <v>6.9274907771519331E-2</v>
      </c>
      <c r="V177" s="24">
        <f>T177*'Vehicle Inputs'!$B$24*'Vehicle Inputs'!$B$22*'Vehicle Inputs'!$B$21</f>
        <v>0</v>
      </c>
      <c r="W177" s="24">
        <f t="shared" si="42"/>
        <v>6.1270192178520241E-2</v>
      </c>
      <c r="X177" s="25">
        <f t="shared" si="43"/>
        <v>5</v>
      </c>
      <c r="Y177" s="24">
        <f t="shared" si="44"/>
        <v>0</v>
      </c>
    </row>
    <row r="178" spans="2:25" x14ac:dyDescent="0.25">
      <c r="B178" s="3" t="s">
        <v>36</v>
      </c>
      <c r="C178" s="3">
        <v>170</v>
      </c>
      <c r="D178" s="3">
        <v>170</v>
      </c>
      <c r="E178" s="10">
        <v>38</v>
      </c>
      <c r="F178" s="16">
        <f t="shared" si="45"/>
        <v>2.7777777777777186E-2</v>
      </c>
      <c r="G178" s="16">
        <f t="shared" si="32"/>
        <v>10.555555555555555</v>
      </c>
      <c r="H178" s="19">
        <f t="shared" si="33"/>
        <v>39.336732685185183</v>
      </c>
      <c r="I178" s="19">
        <f>$K$3*$H$3*'Vehicle Inputs'!$B$19</f>
        <v>186.58987875</v>
      </c>
      <c r="J178" s="19">
        <f t="shared" si="34"/>
        <v>1969.5598312499999</v>
      </c>
      <c r="K178" s="19">
        <f t="shared" si="35"/>
        <v>60.729166666665371</v>
      </c>
      <c r="L178" s="19">
        <f t="shared" si="36"/>
        <v>286.65577810185056</v>
      </c>
      <c r="M178" s="19">
        <f t="shared" si="37"/>
        <v>3025.8109910750891</v>
      </c>
      <c r="N178" s="24">
        <f t="shared" si="38"/>
        <v>8.4050305307641364E-4</v>
      </c>
      <c r="O178" s="24">
        <f t="shared" si="39"/>
        <v>8.4050305307641364E-4</v>
      </c>
      <c r="P178" s="24">
        <f t="shared" si="46"/>
        <v>0.15999905765241407</v>
      </c>
      <c r="Q178" s="24">
        <f t="shared" si="40"/>
        <v>0</v>
      </c>
      <c r="R178" s="24">
        <f t="shared" si="47"/>
        <v>7.8325408752919143E-2</v>
      </c>
      <c r="S178" s="24">
        <f>MIN(MAX(-M178,0),'Vehicle Inputs'!$B$20*1000)</f>
        <v>0</v>
      </c>
      <c r="T178" s="24">
        <f>S178*(C178-C177)/3600000*'Vehicle Inputs'!$B$21*'Vehicle Inputs'!$B$22*'Vehicle Inputs'!$B$23</f>
        <v>0</v>
      </c>
      <c r="U178" s="24">
        <f t="shared" si="41"/>
        <v>6.9274907771519331E-2</v>
      </c>
      <c r="V178" s="24">
        <f>T178*'Vehicle Inputs'!$B$24*'Vehicle Inputs'!$B$22*'Vehicle Inputs'!$B$21</f>
        <v>0</v>
      </c>
      <c r="W178" s="24">
        <f t="shared" si="42"/>
        <v>6.1270192178520241E-2</v>
      </c>
      <c r="X178" s="25">
        <f t="shared" si="43"/>
        <v>5</v>
      </c>
      <c r="Y178" s="24">
        <f t="shared" si="44"/>
        <v>0</v>
      </c>
    </row>
    <row r="179" spans="2:25" x14ac:dyDescent="0.25">
      <c r="B179" s="3" t="s">
        <v>36</v>
      </c>
      <c r="C179" s="3">
        <v>171</v>
      </c>
      <c r="D179" s="3">
        <v>171</v>
      </c>
      <c r="E179" s="10">
        <v>37.4</v>
      </c>
      <c r="F179" s="16">
        <f t="shared" si="45"/>
        <v>-0.40277777777777757</v>
      </c>
      <c r="G179" s="16">
        <f t="shared" si="32"/>
        <v>10.388888888888889</v>
      </c>
      <c r="H179" s="19">
        <f t="shared" si="33"/>
        <v>38.104327015740743</v>
      </c>
      <c r="I179" s="19">
        <f>$K$3*$H$3*'Vehicle Inputs'!$B$19</f>
        <v>186.58987875</v>
      </c>
      <c r="J179" s="19">
        <f t="shared" si="34"/>
        <v>1938.4615181250001</v>
      </c>
      <c r="K179" s="19">
        <f t="shared" si="35"/>
        <v>-880.57291666666617</v>
      </c>
      <c r="L179" s="19">
        <f t="shared" si="36"/>
        <v>-655.8787109009254</v>
      </c>
      <c r="M179" s="19">
        <f t="shared" si="37"/>
        <v>-6813.8510521373919</v>
      </c>
      <c r="N179" s="24">
        <f t="shared" si="38"/>
        <v>-1.8927364033714978E-3</v>
      </c>
      <c r="O179" s="24">
        <f t="shared" si="39"/>
        <v>0</v>
      </c>
      <c r="P179" s="24">
        <f t="shared" si="46"/>
        <v>0.15999905765241407</v>
      </c>
      <c r="Q179" s="24">
        <f t="shared" si="40"/>
        <v>1.8927364033714978E-3</v>
      </c>
      <c r="R179" s="24">
        <f t="shared" si="47"/>
        <v>8.0218145156290638E-2</v>
      </c>
      <c r="S179" s="24">
        <f>MIN(MAX(-M179,0),'Vehicle Inputs'!$B$20*1000)</f>
        <v>6813.8510521373919</v>
      </c>
      <c r="T179" s="24">
        <f>S179*(C179-C178)/3600000*'Vehicle Inputs'!$B$21*'Vehicle Inputs'!$B$22*'Vehicle Inputs'!$B$23</f>
        <v>1.674030711961921E-3</v>
      </c>
      <c r="U179" s="24">
        <f t="shared" si="41"/>
        <v>7.0948938483481258E-2</v>
      </c>
      <c r="V179" s="24">
        <f>T179*'Vehicle Inputs'!$B$24*'Vehicle Inputs'!$B$22*'Vehicle Inputs'!$B$21</f>
        <v>1.4805964631947209E-3</v>
      </c>
      <c r="W179" s="24">
        <f t="shared" si="42"/>
        <v>6.2750788641714961E-2</v>
      </c>
      <c r="X179" s="25">
        <f t="shared" si="43"/>
        <v>6</v>
      </c>
      <c r="Y179" s="24">
        <f t="shared" si="44"/>
        <v>1.674030711961921E-3</v>
      </c>
    </row>
    <row r="180" spans="2:25" x14ac:dyDescent="0.25">
      <c r="B180" s="3" t="s">
        <v>36</v>
      </c>
      <c r="C180" s="3">
        <v>172</v>
      </c>
      <c r="D180" s="3">
        <v>172</v>
      </c>
      <c r="E180" s="10">
        <v>35.1</v>
      </c>
      <c r="F180" s="16">
        <f t="shared" si="45"/>
        <v>-0.88888888888888862</v>
      </c>
      <c r="G180" s="16">
        <f t="shared" si="32"/>
        <v>9.75</v>
      </c>
      <c r="H180" s="19">
        <f t="shared" si="33"/>
        <v>33.561806118749999</v>
      </c>
      <c r="I180" s="19">
        <f>$K$3*$H$3*'Vehicle Inputs'!$B$19</f>
        <v>186.58987875</v>
      </c>
      <c r="J180" s="19">
        <f t="shared" si="34"/>
        <v>1819.2513178125</v>
      </c>
      <c r="K180" s="19">
        <f t="shared" si="35"/>
        <v>-1943.3333333333328</v>
      </c>
      <c r="L180" s="19">
        <f t="shared" si="36"/>
        <v>-1723.1816484645828</v>
      </c>
      <c r="M180" s="19">
        <f t="shared" si="37"/>
        <v>-16801.021072529682</v>
      </c>
      <c r="N180" s="24">
        <f t="shared" si="38"/>
        <v>-4.6669502979249117E-3</v>
      </c>
      <c r="O180" s="24">
        <f t="shared" si="39"/>
        <v>0</v>
      </c>
      <c r="P180" s="24">
        <f t="shared" si="46"/>
        <v>0.15999905765241407</v>
      </c>
      <c r="Q180" s="24">
        <f t="shared" si="40"/>
        <v>4.6669502979249117E-3</v>
      </c>
      <c r="R180" s="24">
        <f t="shared" si="47"/>
        <v>8.4885095454215548E-2</v>
      </c>
      <c r="S180" s="24">
        <f>MIN(MAX(-M180,0),'Vehicle Inputs'!$B$20*1000)</f>
        <v>16801.021072529682</v>
      </c>
      <c r="T180" s="24">
        <f>S180*(C180-C179)/3600000*'Vehicle Inputs'!$B$21*'Vehicle Inputs'!$B$22*'Vehicle Inputs'!$B$23</f>
        <v>4.1276841909996887E-3</v>
      </c>
      <c r="U180" s="24">
        <f t="shared" si="41"/>
        <v>7.5076622674480953E-2</v>
      </c>
      <c r="V180" s="24">
        <f>T180*'Vehicle Inputs'!$B$24*'Vehicle Inputs'!$B$22*'Vehicle Inputs'!$B$21</f>
        <v>3.6507302827296743E-3</v>
      </c>
      <c r="W180" s="24">
        <f t="shared" si="42"/>
        <v>6.6401518924444639E-2</v>
      </c>
      <c r="X180" s="25">
        <f t="shared" si="43"/>
        <v>6</v>
      </c>
      <c r="Y180" s="24">
        <f t="shared" si="44"/>
        <v>5.8017149029616095E-3</v>
      </c>
    </row>
    <row r="181" spans="2:25" x14ac:dyDescent="0.25">
      <c r="B181" s="3" t="s">
        <v>36</v>
      </c>
      <c r="C181" s="3">
        <v>173</v>
      </c>
      <c r="D181" s="3">
        <v>173</v>
      </c>
      <c r="E181" s="10">
        <v>31</v>
      </c>
      <c r="F181" s="16">
        <f t="shared" si="45"/>
        <v>-1.1111111111111112</v>
      </c>
      <c r="G181" s="16">
        <f t="shared" si="32"/>
        <v>8.6111111111111107</v>
      </c>
      <c r="H181" s="19">
        <f t="shared" si="33"/>
        <v>26.179085949074068</v>
      </c>
      <c r="I181" s="19">
        <f>$K$3*$H$3*'Vehicle Inputs'!$B$19</f>
        <v>186.58987875</v>
      </c>
      <c r="J181" s="19">
        <f t="shared" si="34"/>
        <v>1606.7461781249999</v>
      </c>
      <c r="K181" s="19">
        <f t="shared" si="35"/>
        <v>-2429.166666666667</v>
      </c>
      <c r="L181" s="19">
        <f t="shared" si="36"/>
        <v>-2216.3977019675931</v>
      </c>
      <c r="M181" s="19">
        <f t="shared" si="37"/>
        <v>-19085.646878054275</v>
      </c>
      <c r="N181" s="24">
        <f t="shared" si="38"/>
        <v>-5.3015685772372983E-3</v>
      </c>
      <c r="O181" s="24">
        <f t="shared" si="39"/>
        <v>0</v>
      </c>
      <c r="P181" s="24">
        <f t="shared" si="46"/>
        <v>0.15999905765241407</v>
      </c>
      <c r="Q181" s="24">
        <f t="shared" si="40"/>
        <v>5.3015685772372983E-3</v>
      </c>
      <c r="R181" s="24">
        <f t="shared" si="47"/>
        <v>9.018666403145284E-2</v>
      </c>
      <c r="S181" s="24">
        <f>MIN(MAX(-M181,0),'Vehicle Inputs'!$B$20*1000)</f>
        <v>19085.646878054275</v>
      </c>
      <c r="T181" s="24">
        <f>S181*(C181-C180)/3600000*'Vehicle Inputs'!$B$21*'Vehicle Inputs'!$B$22*'Vehicle Inputs'!$B$23</f>
        <v>4.688972328137528E-3</v>
      </c>
      <c r="U181" s="24">
        <f t="shared" si="41"/>
        <v>7.9765595002618483E-2</v>
      </c>
      <c r="V181" s="24">
        <f>T181*'Vehicle Inputs'!$B$24*'Vehicle Inputs'!$B$22*'Vehicle Inputs'!$B$21</f>
        <v>4.1471615756212355E-3</v>
      </c>
      <c r="W181" s="24">
        <f t="shared" si="42"/>
        <v>7.054868050006588E-2</v>
      </c>
      <c r="X181" s="25">
        <f t="shared" si="43"/>
        <v>6</v>
      </c>
      <c r="Y181" s="24">
        <f t="shared" si="44"/>
        <v>1.0490687231099138E-2</v>
      </c>
    </row>
    <row r="182" spans="2:25" x14ac:dyDescent="0.25">
      <c r="B182" s="3" t="s">
        <v>36</v>
      </c>
      <c r="C182" s="3">
        <v>174</v>
      </c>
      <c r="D182" s="3">
        <v>174</v>
      </c>
      <c r="E182" s="10">
        <v>27.1</v>
      </c>
      <c r="F182" s="16">
        <f t="shared" si="45"/>
        <v>-0.79166666666666652</v>
      </c>
      <c r="G182" s="16">
        <f t="shared" si="32"/>
        <v>7.5277777777777786</v>
      </c>
      <c r="H182" s="19">
        <f t="shared" si="33"/>
        <v>20.006433415046299</v>
      </c>
      <c r="I182" s="19">
        <f>$K$3*$H$3*'Vehicle Inputs'!$B$19</f>
        <v>186.58987875</v>
      </c>
      <c r="J182" s="19">
        <f t="shared" si="34"/>
        <v>1404.6071428125001</v>
      </c>
      <c r="K182" s="19">
        <f t="shared" si="35"/>
        <v>-1730.7812499999998</v>
      </c>
      <c r="L182" s="19">
        <f t="shared" si="36"/>
        <v>-1524.1849378349534</v>
      </c>
      <c r="M182" s="19">
        <f t="shared" si="37"/>
        <v>-11473.725504257567</v>
      </c>
      <c r="N182" s="24">
        <f t="shared" si="38"/>
        <v>-3.1871459734048799E-3</v>
      </c>
      <c r="O182" s="24">
        <f t="shared" si="39"/>
        <v>0</v>
      </c>
      <c r="P182" s="24">
        <f t="shared" si="46"/>
        <v>0.15999905765241407</v>
      </c>
      <c r="Q182" s="24">
        <f t="shared" si="40"/>
        <v>3.1871459734048799E-3</v>
      </c>
      <c r="R182" s="24">
        <f t="shared" si="47"/>
        <v>9.3373810004857727E-2</v>
      </c>
      <c r="S182" s="24">
        <f>MIN(MAX(-M182,0),'Vehicle Inputs'!$B$20*1000)</f>
        <v>11473.725504257567</v>
      </c>
      <c r="T182" s="24">
        <f>S182*(C182-C181)/3600000*'Vehicle Inputs'!$B$21*'Vehicle Inputs'!$B$22*'Vehicle Inputs'!$B$23</f>
        <v>2.8188712561779457E-3</v>
      </c>
      <c r="U182" s="24">
        <f t="shared" si="41"/>
        <v>8.2584466258796424E-2</v>
      </c>
      <c r="V182" s="24">
        <f>T182*'Vehicle Inputs'!$B$24*'Vehicle Inputs'!$B$22*'Vehicle Inputs'!$B$21</f>
        <v>2.4931506825265838E-3</v>
      </c>
      <c r="W182" s="24">
        <f t="shared" si="42"/>
        <v>7.304183118259247E-2</v>
      </c>
      <c r="X182" s="25">
        <f t="shared" si="43"/>
        <v>6</v>
      </c>
      <c r="Y182" s="24">
        <f t="shared" si="44"/>
        <v>1.3309558487277084E-2</v>
      </c>
    </row>
    <row r="183" spans="2:25" x14ac:dyDescent="0.25">
      <c r="B183" s="3" t="s">
        <v>36</v>
      </c>
      <c r="C183" s="3">
        <v>175</v>
      </c>
      <c r="D183" s="3">
        <v>175</v>
      </c>
      <c r="E183" s="10">
        <v>25.3</v>
      </c>
      <c r="F183" s="16">
        <f t="shared" si="45"/>
        <v>-0.27777777777777779</v>
      </c>
      <c r="G183" s="16">
        <f t="shared" si="32"/>
        <v>7.0277777777777786</v>
      </c>
      <c r="H183" s="19">
        <f t="shared" si="33"/>
        <v>17.437014698379631</v>
      </c>
      <c r="I183" s="19">
        <f>$K$3*$H$3*'Vehicle Inputs'!$B$19</f>
        <v>186.58987875</v>
      </c>
      <c r="J183" s="19">
        <f t="shared" si="34"/>
        <v>1311.3122034375001</v>
      </c>
      <c r="K183" s="19">
        <f t="shared" si="35"/>
        <v>-607.29166666666674</v>
      </c>
      <c r="L183" s="19">
        <f t="shared" si="36"/>
        <v>-403.26477321828713</v>
      </c>
      <c r="M183" s="19">
        <f t="shared" si="37"/>
        <v>-2834.0552117840739</v>
      </c>
      <c r="N183" s="24">
        <f t="shared" si="38"/>
        <v>-7.8723755882890946E-4</v>
      </c>
      <c r="O183" s="24">
        <f t="shared" si="39"/>
        <v>0</v>
      </c>
      <c r="P183" s="24">
        <f t="shared" si="46"/>
        <v>0.15999905765241407</v>
      </c>
      <c r="Q183" s="24">
        <f t="shared" si="40"/>
        <v>7.8723755882890946E-4</v>
      </c>
      <c r="R183" s="24">
        <f t="shared" si="47"/>
        <v>9.4161047563686637E-2</v>
      </c>
      <c r="S183" s="24">
        <f>MIN(MAX(-M183,0),'Vehicle Inputs'!$B$20*1000)</f>
        <v>2834.0552117840739</v>
      </c>
      <c r="T183" s="24">
        <f>S183*(C183-C182)/3600000*'Vehicle Inputs'!$B$21*'Vehicle Inputs'!$B$22*'Vehicle Inputs'!$B$23</f>
        <v>6.9627225890622898E-4</v>
      </c>
      <c r="U183" s="24">
        <f t="shared" si="41"/>
        <v>8.3280738517702652E-2</v>
      </c>
      <c r="V183" s="24">
        <f>T183*'Vehicle Inputs'!$B$24*'Vehicle Inputs'!$B$22*'Vehicle Inputs'!$B$21</f>
        <v>6.158179993896142E-4</v>
      </c>
      <c r="W183" s="24">
        <f t="shared" si="42"/>
        <v>7.3657649181982088E-2</v>
      </c>
      <c r="X183" s="25">
        <f t="shared" si="43"/>
        <v>6</v>
      </c>
      <c r="Y183" s="24">
        <f t="shared" si="44"/>
        <v>1.4005830746183313E-2</v>
      </c>
    </row>
    <row r="184" spans="2:25" x14ac:dyDescent="0.25">
      <c r="B184" s="3" t="s">
        <v>36</v>
      </c>
      <c r="C184" s="3">
        <v>176</v>
      </c>
      <c r="D184" s="3">
        <v>176</v>
      </c>
      <c r="E184" s="10">
        <v>25.1</v>
      </c>
      <c r="F184" s="16">
        <f t="shared" si="45"/>
        <v>8.3333333333333037E-2</v>
      </c>
      <c r="G184" s="16">
        <f t="shared" si="32"/>
        <v>6.9722222222222232</v>
      </c>
      <c r="H184" s="19">
        <f t="shared" si="33"/>
        <v>17.162420331712966</v>
      </c>
      <c r="I184" s="19">
        <f>$K$3*$H$3*'Vehicle Inputs'!$B$19</f>
        <v>186.58987875</v>
      </c>
      <c r="J184" s="19">
        <f t="shared" si="34"/>
        <v>1300.9460990625003</v>
      </c>
      <c r="K184" s="19">
        <f t="shared" si="35"/>
        <v>182.18749999999935</v>
      </c>
      <c r="L184" s="19">
        <f t="shared" si="36"/>
        <v>385.93979908171229</v>
      </c>
      <c r="M184" s="19">
        <f t="shared" si="37"/>
        <v>2690.8580435974945</v>
      </c>
      <c r="N184" s="24">
        <f t="shared" si="38"/>
        <v>7.4746056766597068E-4</v>
      </c>
      <c r="O184" s="24">
        <f t="shared" si="39"/>
        <v>7.4746056766597068E-4</v>
      </c>
      <c r="P184" s="24">
        <f t="shared" si="46"/>
        <v>0.16074651822008004</v>
      </c>
      <c r="Q184" s="24">
        <f t="shared" si="40"/>
        <v>0</v>
      </c>
      <c r="R184" s="24">
        <f t="shared" si="47"/>
        <v>9.4161047563686637E-2</v>
      </c>
      <c r="S184" s="24">
        <f>MIN(MAX(-M184,0),'Vehicle Inputs'!$B$20*1000)</f>
        <v>0</v>
      </c>
      <c r="T184" s="24">
        <f>S184*(C184-C183)/3600000*'Vehicle Inputs'!$B$21*'Vehicle Inputs'!$B$22*'Vehicle Inputs'!$B$23</f>
        <v>0</v>
      </c>
      <c r="U184" s="24">
        <f t="shared" si="41"/>
        <v>8.3280738517702652E-2</v>
      </c>
      <c r="V184" s="24">
        <f>T184*'Vehicle Inputs'!$B$24*'Vehicle Inputs'!$B$22*'Vehicle Inputs'!$B$21</f>
        <v>0</v>
      </c>
      <c r="W184" s="24">
        <f t="shared" si="42"/>
        <v>7.3657649181982088E-2</v>
      </c>
      <c r="X184" s="25">
        <f t="shared" si="43"/>
        <v>6</v>
      </c>
      <c r="Y184" s="24">
        <f t="shared" si="44"/>
        <v>0</v>
      </c>
    </row>
    <row r="185" spans="2:25" x14ac:dyDescent="0.25">
      <c r="B185" s="3" t="s">
        <v>36</v>
      </c>
      <c r="C185" s="3">
        <v>177</v>
      </c>
      <c r="D185" s="3">
        <v>177</v>
      </c>
      <c r="E185" s="10">
        <v>25.9</v>
      </c>
      <c r="F185" s="16">
        <f t="shared" si="45"/>
        <v>0.37499999999999989</v>
      </c>
      <c r="G185" s="16">
        <f t="shared" si="32"/>
        <v>7.1944444444444446</v>
      </c>
      <c r="H185" s="19">
        <f t="shared" si="33"/>
        <v>18.273873720601852</v>
      </c>
      <c r="I185" s="19">
        <f>$K$3*$H$3*'Vehicle Inputs'!$B$19</f>
        <v>186.58987875</v>
      </c>
      <c r="J185" s="19">
        <f t="shared" si="34"/>
        <v>1342.4105165625001</v>
      </c>
      <c r="K185" s="19">
        <f t="shared" si="35"/>
        <v>819.84374999999977</v>
      </c>
      <c r="L185" s="19">
        <f t="shared" si="36"/>
        <v>1024.7075024706016</v>
      </c>
      <c r="M185" s="19">
        <f t="shared" si="37"/>
        <v>7372.2011983301618</v>
      </c>
      <c r="N185" s="24">
        <f t="shared" si="38"/>
        <v>2.0478336662028227E-3</v>
      </c>
      <c r="O185" s="24">
        <f t="shared" si="39"/>
        <v>2.0478336662028227E-3</v>
      </c>
      <c r="P185" s="24">
        <f t="shared" si="46"/>
        <v>0.16279435188628286</v>
      </c>
      <c r="Q185" s="24">
        <f t="shared" si="40"/>
        <v>0</v>
      </c>
      <c r="R185" s="24">
        <f t="shared" si="47"/>
        <v>9.4161047563686637E-2</v>
      </c>
      <c r="S185" s="24">
        <f>MIN(MAX(-M185,0),'Vehicle Inputs'!$B$20*1000)</f>
        <v>0</v>
      </c>
      <c r="T185" s="24">
        <f>S185*(C185-C184)/3600000*'Vehicle Inputs'!$B$21*'Vehicle Inputs'!$B$22*'Vehicle Inputs'!$B$23</f>
        <v>0</v>
      </c>
      <c r="U185" s="24">
        <f t="shared" si="41"/>
        <v>8.3280738517702652E-2</v>
      </c>
      <c r="V185" s="24">
        <f>T185*'Vehicle Inputs'!$B$24*'Vehicle Inputs'!$B$22*'Vehicle Inputs'!$B$21</f>
        <v>0</v>
      </c>
      <c r="W185" s="24">
        <f t="shared" si="42"/>
        <v>7.3657649181982088E-2</v>
      </c>
      <c r="X185" s="25">
        <f t="shared" si="43"/>
        <v>6</v>
      </c>
      <c r="Y185" s="24">
        <f t="shared" si="44"/>
        <v>0</v>
      </c>
    </row>
    <row r="186" spans="2:25" x14ac:dyDescent="0.25">
      <c r="B186" s="3" t="s">
        <v>36</v>
      </c>
      <c r="C186" s="3">
        <v>178</v>
      </c>
      <c r="D186" s="3">
        <v>178</v>
      </c>
      <c r="E186" s="10">
        <v>27.8</v>
      </c>
      <c r="F186" s="16">
        <f t="shared" si="45"/>
        <v>0.45833333333333343</v>
      </c>
      <c r="G186" s="16">
        <f t="shared" si="32"/>
        <v>7.7222222222222223</v>
      </c>
      <c r="H186" s="19">
        <f t="shared" si="33"/>
        <v>21.05332443796296</v>
      </c>
      <c r="I186" s="19">
        <f>$K$3*$H$3*'Vehicle Inputs'!$B$19</f>
        <v>186.58987875</v>
      </c>
      <c r="J186" s="19">
        <f t="shared" si="34"/>
        <v>1440.888508125</v>
      </c>
      <c r="K186" s="19">
        <f t="shared" si="35"/>
        <v>1002.0312500000002</v>
      </c>
      <c r="L186" s="19">
        <f t="shared" si="36"/>
        <v>1209.6744531879631</v>
      </c>
      <c r="M186" s="19">
        <f t="shared" si="37"/>
        <v>9341.3749440626034</v>
      </c>
      <c r="N186" s="24">
        <f t="shared" si="38"/>
        <v>2.5948263733507233E-3</v>
      </c>
      <c r="O186" s="24">
        <f t="shared" si="39"/>
        <v>2.5948263733507233E-3</v>
      </c>
      <c r="P186" s="24">
        <f t="shared" si="46"/>
        <v>0.16538917825963359</v>
      </c>
      <c r="Q186" s="24">
        <f t="shared" si="40"/>
        <v>0</v>
      </c>
      <c r="R186" s="24">
        <f t="shared" si="47"/>
        <v>9.4161047563686637E-2</v>
      </c>
      <c r="S186" s="24">
        <f>MIN(MAX(-M186,0),'Vehicle Inputs'!$B$20*1000)</f>
        <v>0</v>
      </c>
      <c r="T186" s="24">
        <f>S186*(C186-C185)/3600000*'Vehicle Inputs'!$B$21*'Vehicle Inputs'!$B$22*'Vehicle Inputs'!$B$23</f>
        <v>0</v>
      </c>
      <c r="U186" s="24">
        <f t="shared" si="41"/>
        <v>8.3280738517702652E-2</v>
      </c>
      <c r="V186" s="24">
        <f>T186*'Vehicle Inputs'!$B$24*'Vehicle Inputs'!$B$22*'Vehicle Inputs'!$B$21</f>
        <v>0</v>
      </c>
      <c r="W186" s="24">
        <f t="shared" si="42"/>
        <v>7.3657649181982088E-2</v>
      </c>
      <c r="X186" s="25">
        <f t="shared" si="43"/>
        <v>6</v>
      </c>
      <c r="Y186" s="24">
        <f t="shared" si="44"/>
        <v>0</v>
      </c>
    </row>
    <row r="187" spans="2:25" x14ac:dyDescent="0.25">
      <c r="B187" s="3" t="s">
        <v>36</v>
      </c>
      <c r="C187" s="3">
        <v>179</v>
      </c>
      <c r="D187" s="3">
        <v>179</v>
      </c>
      <c r="E187" s="10">
        <v>29.2</v>
      </c>
      <c r="F187" s="16">
        <f t="shared" si="45"/>
        <v>0.25000000000000011</v>
      </c>
      <c r="G187" s="16">
        <f t="shared" si="32"/>
        <v>8.1111111111111107</v>
      </c>
      <c r="H187" s="19">
        <f t="shared" si="33"/>
        <v>23.227196507407402</v>
      </c>
      <c r="I187" s="19">
        <f>$K$3*$H$3*'Vehicle Inputs'!$B$19</f>
        <v>186.58987875</v>
      </c>
      <c r="J187" s="19">
        <f t="shared" si="34"/>
        <v>1513.4512387499999</v>
      </c>
      <c r="K187" s="19">
        <f t="shared" si="35"/>
        <v>546.56250000000023</v>
      </c>
      <c r="L187" s="19">
        <f t="shared" si="36"/>
        <v>756.37957525740762</v>
      </c>
      <c r="M187" s="19">
        <f t="shared" si="37"/>
        <v>6135.0787770878615</v>
      </c>
      <c r="N187" s="24">
        <f t="shared" si="38"/>
        <v>1.7041885491910725E-3</v>
      </c>
      <c r="O187" s="24">
        <f t="shared" si="39"/>
        <v>1.7041885491910725E-3</v>
      </c>
      <c r="P187" s="24">
        <f t="shared" si="46"/>
        <v>0.16709336680882467</v>
      </c>
      <c r="Q187" s="24">
        <f t="shared" si="40"/>
        <v>0</v>
      </c>
      <c r="R187" s="24">
        <f t="shared" si="47"/>
        <v>9.4161047563686637E-2</v>
      </c>
      <c r="S187" s="24">
        <f>MIN(MAX(-M187,0),'Vehicle Inputs'!$B$20*1000)</f>
        <v>0</v>
      </c>
      <c r="T187" s="24">
        <f>S187*(C187-C186)/3600000*'Vehicle Inputs'!$B$21*'Vehicle Inputs'!$B$22*'Vehicle Inputs'!$B$23</f>
        <v>0</v>
      </c>
      <c r="U187" s="24">
        <f t="shared" si="41"/>
        <v>8.3280738517702652E-2</v>
      </c>
      <c r="V187" s="24">
        <f>T187*'Vehicle Inputs'!$B$24*'Vehicle Inputs'!$B$22*'Vehicle Inputs'!$B$21</f>
        <v>0</v>
      </c>
      <c r="W187" s="24">
        <f t="shared" si="42"/>
        <v>7.3657649181982088E-2</v>
      </c>
      <c r="X187" s="25">
        <f t="shared" si="43"/>
        <v>6</v>
      </c>
      <c r="Y187" s="24">
        <f t="shared" si="44"/>
        <v>0</v>
      </c>
    </row>
    <row r="188" spans="2:25" x14ac:dyDescent="0.25">
      <c r="B188" s="3" t="s">
        <v>36</v>
      </c>
      <c r="C188" s="3">
        <v>180</v>
      </c>
      <c r="D188" s="3">
        <v>180</v>
      </c>
      <c r="E188" s="10">
        <v>29.6</v>
      </c>
      <c r="F188" s="16">
        <f t="shared" si="45"/>
        <v>4.1666666666666761E-2</v>
      </c>
      <c r="G188" s="16">
        <f t="shared" si="32"/>
        <v>8.2222222222222232</v>
      </c>
      <c r="H188" s="19">
        <f t="shared" si="33"/>
        <v>23.867916696296298</v>
      </c>
      <c r="I188" s="19">
        <f>$K$3*$H$3*'Vehicle Inputs'!$B$19</f>
        <v>186.58987875</v>
      </c>
      <c r="J188" s="19">
        <f t="shared" si="34"/>
        <v>1534.1834475000001</v>
      </c>
      <c r="K188" s="19">
        <f t="shared" si="35"/>
        <v>91.093750000000213</v>
      </c>
      <c r="L188" s="19">
        <f t="shared" si="36"/>
        <v>301.55154544629653</v>
      </c>
      <c r="M188" s="19">
        <f t="shared" si="37"/>
        <v>2479.423818113994</v>
      </c>
      <c r="N188" s="24">
        <f t="shared" si="38"/>
        <v>6.887288383649983E-4</v>
      </c>
      <c r="O188" s="24">
        <f t="shared" si="39"/>
        <v>6.887288383649983E-4</v>
      </c>
      <c r="P188" s="24">
        <f t="shared" si="46"/>
        <v>0.16778209564718966</v>
      </c>
      <c r="Q188" s="24">
        <f t="shared" si="40"/>
        <v>0</v>
      </c>
      <c r="R188" s="24">
        <f t="shared" si="47"/>
        <v>9.4161047563686637E-2</v>
      </c>
      <c r="S188" s="24">
        <f>MIN(MAX(-M188,0),'Vehicle Inputs'!$B$20*1000)</f>
        <v>0</v>
      </c>
      <c r="T188" s="24">
        <f>S188*(C188-C187)/3600000*'Vehicle Inputs'!$B$21*'Vehicle Inputs'!$B$22*'Vehicle Inputs'!$B$23</f>
        <v>0</v>
      </c>
      <c r="U188" s="24">
        <f t="shared" si="41"/>
        <v>8.3280738517702652E-2</v>
      </c>
      <c r="V188" s="24">
        <f>T188*'Vehicle Inputs'!$B$24*'Vehicle Inputs'!$B$22*'Vehicle Inputs'!$B$21</f>
        <v>0</v>
      </c>
      <c r="W188" s="24">
        <f t="shared" si="42"/>
        <v>7.3657649181982088E-2</v>
      </c>
      <c r="X188" s="25">
        <f t="shared" si="43"/>
        <v>6</v>
      </c>
      <c r="Y188" s="24">
        <f t="shared" si="44"/>
        <v>0</v>
      </c>
    </row>
    <row r="189" spans="2:25" x14ac:dyDescent="0.25">
      <c r="B189" s="3" t="s">
        <v>36</v>
      </c>
      <c r="C189" s="3">
        <v>181</v>
      </c>
      <c r="D189" s="3">
        <v>181</v>
      </c>
      <c r="E189" s="10">
        <v>29.5</v>
      </c>
      <c r="F189" s="16">
        <f t="shared" si="45"/>
        <v>-5.5555555555555851E-2</v>
      </c>
      <c r="G189" s="16">
        <f t="shared" si="32"/>
        <v>8.1944444444444446</v>
      </c>
      <c r="H189" s="19">
        <f t="shared" si="33"/>
        <v>23.706919403935181</v>
      </c>
      <c r="I189" s="19">
        <f>$K$3*$H$3*'Vehicle Inputs'!$B$19</f>
        <v>186.58987875</v>
      </c>
      <c r="J189" s="19">
        <f t="shared" si="34"/>
        <v>1529.0003953124999</v>
      </c>
      <c r="K189" s="19">
        <f t="shared" si="35"/>
        <v>-121.45833333333398</v>
      </c>
      <c r="L189" s="19">
        <f t="shared" si="36"/>
        <v>88.838464820601203</v>
      </c>
      <c r="M189" s="19">
        <f t="shared" si="37"/>
        <v>727.98186450214871</v>
      </c>
      <c r="N189" s="24">
        <f t="shared" si="38"/>
        <v>2.022171845839302E-4</v>
      </c>
      <c r="O189" s="24">
        <f t="shared" si="39"/>
        <v>2.022171845839302E-4</v>
      </c>
      <c r="P189" s="24">
        <f t="shared" si="46"/>
        <v>0.16798431283177359</v>
      </c>
      <c r="Q189" s="24">
        <f t="shared" si="40"/>
        <v>0</v>
      </c>
      <c r="R189" s="24">
        <f t="shared" si="47"/>
        <v>9.4161047563686637E-2</v>
      </c>
      <c r="S189" s="24">
        <f>MIN(MAX(-M189,0),'Vehicle Inputs'!$B$20*1000)</f>
        <v>0</v>
      </c>
      <c r="T189" s="24">
        <f>S189*(C189-C188)/3600000*'Vehicle Inputs'!$B$21*'Vehicle Inputs'!$B$22*'Vehicle Inputs'!$B$23</f>
        <v>0</v>
      </c>
      <c r="U189" s="24">
        <f t="shared" si="41"/>
        <v>8.3280738517702652E-2</v>
      </c>
      <c r="V189" s="24">
        <f>T189*'Vehicle Inputs'!$B$24*'Vehicle Inputs'!$B$22*'Vehicle Inputs'!$B$21</f>
        <v>0</v>
      </c>
      <c r="W189" s="24">
        <f t="shared" si="42"/>
        <v>7.3657649181982088E-2</v>
      </c>
      <c r="X189" s="25">
        <f t="shared" si="43"/>
        <v>6</v>
      </c>
      <c r="Y189" s="24">
        <f t="shared" si="44"/>
        <v>0</v>
      </c>
    </row>
    <row r="190" spans="2:25" x14ac:dyDescent="0.25">
      <c r="B190" s="3" t="s">
        <v>36</v>
      </c>
      <c r="C190" s="3">
        <v>182</v>
      </c>
      <c r="D190" s="3">
        <v>182</v>
      </c>
      <c r="E190" s="10">
        <v>29.2</v>
      </c>
      <c r="F190" s="16">
        <f t="shared" si="45"/>
        <v>-0.16666666666666657</v>
      </c>
      <c r="G190" s="16">
        <f t="shared" si="32"/>
        <v>8.1111111111111107</v>
      </c>
      <c r="H190" s="19">
        <f t="shared" si="33"/>
        <v>23.227196507407402</v>
      </c>
      <c r="I190" s="19">
        <f>$K$3*$H$3*'Vehicle Inputs'!$B$19</f>
        <v>186.58987875</v>
      </c>
      <c r="J190" s="19">
        <f t="shared" si="34"/>
        <v>1513.4512387499999</v>
      </c>
      <c r="K190" s="19">
        <f t="shared" si="35"/>
        <v>-364.37499999999977</v>
      </c>
      <c r="L190" s="19">
        <f t="shared" si="36"/>
        <v>-154.55792474259238</v>
      </c>
      <c r="M190" s="19">
        <f t="shared" si="37"/>
        <v>-1253.6365006899159</v>
      </c>
      <c r="N190" s="24">
        <f t="shared" si="38"/>
        <v>-3.4823236130275445E-4</v>
      </c>
      <c r="O190" s="24">
        <f t="shared" si="39"/>
        <v>0</v>
      </c>
      <c r="P190" s="24">
        <f t="shared" si="46"/>
        <v>0.16798431283177359</v>
      </c>
      <c r="Q190" s="24">
        <f t="shared" si="40"/>
        <v>3.4823236130275445E-4</v>
      </c>
      <c r="R190" s="24">
        <f t="shared" si="47"/>
        <v>9.4509279924989392E-2</v>
      </c>
      <c r="S190" s="24">
        <f>MIN(MAX(-M190,0),'Vehicle Inputs'!$B$20*1000)</f>
        <v>1253.6365006899159</v>
      </c>
      <c r="T190" s="24">
        <f>S190*(C190-C189)/3600000*'Vehicle Inputs'!$B$21*'Vehicle Inputs'!$B$22*'Vehicle Inputs'!$B$23</f>
        <v>3.0799411195422114E-4</v>
      </c>
      <c r="U190" s="24">
        <f t="shared" si="41"/>
        <v>8.3588732629656867E-2</v>
      </c>
      <c r="V190" s="24">
        <f>T190*'Vehicle Inputs'!$B$24*'Vehicle Inputs'!$B$22*'Vehicle Inputs'!$B$21</f>
        <v>2.7240539231791083E-4</v>
      </c>
      <c r="W190" s="24">
        <f t="shared" si="42"/>
        <v>7.3930054574300005E-2</v>
      </c>
      <c r="X190" s="25">
        <f t="shared" si="43"/>
        <v>7</v>
      </c>
      <c r="Y190" s="24">
        <f t="shared" si="44"/>
        <v>3.0799411195422114E-4</v>
      </c>
    </row>
    <row r="191" spans="2:25" x14ac:dyDescent="0.25">
      <c r="B191" s="3" t="s">
        <v>36</v>
      </c>
      <c r="C191" s="3">
        <v>183</v>
      </c>
      <c r="D191" s="3">
        <v>183</v>
      </c>
      <c r="E191" s="10">
        <v>28.3</v>
      </c>
      <c r="F191" s="16">
        <f t="shared" si="45"/>
        <v>-0.43055555555555525</v>
      </c>
      <c r="G191" s="16">
        <f t="shared" si="32"/>
        <v>7.8611111111111116</v>
      </c>
      <c r="H191" s="19">
        <f t="shared" si="33"/>
        <v>21.817448642824075</v>
      </c>
      <c r="I191" s="19">
        <f>$K$3*$H$3*'Vehicle Inputs'!$B$19</f>
        <v>186.58987875</v>
      </c>
      <c r="J191" s="19">
        <f t="shared" si="34"/>
        <v>1466.8037690625001</v>
      </c>
      <c r="K191" s="19">
        <f t="shared" si="35"/>
        <v>-941.30208333333269</v>
      </c>
      <c r="L191" s="19">
        <f t="shared" si="36"/>
        <v>-732.89475594050862</v>
      </c>
      <c r="M191" s="19">
        <f t="shared" si="37"/>
        <v>-5761.3671091989991</v>
      </c>
      <c r="N191" s="24">
        <f t="shared" si="38"/>
        <v>-1.6003797525552775E-3</v>
      </c>
      <c r="O191" s="24">
        <f t="shared" si="39"/>
        <v>0</v>
      </c>
      <c r="P191" s="24">
        <f t="shared" si="46"/>
        <v>0.16798431283177359</v>
      </c>
      <c r="Q191" s="24">
        <f t="shared" si="40"/>
        <v>1.6003797525552775E-3</v>
      </c>
      <c r="R191" s="24">
        <f t="shared" si="47"/>
        <v>9.6109659677544673E-2</v>
      </c>
      <c r="S191" s="24">
        <f>MIN(MAX(-M191,0),'Vehicle Inputs'!$B$20*1000)</f>
        <v>5761.3671091989991</v>
      </c>
      <c r="T191" s="24">
        <f>S191*(C191-C190)/3600000*'Vehicle Inputs'!$B$21*'Vehicle Inputs'!$B$22*'Vehicle Inputs'!$B$23</f>
        <v>1.4154558721475149E-3</v>
      </c>
      <c r="U191" s="24">
        <f t="shared" si="41"/>
        <v>8.5004188501804384E-2</v>
      </c>
      <c r="V191" s="24">
        <f>T191*'Vehicle Inputs'!$B$24*'Vehicle Inputs'!$B$22*'Vehicle Inputs'!$B$21</f>
        <v>1.2518999461208695E-3</v>
      </c>
      <c r="W191" s="24">
        <f t="shared" si="42"/>
        <v>7.5181954520420868E-2</v>
      </c>
      <c r="X191" s="25">
        <f t="shared" si="43"/>
        <v>7</v>
      </c>
      <c r="Y191" s="24">
        <f t="shared" si="44"/>
        <v>1.723449984101736E-3</v>
      </c>
    </row>
    <row r="192" spans="2:25" x14ac:dyDescent="0.25">
      <c r="B192" s="3" t="s">
        <v>36</v>
      </c>
      <c r="C192" s="3">
        <v>184</v>
      </c>
      <c r="D192" s="3">
        <v>184</v>
      </c>
      <c r="E192" s="10">
        <v>26.1</v>
      </c>
      <c r="F192" s="16">
        <f t="shared" si="45"/>
        <v>-0.65277777777777768</v>
      </c>
      <c r="G192" s="16">
        <f t="shared" si="32"/>
        <v>7.2500000000000009</v>
      </c>
      <c r="H192" s="19">
        <f t="shared" si="33"/>
        <v>18.557185368750005</v>
      </c>
      <c r="I192" s="19">
        <f>$K$3*$H$3*'Vehicle Inputs'!$B$19</f>
        <v>186.58987875</v>
      </c>
      <c r="J192" s="19">
        <f t="shared" si="34"/>
        <v>1352.7766209375002</v>
      </c>
      <c r="K192" s="19">
        <f t="shared" si="35"/>
        <v>-1427.1354166666665</v>
      </c>
      <c r="L192" s="19">
        <f t="shared" si="36"/>
        <v>-1221.9883525479165</v>
      </c>
      <c r="M192" s="19">
        <f t="shared" si="37"/>
        <v>-8859.4155559723968</v>
      </c>
      <c r="N192" s="24">
        <f t="shared" si="38"/>
        <v>-2.4609487655478878E-3</v>
      </c>
      <c r="O192" s="24">
        <f t="shared" si="39"/>
        <v>0</v>
      </c>
      <c r="P192" s="24">
        <f t="shared" si="46"/>
        <v>0.16798431283177359</v>
      </c>
      <c r="Q192" s="24">
        <f t="shared" si="40"/>
        <v>2.4609487655478878E-3</v>
      </c>
      <c r="R192" s="24">
        <f t="shared" si="47"/>
        <v>9.8570608443092567E-2</v>
      </c>
      <c r="S192" s="24">
        <f>MIN(MAX(-M192,0),'Vehicle Inputs'!$B$20*1000)</f>
        <v>8859.4155559723968</v>
      </c>
      <c r="T192" s="24">
        <f>S192*(C192-C191)/3600000*'Vehicle Inputs'!$B$21*'Vehicle Inputs'!$B$22*'Vehicle Inputs'!$B$23</f>
        <v>2.176586135688829E-3</v>
      </c>
      <c r="U192" s="24">
        <f t="shared" si="41"/>
        <v>8.7180774637493214E-2</v>
      </c>
      <c r="V192" s="24">
        <f>T192*'Vehicle Inputs'!$B$24*'Vehicle Inputs'!$B$22*'Vehicle Inputs'!$B$21</f>
        <v>1.9250816077099847E-3</v>
      </c>
      <c r="W192" s="24">
        <f t="shared" si="42"/>
        <v>7.7107036128130857E-2</v>
      </c>
      <c r="X192" s="25">
        <f t="shared" si="43"/>
        <v>7</v>
      </c>
      <c r="Y192" s="24">
        <f t="shared" si="44"/>
        <v>3.900036119790565E-3</v>
      </c>
    </row>
    <row r="193" spans="2:25" x14ac:dyDescent="0.25">
      <c r="B193" s="3" t="s">
        <v>36</v>
      </c>
      <c r="C193" s="3">
        <v>185</v>
      </c>
      <c r="D193" s="3">
        <v>185</v>
      </c>
      <c r="E193" s="10">
        <v>23.6</v>
      </c>
      <c r="F193" s="16">
        <f t="shared" si="45"/>
        <v>-0.70833333333333348</v>
      </c>
      <c r="G193" s="16">
        <f t="shared" si="32"/>
        <v>6.5555555555555562</v>
      </c>
      <c r="H193" s="19">
        <f t="shared" si="33"/>
        <v>15.172428418518521</v>
      </c>
      <c r="I193" s="19">
        <f>$K$3*$H$3*'Vehicle Inputs'!$B$19</f>
        <v>186.58987875</v>
      </c>
      <c r="J193" s="19">
        <f t="shared" si="34"/>
        <v>1223.20031625</v>
      </c>
      <c r="K193" s="19">
        <f t="shared" si="35"/>
        <v>-1548.5937500000002</v>
      </c>
      <c r="L193" s="19">
        <f t="shared" si="36"/>
        <v>-1346.8314428314816</v>
      </c>
      <c r="M193" s="19">
        <f t="shared" si="37"/>
        <v>-8829.228347450824</v>
      </c>
      <c r="N193" s="24">
        <f t="shared" si="38"/>
        <v>-2.4525634298474511E-3</v>
      </c>
      <c r="O193" s="24">
        <f t="shared" si="39"/>
        <v>0</v>
      </c>
      <c r="P193" s="24">
        <f t="shared" si="46"/>
        <v>0.16798431283177359</v>
      </c>
      <c r="Q193" s="24">
        <f t="shared" si="40"/>
        <v>2.4525634298474511E-3</v>
      </c>
      <c r="R193" s="24">
        <f t="shared" si="47"/>
        <v>0.10102317187294002</v>
      </c>
      <c r="S193" s="24">
        <f>MIN(MAX(-M193,0),'Vehicle Inputs'!$B$20*1000)</f>
        <v>8829.228347450824</v>
      </c>
      <c r="T193" s="24">
        <f>S193*(C193-C192)/3600000*'Vehicle Inputs'!$B$21*'Vehicle Inputs'!$B$22*'Vehicle Inputs'!$B$23</f>
        <v>2.1691697255285776E-3</v>
      </c>
      <c r="U193" s="24">
        <f t="shared" si="41"/>
        <v>8.9349944363021794E-2</v>
      </c>
      <c r="V193" s="24">
        <f>T193*'Vehicle Inputs'!$B$24*'Vehicle Inputs'!$B$22*'Vehicle Inputs'!$B$21</f>
        <v>1.9185221637437503E-3</v>
      </c>
      <c r="W193" s="24">
        <f t="shared" si="42"/>
        <v>7.9025558291874604E-2</v>
      </c>
      <c r="X193" s="25">
        <f t="shared" si="43"/>
        <v>7</v>
      </c>
      <c r="Y193" s="24">
        <f t="shared" si="44"/>
        <v>6.0692058453191422E-3</v>
      </c>
    </row>
    <row r="194" spans="2:25" x14ac:dyDescent="0.25">
      <c r="B194" s="3" t="s">
        <v>36</v>
      </c>
      <c r="C194" s="3">
        <v>186</v>
      </c>
      <c r="D194" s="3">
        <v>186</v>
      </c>
      <c r="E194" s="10">
        <v>21</v>
      </c>
      <c r="F194" s="16">
        <f t="shared" si="45"/>
        <v>-0.65277777777777812</v>
      </c>
      <c r="G194" s="16">
        <f t="shared" si="32"/>
        <v>5.8333333333333339</v>
      </c>
      <c r="H194" s="19">
        <f t="shared" si="33"/>
        <v>12.013503541666669</v>
      </c>
      <c r="I194" s="19">
        <f>$K$3*$H$3*'Vehicle Inputs'!$B$19</f>
        <v>186.58987875</v>
      </c>
      <c r="J194" s="19">
        <f t="shared" si="34"/>
        <v>1088.4409593750001</v>
      </c>
      <c r="K194" s="19">
        <f t="shared" si="35"/>
        <v>-1427.1354166666674</v>
      </c>
      <c r="L194" s="19">
        <f t="shared" si="36"/>
        <v>-1228.5320343750009</v>
      </c>
      <c r="M194" s="19">
        <f t="shared" si="37"/>
        <v>-7166.4368671875054</v>
      </c>
      <c r="N194" s="24">
        <f t="shared" si="38"/>
        <v>-1.9906769075520849E-3</v>
      </c>
      <c r="O194" s="24">
        <f t="shared" si="39"/>
        <v>0</v>
      </c>
      <c r="P194" s="24">
        <f t="shared" si="46"/>
        <v>0.16798431283177359</v>
      </c>
      <c r="Q194" s="24">
        <f t="shared" si="40"/>
        <v>1.9906769075520849E-3</v>
      </c>
      <c r="R194" s="24">
        <f t="shared" si="47"/>
        <v>0.10301384878049211</v>
      </c>
      <c r="S194" s="24">
        <f>MIN(MAX(-M194,0),'Vehicle Inputs'!$B$20*1000)</f>
        <v>7166.4368671875054</v>
      </c>
      <c r="T194" s="24">
        <f>S194*(C194-C193)/3600000*'Vehicle Inputs'!$B$21*'Vehicle Inputs'!$B$22*'Vehicle Inputs'!$B$23</f>
        <v>1.7606541908844415E-3</v>
      </c>
      <c r="U194" s="24">
        <f t="shared" si="41"/>
        <v>9.1110598553906241E-2</v>
      </c>
      <c r="V194" s="24">
        <f>T194*'Vehicle Inputs'!$B$24*'Vehicle Inputs'!$B$22*'Vehicle Inputs'!$B$21</f>
        <v>1.557210599127744E-3</v>
      </c>
      <c r="W194" s="24">
        <f t="shared" si="42"/>
        <v>8.0582768891002354E-2</v>
      </c>
      <c r="X194" s="25">
        <f t="shared" si="43"/>
        <v>7</v>
      </c>
      <c r="Y194" s="24">
        <f t="shared" si="44"/>
        <v>7.8298600362035828E-3</v>
      </c>
    </row>
    <row r="195" spans="2:25" x14ac:dyDescent="0.25">
      <c r="B195" s="3" t="s">
        <v>36</v>
      </c>
      <c r="C195" s="3">
        <v>187</v>
      </c>
      <c r="D195" s="3">
        <v>187</v>
      </c>
      <c r="E195" s="10">
        <v>18.899999999999999</v>
      </c>
      <c r="F195" s="16">
        <f t="shared" si="45"/>
        <v>-0.54166666666666641</v>
      </c>
      <c r="G195" s="16">
        <f t="shared" si="32"/>
        <v>5.25</v>
      </c>
      <c r="H195" s="19">
        <f t="shared" si="33"/>
        <v>9.730937868749999</v>
      </c>
      <c r="I195" s="19">
        <f>$K$3*$H$3*'Vehicle Inputs'!$B$19</f>
        <v>186.58987875</v>
      </c>
      <c r="J195" s="19">
        <f t="shared" si="34"/>
        <v>979.59686343750002</v>
      </c>
      <c r="K195" s="19">
        <f t="shared" si="35"/>
        <v>-1184.2187499999995</v>
      </c>
      <c r="L195" s="19">
        <f t="shared" si="36"/>
        <v>-987.89793338124957</v>
      </c>
      <c r="M195" s="19">
        <f t="shared" si="37"/>
        <v>-5186.4641502515606</v>
      </c>
      <c r="N195" s="24">
        <f t="shared" si="38"/>
        <v>-1.4406844861809891E-3</v>
      </c>
      <c r="O195" s="24">
        <f t="shared" si="39"/>
        <v>0</v>
      </c>
      <c r="P195" s="24">
        <f t="shared" si="46"/>
        <v>0.16798431283177359</v>
      </c>
      <c r="Q195" s="24">
        <f t="shared" si="40"/>
        <v>1.4406844861809891E-3</v>
      </c>
      <c r="R195" s="24">
        <f t="shared" si="47"/>
        <v>0.1044545332666731</v>
      </c>
      <c r="S195" s="24">
        <f>MIN(MAX(-M195,0),'Vehicle Inputs'!$B$20*1000)</f>
        <v>5186.4641502515606</v>
      </c>
      <c r="T195" s="24">
        <f>S195*(C195-C194)/3600000*'Vehicle Inputs'!$B$21*'Vehicle Inputs'!$B$22*'Vehicle Inputs'!$B$23</f>
        <v>1.2742133938027757E-3</v>
      </c>
      <c r="U195" s="24">
        <f t="shared" si="41"/>
        <v>9.238481194770902E-2</v>
      </c>
      <c r="V195" s="24">
        <f>T195*'Vehicle Inputs'!$B$24*'Vehicle Inputs'!$B$22*'Vehicle Inputs'!$B$21</f>
        <v>1.126978036148865E-3</v>
      </c>
      <c r="W195" s="24">
        <f t="shared" si="42"/>
        <v>8.1709746927151217E-2</v>
      </c>
      <c r="X195" s="25">
        <f t="shared" si="43"/>
        <v>7</v>
      </c>
      <c r="Y195" s="24">
        <f t="shared" si="44"/>
        <v>9.1040734300063576E-3</v>
      </c>
    </row>
    <row r="196" spans="2:25" x14ac:dyDescent="0.25">
      <c r="B196" s="3" t="s">
        <v>36</v>
      </c>
      <c r="C196" s="3">
        <v>188</v>
      </c>
      <c r="D196" s="3">
        <v>188</v>
      </c>
      <c r="E196" s="10">
        <v>17.100000000000001</v>
      </c>
      <c r="F196" s="16">
        <f t="shared" si="45"/>
        <v>-0.44444444444444431</v>
      </c>
      <c r="G196" s="16">
        <f t="shared" si="32"/>
        <v>4.7500000000000009</v>
      </c>
      <c r="H196" s="19">
        <f t="shared" si="33"/>
        <v>7.9656883687500022</v>
      </c>
      <c r="I196" s="19">
        <f>$K$3*$H$3*'Vehicle Inputs'!$B$19</f>
        <v>186.58987875</v>
      </c>
      <c r="J196" s="19">
        <f t="shared" si="34"/>
        <v>886.30192406250012</v>
      </c>
      <c r="K196" s="19">
        <f t="shared" si="35"/>
        <v>-971.6666666666664</v>
      </c>
      <c r="L196" s="19">
        <f t="shared" si="36"/>
        <v>-777.11109954791641</v>
      </c>
      <c r="M196" s="19">
        <f t="shared" si="37"/>
        <v>-3691.2777228526038</v>
      </c>
      <c r="N196" s="24">
        <f t="shared" si="38"/>
        <v>-1.0253549230146122E-3</v>
      </c>
      <c r="O196" s="24">
        <f t="shared" si="39"/>
        <v>0</v>
      </c>
      <c r="P196" s="24">
        <f t="shared" si="46"/>
        <v>0.16798431283177359</v>
      </c>
      <c r="Q196" s="24">
        <f t="shared" si="40"/>
        <v>1.0253549230146122E-3</v>
      </c>
      <c r="R196" s="24">
        <f t="shared" si="47"/>
        <v>0.10547988818968772</v>
      </c>
      <c r="S196" s="24">
        <f>MIN(MAX(-M196,0),'Vehicle Inputs'!$B$20*1000)</f>
        <v>3691.2777228526038</v>
      </c>
      <c r="T196" s="24">
        <f>S196*(C196-C195)/3600000*'Vehicle Inputs'!$B$21*'Vehicle Inputs'!$B$22*'Vehicle Inputs'!$B$23</f>
        <v>9.0687516166027373E-4</v>
      </c>
      <c r="U196" s="24">
        <f t="shared" si="41"/>
        <v>9.329168710936929E-2</v>
      </c>
      <c r="V196" s="24">
        <f>T196*'Vehicle Inputs'!$B$24*'Vehicle Inputs'!$B$22*'Vehicle Inputs'!$B$21</f>
        <v>8.0208573673042896E-4</v>
      </c>
      <c r="W196" s="24">
        <f t="shared" si="42"/>
        <v>8.2511832663881651E-2</v>
      </c>
      <c r="X196" s="25">
        <f t="shared" si="43"/>
        <v>7</v>
      </c>
      <c r="Y196" s="24">
        <f t="shared" si="44"/>
        <v>1.0010948591666631E-2</v>
      </c>
    </row>
    <row r="197" spans="2:25" x14ac:dyDescent="0.25">
      <c r="B197" s="3" t="s">
        <v>36</v>
      </c>
      <c r="C197" s="3">
        <v>189</v>
      </c>
      <c r="D197" s="3">
        <v>189</v>
      </c>
      <c r="E197" s="10">
        <v>15.7</v>
      </c>
      <c r="F197" s="16">
        <f t="shared" si="45"/>
        <v>-0.36111111111111133</v>
      </c>
      <c r="G197" s="16">
        <f t="shared" si="32"/>
        <v>4.3611111111111107</v>
      </c>
      <c r="H197" s="19">
        <f t="shared" si="33"/>
        <v>6.7147584761574057</v>
      </c>
      <c r="I197" s="19">
        <f>$K$3*$H$3*'Vehicle Inputs'!$B$19</f>
        <v>186.58987875</v>
      </c>
      <c r="J197" s="19">
        <f t="shared" si="34"/>
        <v>813.73919343749992</v>
      </c>
      <c r="K197" s="19">
        <f t="shared" si="35"/>
        <v>-789.47916666666708</v>
      </c>
      <c r="L197" s="19">
        <f t="shared" si="36"/>
        <v>-596.17452944050967</v>
      </c>
      <c r="M197" s="19">
        <f t="shared" si="37"/>
        <v>-2599.9833645044446</v>
      </c>
      <c r="N197" s="24">
        <f t="shared" si="38"/>
        <v>-7.2221760125123461E-4</v>
      </c>
      <c r="O197" s="24">
        <f t="shared" si="39"/>
        <v>0</v>
      </c>
      <c r="P197" s="24">
        <f t="shared" si="46"/>
        <v>0.16798431283177359</v>
      </c>
      <c r="Q197" s="24">
        <f t="shared" si="40"/>
        <v>7.2221760125123461E-4</v>
      </c>
      <c r="R197" s="24">
        <f t="shared" si="47"/>
        <v>0.10620210579093896</v>
      </c>
      <c r="S197" s="24">
        <f>MIN(MAX(-M197,0),'Vehicle Inputs'!$B$20*1000)</f>
        <v>2599.9833645044446</v>
      </c>
      <c r="T197" s="24">
        <f>S197*(C197-C196)/3600000*'Vehicle Inputs'!$B$21*'Vehicle Inputs'!$B$22*'Vehicle Inputs'!$B$23</f>
        <v>6.3876535742665426E-4</v>
      </c>
      <c r="U197" s="24">
        <f t="shared" si="41"/>
        <v>9.3930452466795947E-2</v>
      </c>
      <c r="V197" s="24">
        <f>T197*'Vehicle Inputs'!$B$24*'Vehicle Inputs'!$B$22*'Vehicle Inputs'!$B$21</f>
        <v>5.6495602037600419E-4</v>
      </c>
      <c r="W197" s="24">
        <f t="shared" si="42"/>
        <v>8.3076788684257649E-2</v>
      </c>
      <c r="X197" s="25">
        <f t="shared" si="43"/>
        <v>7</v>
      </c>
      <c r="Y197" s="24">
        <f t="shared" si="44"/>
        <v>1.0649713949093285E-2</v>
      </c>
    </row>
    <row r="198" spans="2:25" x14ac:dyDescent="0.25">
      <c r="B198" s="3" t="s">
        <v>36</v>
      </c>
      <c r="C198" s="3">
        <v>190</v>
      </c>
      <c r="D198" s="3">
        <v>190</v>
      </c>
      <c r="E198" s="10">
        <v>14.5</v>
      </c>
      <c r="F198" s="16">
        <f t="shared" si="45"/>
        <v>-0.27777777777777779</v>
      </c>
      <c r="G198" s="16">
        <f t="shared" si="32"/>
        <v>4.0277777777777777</v>
      </c>
      <c r="H198" s="19">
        <f t="shared" si="33"/>
        <v>5.7275263483796293</v>
      </c>
      <c r="I198" s="19">
        <f>$K$3*$H$3*'Vehicle Inputs'!$B$19</f>
        <v>186.58987875</v>
      </c>
      <c r="J198" s="19">
        <f t="shared" si="34"/>
        <v>751.54256718749991</v>
      </c>
      <c r="K198" s="19">
        <f t="shared" si="35"/>
        <v>-607.29166666666674</v>
      </c>
      <c r="L198" s="19">
        <f t="shared" si="36"/>
        <v>-414.97426156828715</v>
      </c>
      <c r="M198" s="19">
        <f t="shared" si="37"/>
        <v>-1671.4241090944899</v>
      </c>
      <c r="N198" s="24">
        <f t="shared" si="38"/>
        <v>-4.6428447474846941E-4</v>
      </c>
      <c r="O198" s="24">
        <f t="shared" si="39"/>
        <v>0</v>
      </c>
      <c r="P198" s="24">
        <f t="shared" si="46"/>
        <v>0.16798431283177359</v>
      </c>
      <c r="Q198" s="24">
        <f t="shared" si="40"/>
        <v>4.6428447474846941E-4</v>
      </c>
      <c r="R198" s="24">
        <f t="shared" si="47"/>
        <v>0.10666639026568743</v>
      </c>
      <c r="S198" s="24">
        <f>MIN(MAX(-M198,0),'Vehicle Inputs'!$B$20*1000)</f>
        <v>1671.4241090944899</v>
      </c>
      <c r="T198" s="24">
        <f>S198*(C198-C197)/3600000*'Vehicle Inputs'!$B$21*'Vehicle Inputs'!$B$22*'Vehicle Inputs'!$B$23</f>
        <v>4.1063640369128372E-4</v>
      </c>
      <c r="U198" s="24">
        <f t="shared" si="41"/>
        <v>9.4341088870487227E-2</v>
      </c>
      <c r="V198" s="24">
        <f>T198*'Vehicle Inputs'!$B$24*'Vehicle Inputs'!$B$22*'Vehicle Inputs'!$B$21</f>
        <v>3.6318736724475588E-4</v>
      </c>
      <c r="W198" s="24">
        <f t="shared" si="42"/>
        <v>8.3439976051502399E-2</v>
      </c>
      <c r="X198" s="25">
        <f t="shared" si="43"/>
        <v>7</v>
      </c>
      <c r="Y198" s="24">
        <f t="shared" si="44"/>
        <v>1.1060350352784569E-2</v>
      </c>
    </row>
    <row r="199" spans="2:25" x14ac:dyDescent="0.25">
      <c r="B199" s="3" t="s">
        <v>36</v>
      </c>
      <c r="C199" s="3">
        <v>191</v>
      </c>
      <c r="D199" s="3">
        <v>191</v>
      </c>
      <c r="E199" s="10">
        <v>13.7</v>
      </c>
      <c r="F199" s="16">
        <f t="shared" si="45"/>
        <v>-0.22222222222222215</v>
      </c>
      <c r="G199" s="16">
        <f t="shared" si="32"/>
        <v>3.8055555555555554</v>
      </c>
      <c r="H199" s="19">
        <f t="shared" si="33"/>
        <v>5.1129580039351845</v>
      </c>
      <c r="I199" s="19">
        <f>$K$3*$H$3*'Vehicle Inputs'!$B$19</f>
        <v>186.58987875</v>
      </c>
      <c r="J199" s="19">
        <f t="shared" si="34"/>
        <v>710.07814968749994</v>
      </c>
      <c r="K199" s="19">
        <f t="shared" si="35"/>
        <v>-485.8333333333332</v>
      </c>
      <c r="L199" s="19">
        <f t="shared" si="36"/>
        <v>-294.13049657939803</v>
      </c>
      <c r="M199" s="19">
        <f t="shared" si="37"/>
        <v>-1119.3299453160425</v>
      </c>
      <c r="N199" s="24">
        <f t="shared" si="38"/>
        <v>-3.1092498481001183E-4</v>
      </c>
      <c r="O199" s="24">
        <f t="shared" si="39"/>
        <v>0</v>
      </c>
      <c r="P199" s="24">
        <f t="shared" si="46"/>
        <v>0.16798431283177359</v>
      </c>
      <c r="Q199" s="24">
        <f t="shared" si="40"/>
        <v>3.1092498481001183E-4</v>
      </c>
      <c r="R199" s="24">
        <f t="shared" si="47"/>
        <v>0.10697731525049745</v>
      </c>
      <c r="S199" s="24">
        <f>MIN(MAX(-M199,0),'Vehicle Inputs'!$B$20*1000)</f>
        <v>1119.3299453160425</v>
      </c>
      <c r="T199" s="24">
        <f>S199*(C199-C198)/3600000*'Vehicle Inputs'!$B$21*'Vehicle Inputs'!$B$22*'Vehicle Inputs'!$B$23</f>
        <v>2.7499760281521492E-4</v>
      </c>
      <c r="U199" s="24">
        <f t="shared" si="41"/>
        <v>9.4616086473302441E-2</v>
      </c>
      <c r="V199" s="24">
        <f>T199*'Vehicle Inputs'!$B$24*'Vehicle Inputs'!$B$22*'Vehicle Inputs'!$B$21</f>
        <v>2.4322162980991682E-4</v>
      </c>
      <c r="W199" s="24">
        <f t="shared" si="42"/>
        <v>8.3683197681312313E-2</v>
      </c>
      <c r="X199" s="25">
        <f t="shared" si="43"/>
        <v>7</v>
      </c>
      <c r="Y199" s="24">
        <f t="shared" si="44"/>
        <v>1.1335347955599784E-2</v>
      </c>
    </row>
    <row r="200" spans="2:25" x14ac:dyDescent="0.25">
      <c r="B200" s="3" t="s">
        <v>36</v>
      </c>
      <c r="C200" s="3">
        <v>192</v>
      </c>
      <c r="D200" s="3">
        <v>192</v>
      </c>
      <c r="E200" s="10">
        <v>12.9</v>
      </c>
      <c r="F200" s="16">
        <f t="shared" si="45"/>
        <v>-0.16666666666666657</v>
      </c>
      <c r="G200" s="16">
        <f t="shared" si="32"/>
        <v>3.5833333333333335</v>
      </c>
      <c r="H200" s="19">
        <f t="shared" si="33"/>
        <v>4.5332587854166668</v>
      </c>
      <c r="I200" s="19">
        <f>$K$3*$H$3*'Vehicle Inputs'!$B$19</f>
        <v>186.58987875</v>
      </c>
      <c r="J200" s="19">
        <f t="shared" si="34"/>
        <v>668.61373218749998</v>
      </c>
      <c r="K200" s="19">
        <f t="shared" si="35"/>
        <v>-364.37499999999977</v>
      </c>
      <c r="L200" s="19">
        <f t="shared" si="36"/>
        <v>-173.2518624645831</v>
      </c>
      <c r="M200" s="19">
        <f t="shared" si="37"/>
        <v>-620.81917383142275</v>
      </c>
      <c r="N200" s="24">
        <f t="shared" si="38"/>
        <v>-1.7244977050872855E-4</v>
      </c>
      <c r="O200" s="24">
        <f t="shared" si="39"/>
        <v>0</v>
      </c>
      <c r="P200" s="24">
        <f t="shared" si="46"/>
        <v>0.16798431283177359</v>
      </c>
      <c r="Q200" s="24">
        <f t="shared" si="40"/>
        <v>1.7244977050872855E-4</v>
      </c>
      <c r="R200" s="24">
        <f t="shared" si="47"/>
        <v>0.10714976502100618</v>
      </c>
      <c r="S200" s="24">
        <f>MIN(MAX(-M200,0),'Vehicle Inputs'!$B$20*1000)</f>
        <v>620.81917383142275</v>
      </c>
      <c r="T200" s="24">
        <f>S200*(C200-C199)/3600000*'Vehicle Inputs'!$B$21*'Vehicle Inputs'!$B$22*'Vehicle Inputs'!$B$23</f>
        <v>1.5252319952644493E-4</v>
      </c>
      <c r="U200" s="24">
        <f t="shared" si="41"/>
        <v>9.476860967282888E-2</v>
      </c>
      <c r="V200" s="24">
        <f>T200*'Vehicle Inputs'!$B$24*'Vehicle Inputs'!$B$22*'Vehicle Inputs'!$B$21</f>
        <v>1.3489914382116422E-4</v>
      </c>
      <c r="W200" s="24">
        <f t="shared" si="42"/>
        <v>8.3818096825133484E-2</v>
      </c>
      <c r="X200" s="25">
        <f t="shared" si="43"/>
        <v>7</v>
      </c>
      <c r="Y200" s="24">
        <f t="shared" si="44"/>
        <v>1.148787115512623E-2</v>
      </c>
    </row>
    <row r="201" spans="2:25" x14ac:dyDescent="0.25">
      <c r="B201" s="3" t="s">
        <v>36</v>
      </c>
      <c r="C201" s="3">
        <v>193</v>
      </c>
      <c r="D201" s="3">
        <v>193</v>
      </c>
      <c r="E201" s="10">
        <v>12.5</v>
      </c>
      <c r="F201" s="16">
        <f t="shared" si="45"/>
        <v>-9.7222222222222363E-2</v>
      </c>
      <c r="G201" s="16">
        <f t="shared" ref="G201:G264" si="48">E201*(1000/3600)</f>
        <v>3.4722222222222223</v>
      </c>
      <c r="H201" s="19">
        <f t="shared" ref="H201:H264" si="49">0.5*$L$3*$J$3*$I$3*G201^2</f>
        <v>4.2564850983796294</v>
      </c>
      <c r="I201" s="19">
        <f>$K$3*$H$3*'Vehicle Inputs'!$B$19</f>
        <v>186.58987875</v>
      </c>
      <c r="J201" s="19">
        <f t="shared" ref="J201:J264" si="50">I201*G201</f>
        <v>647.88152343750005</v>
      </c>
      <c r="K201" s="19">
        <f t="shared" ref="K201:K264" si="51">$H$3*F201</f>
        <v>-212.55208333333363</v>
      </c>
      <c r="L201" s="19">
        <f t="shared" ref="L201:L264" si="52">H201+I201+K201</f>
        <v>-21.705719484953988</v>
      </c>
      <c r="M201" s="19">
        <f t="shared" ref="M201:M264" si="53">L201*G201</f>
        <v>-75.367081544979129</v>
      </c>
      <c r="N201" s="24">
        <f t="shared" ref="N201:N264" si="54">M201*(C201-C200)/3600000</f>
        <v>-2.093530042916087E-5</v>
      </c>
      <c r="O201" s="24">
        <f t="shared" ref="O201:O264" si="55">MAX(M201,0)*(C201-C200)/3600000</f>
        <v>0</v>
      </c>
      <c r="P201" s="24">
        <f t="shared" si="46"/>
        <v>0.16798431283177359</v>
      </c>
      <c r="Q201" s="24">
        <f t="shared" ref="Q201:Q264" si="56">MAX(-M201,0)*(C201-C200)/3600000</f>
        <v>2.093530042916087E-5</v>
      </c>
      <c r="R201" s="24">
        <f t="shared" si="47"/>
        <v>0.10717070032143534</v>
      </c>
      <c r="S201" s="24">
        <f>MIN(MAX(-M201,0),'Vehicle Inputs'!$B$20*1000)</f>
        <v>75.367081544979129</v>
      </c>
      <c r="T201" s="24">
        <f>S201*(C201-C200)/3600000*'Vehicle Inputs'!$B$21*'Vehicle Inputs'!$B$22*'Vehicle Inputs'!$B$23</f>
        <v>1.8516226464571329E-5</v>
      </c>
      <c r="U201" s="24">
        <f t="shared" ref="U201:U264" si="57">U200+T201</f>
        <v>9.4787125899293445E-2</v>
      </c>
      <c r="V201" s="24">
        <f>T201*'Vehicle Inputs'!$B$24*'Vehicle Inputs'!$B$22*'Vehicle Inputs'!$B$21</f>
        <v>1.6376676496590111E-5</v>
      </c>
      <c r="W201" s="24">
        <f t="shared" ref="W201:W264" si="58">W200+V201</f>
        <v>8.3834473501630077E-2</v>
      </c>
      <c r="X201" s="25">
        <f t="shared" ref="X201:X264" si="59">IF(S201&gt;0,IF(S200=0,X200+1,X200),X200)</f>
        <v>7</v>
      </c>
      <c r="Y201" s="24">
        <f t="shared" ref="Y201:Y264" si="60">IF(S201&gt;0,IF(S200=0,T201,Y200+T201),0)</f>
        <v>1.15063873815908E-2</v>
      </c>
    </row>
    <row r="202" spans="2:25" x14ac:dyDescent="0.25">
      <c r="B202" s="3" t="s">
        <v>36</v>
      </c>
      <c r="C202" s="3">
        <v>194</v>
      </c>
      <c r="D202" s="3">
        <v>194</v>
      </c>
      <c r="E202" s="10">
        <v>12.2</v>
      </c>
      <c r="F202" s="16">
        <f t="shared" ref="F202:F265" si="61">($E203-$E201)/2/3.6</f>
        <v>-6.9444444444444448E-2</v>
      </c>
      <c r="G202" s="16">
        <f t="shared" si="48"/>
        <v>3.3888888888888888</v>
      </c>
      <c r="H202" s="19">
        <f t="shared" si="49"/>
        <v>4.0546255490740739</v>
      </c>
      <c r="I202" s="19">
        <f>$K$3*$H$3*'Vehicle Inputs'!$B$19</f>
        <v>186.58987875</v>
      </c>
      <c r="J202" s="19">
        <f t="shared" si="50"/>
        <v>632.33236687499993</v>
      </c>
      <c r="K202" s="19">
        <f t="shared" si="51"/>
        <v>-151.82291666666669</v>
      </c>
      <c r="L202" s="19">
        <f t="shared" si="52"/>
        <v>38.821587632407386</v>
      </c>
      <c r="M202" s="19">
        <f t="shared" si="53"/>
        <v>131.5620469764917</v>
      </c>
      <c r="N202" s="24">
        <f t="shared" si="54"/>
        <v>3.6545013049025473E-5</v>
      </c>
      <c r="O202" s="24">
        <f t="shared" si="55"/>
        <v>3.6545013049025473E-5</v>
      </c>
      <c r="P202" s="24">
        <f t="shared" ref="P202:P265" si="62">P201+O202</f>
        <v>0.16802085784482262</v>
      </c>
      <c r="Q202" s="24">
        <f t="shared" si="56"/>
        <v>0</v>
      </c>
      <c r="R202" s="24">
        <f t="shared" ref="R202:R265" si="63">R201+Q202</f>
        <v>0.10717070032143534</v>
      </c>
      <c r="S202" s="24">
        <f>MIN(MAX(-M202,0),'Vehicle Inputs'!$B$20*1000)</f>
        <v>0</v>
      </c>
      <c r="T202" s="24">
        <f>S202*(C202-C201)/3600000*'Vehicle Inputs'!$B$21*'Vehicle Inputs'!$B$22*'Vehicle Inputs'!$B$23</f>
        <v>0</v>
      </c>
      <c r="U202" s="24">
        <f t="shared" si="57"/>
        <v>9.4787125899293445E-2</v>
      </c>
      <c r="V202" s="24">
        <f>T202*'Vehicle Inputs'!$B$24*'Vehicle Inputs'!$B$22*'Vehicle Inputs'!$B$21</f>
        <v>0</v>
      </c>
      <c r="W202" s="24">
        <f t="shared" si="58"/>
        <v>8.3834473501630077E-2</v>
      </c>
      <c r="X202" s="25">
        <f t="shared" si="59"/>
        <v>7</v>
      </c>
      <c r="Y202" s="24">
        <f t="shared" si="60"/>
        <v>0</v>
      </c>
    </row>
    <row r="203" spans="2:25" x14ac:dyDescent="0.25">
      <c r="B203" s="3" t="s">
        <v>36</v>
      </c>
      <c r="C203" s="3">
        <v>195</v>
      </c>
      <c r="D203" s="3">
        <v>195</v>
      </c>
      <c r="E203" s="10">
        <v>12</v>
      </c>
      <c r="F203" s="16">
        <f t="shared" si="61"/>
        <v>-2.7777777777777679E-2</v>
      </c>
      <c r="G203" s="16">
        <f t="shared" si="48"/>
        <v>3.3333333333333335</v>
      </c>
      <c r="H203" s="19">
        <f t="shared" si="49"/>
        <v>3.922776666666667</v>
      </c>
      <c r="I203" s="19">
        <f>$K$3*$H$3*'Vehicle Inputs'!$B$19</f>
        <v>186.58987875</v>
      </c>
      <c r="J203" s="19">
        <f t="shared" si="50"/>
        <v>621.96626249999997</v>
      </c>
      <c r="K203" s="19">
        <f t="shared" si="51"/>
        <v>-60.729166666666451</v>
      </c>
      <c r="L203" s="19">
        <f t="shared" si="52"/>
        <v>129.7834887500002</v>
      </c>
      <c r="M203" s="19">
        <f t="shared" si="53"/>
        <v>432.61162916666734</v>
      </c>
      <c r="N203" s="24">
        <f t="shared" si="54"/>
        <v>1.2016989699074093E-4</v>
      </c>
      <c r="O203" s="24">
        <f t="shared" si="55"/>
        <v>1.2016989699074093E-4</v>
      </c>
      <c r="P203" s="24">
        <f t="shared" si="62"/>
        <v>0.16814102774181336</v>
      </c>
      <c r="Q203" s="24">
        <f t="shared" si="56"/>
        <v>0</v>
      </c>
      <c r="R203" s="24">
        <f t="shared" si="63"/>
        <v>0.10717070032143534</v>
      </c>
      <c r="S203" s="24">
        <f>MIN(MAX(-M203,0),'Vehicle Inputs'!$B$20*1000)</f>
        <v>0</v>
      </c>
      <c r="T203" s="24">
        <f>S203*(C203-C202)/3600000*'Vehicle Inputs'!$B$21*'Vehicle Inputs'!$B$22*'Vehicle Inputs'!$B$23</f>
        <v>0</v>
      </c>
      <c r="U203" s="24">
        <f t="shared" si="57"/>
        <v>9.4787125899293445E-2</v>
      </c>
      <c r="V203" s="24">
        <f>T203*'Vehicle Inputs'!$B$24*'Vehicle Inputs'!$B$22*'Vehicle Inputs'!$B$21</f>
        <v>0</v>
      </c>
      <c r="W203" s="24">
        <f t="shared" si="58"/>
        <v>8.3834473501630077E-2</v>
      </c>
      <c r="X203" s="25">
        <f t="shared" si="59"/>
        <v>7</v>
      </c>
      <c r="Y203" s="24">
        <f t="shared" si="60"/>
        <v>0</v>
      </c>
    </row>
    <row r="204" spans="2:25" x14ac:dyDescent="0.25">
      <c r="B204" s="3" t="s">
        <v>36</v>
      </c>
      <c r="C204" s="3">
        <v>196</v>
      </c>
      <c r="D204" s="3">
        <v>196</v>
      </c>
      <c r="E204" s="10">
        <v>12</v>
      </c>
      <c r="F204" s="16">
        <f t="shared" si="61"/>
        <v>0</v>
      </c>
      <c r="G204" s="16">
        <f t="shared" si="48"/>
        <v>3.3333333333333335</v>
      </c>
      <c r="H204" s="19">
        <f t="shared" si="49"/>
        <v>3.922776666666667</v>
      </c>
      <c r="I204" s="19">
        <f>$K$3*$H$3*'Vehicle Inputs'!$B$19</f>
        <v>186.58987875</v>
      </c>
      <c r="J204" s="19">
        <f t="shared" si="50"/>
        <v>621.96626249999997</v>
      </c>
      <c r="K204" s="19">
        <f t="shared" si="51"/>
        <v>0</v>
      </c>
      <c r="L204" s="19">
        <f t="shared" si="52"/>
        <v>190.51265541666666</v>
      </c>
      <c r="M204" s="19">
        <f t="shared" si="53"/>
        <v>635.04218472222226</v>
      </c>
      <c r="N204" s="24">
        <f t="shared" si="54"/>
        <v>1.7640060686728397E-4</v>
      </c>
      <c r="O204" s="24">
        <f t="shared" si="55"/>
        <v>1.7640060686728397E-4</v>
      </c>
      <c r="P204" s="24">
        <f t="shared" si="62"/>
        <v>0.16831742834868063</v>
      </c>
      <c r="Q204" s="24">
        <f t="shared" si="56"/>
        <v>0</v>
      </c>
      <c r="R204" s="24">
        <f t="shared" si="63"/>
        <v>0.10717070032143534</v>
      </c>
      <c r="S204" s="24">
        <f>MIN(MAX(-M204,0),'Vehicle Inputs'!$B$20*1000)</f>
        <v>0</v>
      </c>
      <c r="T204" s="24">
        <f>S204*(C204-C203)/3600000*'Vehicle Inputs'!$B$21*'Vehicle Inputs'!$B$22*'Vehicle Inputs'!$B$23</f>
        <v>0</v>
      </c>
      <c r="U204" s="24">
        <f t="shared" si="57"/>
        <v>9.4787125899293445E-2</v>
      </c>
      <c r="V204" s="24">
        <f>T204*'Vehicle Inputs'!$B$24*'Vehicle Inputs'!$B$22*'Vehicle Inputs'!$B$21</f>
        <v>0</v>
      </c>
      <c r="W204" s="24">
        <f t="shared" si="58"/>
        <v>8.3834473501630077E-2</v>
      </c>
      <c r="X204" s="25">
        <f t="shared" si="59"/>
        <v>7</v>
      </c>
      <c r="Y204" s="24">
        <f t="shared" si="60"/>
        <v>0</v>
      </c>
    </row>
    <row r="205" spans="2:25" x14ac:dyDescent="0.25">
      <c r="B205" s="3" t="s">
        <v>36</v>
      </c>
      <c r="C205" s="3">
        <v>197</v>
      </c>
      <c r="D205" s="3">
        <v>197</v>
      </c>
      <c r="E205" s="10">
        <v>12</v>
      </c>
      <c r="F205" s="16">
        <f t="shared" si="61"/>
        <v>0</v>
      </c>
      <c r="G205" s="16">
        <f t="shared" si="48"/>
        <v>3.3333333333333335</v>
      </c>
      <c r="H205" s="19">
        <f t="shared" si="49"/>
        <v>3.922776666666667</v>
      </c>
      <c r="I205" s="19">
        <f>$K$3*$H$3*'Vehicle Inputs'!$B$19</f>
        <v>186.58987875</v>
      </c>
      <c r="J205" s="19">
        <f t="shared" si="50"/>
        <v>621.96626249999997</v>
      </c>
      <c r="K205" s="19">
        <f t="shared" si="51"/>
        <v>0</v>
      </c>
      <c r="L205" s="19">
        <f t="shared" si="52"/>
        <v>190.51265541666666</v>
      </c>
      <c r="M205" s="19">
        <f t="shared" si="53"/>
        <v>635.04218472222226</v>
      </c>
      <c r="N205" s="24">
        <f t="shared" si="54"/>
        <v>1.7640060686728397E-4</v>
      </c>
      <c r="O205" s="24">
        <f t="shared" si="55"/>
        <v>1.7640060686728397E-4</v>
      </c>
      <c r="P205" s="24">
        <f t="shared" si="62"/>
        <v>0.1684938289555479</v>
      </c>
      <c r="Q205" s="24">
        <f t="shared" si="56"/>
        <v>0</v>
      </c>
      <c r="R205" s="24">
        <f t="shared" si="63"/>
        <v>0.10717070032143534</v>
      </c>
      <c r="S205" s="24">
        <f>MIN(MAX(-M205,0),'Vehicle Inputs'!$B$20*1000)</f>
        <v>0</v>
      </c>
      <c r="T205" s="24">
        <f>S205*(C205-C204)/3600000*'Vehicle Inputs'!$B$21*'Vehicle Inputs'!$B$22*'Vehicle Inputs'!$B$23</f>
        <v>0</v>
      </c>
      <c r="U205" s="24">
        <f t="shared" si="57"/>
        <v>9.4787125899293445E-2</v>
      </c>
      <c r="V205" s="24">
        <f>T205*'Vehicle Inputs'!$B$24*'Vehicle Inputs'!$B$22*'Vehicle Inputs'!$B$21</f>
        <v>0</v>
      </c>
      <c r="W205" s="24">
        <f t="shared" si="58"/>
        <v>8.3834473501630077E-2</v>
      </c>
      <c r="X205" s="25">
        <f t="shared" si="59"/>
        <v>7</v>
      </c>
      <c r="Y205" s="24">
        <f t="shared" si="60"/>
        <v>0</v>
      </c>
    </row>
    <row r="206" spans="2:25" x14ac:dyDescent="0.25">
      <c r="B206" s="3" t="s">
        <v>36</v>
      </c>
      <c r="C206" s="3">
        <v>198</v>
      </c>
      <c r="D206" s="3">
        <v>198</v>
      </c>
      <c r="E206" s="10">
        <v>12</v>
      </c>
      <c r="F206" s="16">
        <f t="shared" si="61"/>
        <v>6.9444444444444448E-2</v>
      </c>
      <c r="G206" s="16">
        <f t="shared" si="48"/>
        <v>3.3333333333333335</v>
      </c>
      <c r="H206" s="19">
        <f t="shared" si="49"/>
        <v>3.922776666666667</v>
      </c>
      <c r="I206" s="19">
        <f>$K$3*$H$3*'Vehicle Inputs'!$B$19</f>
        <v>186.58987875</v>
      </c>
      <c r="J206" s="19">
        <f t="shared" si="50"/>
        <v>621.96626249999997</v>
      </c>
      <c r="K206" s="19">
        <f t="shared" si="51"/>
        <v>151.82291666666669</v>
      </c>
      <c r="L206" s="19">
        <f t="shared" si="52"/>
        <v>342.33557208333332</v>
      </c>
      <c r="M206" s="19">
        <f t="shared" si="53"/>
        <v>1141.1185736111111</v>
      </c>
      <c r="N206" s="24">
        <f t="shared" si="54"/>
        <v>3.1697738155864197E-4</v>
      </c>
      <c r="O206" s="24">
        <f t="shared" si="55"/>
        <v>3.1697738155864197E-4</v>
      </c>
      <c r="P206" s="24">
        <f t="shared" si="62"/>
        <v>0.16881080633710654</v>
      </c>
      <c r="Q206" s="24">
        <f t="shared" si="56"/>
        <v>0</v>
      </c>
      <c r="R206" s="24">
        <f t="shared" si="63"/>
        <v>0.10717070032143534</v>
      </c>
      <c r="S206" s="24">
        <f>MIN(MAX(-M206,0),'Vehicle Inputs'!$B$20*1000)</f>
        <v>0</v>
      </c>
      <c r="T206" s="24">
        <f>S206*(C206-C205)/3600000*'Vehicle Inputs'!$B$21*'Vehicle Inputs'!$B$22*'Vehicle Inputs'!$B$23</f>
        <v>0</v>
      </c>
      <c r="U206" s="24">
        <f t="shared" si="57"/>
        <v>9.4787125899293445E-2</v>
      </c>
      <c r="V206" s="24">
        <f>T206*'Vehicle Inputs'!$B$24*'Vehicle Inputs'!$B$22*'Vehicle Inputs'!$B$21</f>
        <v>0</v>
      </c>
      <c r="W206" s="24">
        <f t="shared" si="58"/>
        <v>8.3834473501630077E-2</v>
      </c>
      <c r="X206" s="25">
        <f t="shared" si="59"/>
        <v>7</v>
      </c>
      <c r="Y206" s="24">
        <f t="shared" si="60"/>
        <v>0</v>
      </c>
    </row>
    <row r="207" spans="2:25" x14ac:dyDescent="0.25">
      <c r="B207" s="3" t="s">
        <v>36</v>
      </c>
      <c r="C207" s="3">
        <v>199</v>
      </c>
      <c r="D207" s="3">
        <v>199</v>
      </c>
      <c r="E207" s="10">
        <v>12.5</v>
      </c>
      <c r="F207" s="16">
        <f t="shared" si="61"/>
        <v>0.1388888888888889</v>
      </c>
      <c r="G207" s="16">
        <f t="shared" si="48"/>
        <v>3.4722222222222223</v>
      </c>
      <c r="H207" s="19">
        <f t="shared" si="49"/>
        <v>4.2564850983796294</v>
      </c>
      <c r="I207" s="19">
        <f>$K$3*$H$3*'Vehicle Inputs'!$B$19</f>
        <v>186.58987875</v>
      </c>
      <c r="J207" s="19">
        <f t="shared" si="50"/>
        <v>647.88152343750005</v>
      </c>
      <c r="K207" s="19">
        <f t="shared" si="51"/>
        <v>303.64583333333337</v>
      </c>
      <c r="L207" s="19">
        <f t="shared" si="52"/>
        <v>494.49219718171298</v>
      </c>
      <c r="M207" s="19">
        <f t="shared" si="53"/>
        <v>1716.9867957698368</v>
      </c>
      <c r="N207" s="24">
        <f t="shared" si="54"/>
        <v>4.7694077660273245E-4</v>
      </c>
      <c r="O207" s="24">
        <f t="shared" si="55"/>
        <v>4.7694077660273245E-4</v>
      </c>
      <c r="P207" s="24">
        <f t="shared" si="62"/>
        <v>0.16928774711370928</v>
      </c>
      <c r="Q207" s="24">
        <f t="shared" si="56"/>
        <v>0</v>
      </c>
      <c r="R207" s="24">
        <f t="shared" si="63"/>
        <v>0.10717070032143534</v>
      </c>
      <c r="S207" s="24">
        <f>MIN(MAX(-M207,0),'Vehicle Inputs'!$B$20*1000)</f>
        <v>0</v>
      </c>
      <c r="T207" s="24">
        <f>S207*(C207-C206)/3600000*'Vehicle Inputs'!$B$21*'Vehicle Inputs'!$B$22*'Vehicle Inputs'!$B$23</f>
        <v>0</v>
      </c>
      <c r="U207" s="24">
        <f t="shared" si="57"/>
        <v>9.4787125899293445E-2</v>
      </c>
      <c r="V207" s="24">
        <f>T207*'Vehicle Inputs'!$B$24*'Vehicle Inputs'!$B$22*'Vehicle Inputs'!$B$21</f>
        <v>0</v>
      </c>
      <c r="W207" s="24">
        <f t="shared" si="58"/>
        <v>8.3834473501630077E-2</v>
      </c>
      <c r="X207" s="25">
        <f t="shared" si="59"/>
        <v>7</v>
      </c>
      <c r="Y207" s="24">
        <f t="shared" si="60"/>
        <v>0</v>
      </c>
    </row>
    <row r="208" spans="2:25" x14ac:dyDescent="0.25">
      <c r="B208" s="3" t="s">
        <v>36</v>
      </c>
      <c r="C208" s="3">
        <v>200</v>
      </c>
      <c r="D208" s="3">
        <v>200</v>
      </c>
      <c r="E208" s="10">
        <v>13</v>
      </c>
      <c r="F208" s="16">
        <f t="shared" si="61"/>
        <v>0.20833333333333331</v>
      </c>
      <c r="G208" s="16">
        <f t="shared" si="48"/>
        <v>3.6111111111111112</v>
      </c>
      <c r="H208" s="19">
        <f t="shared" si="49"/>
        <v>4.6038142824074066</v>
      </c>
      <c r="I208" s="19">
        <f>$K$3*$H$3*'Vehicle Inputs'!$B$19</f>
        <v>186.58987875</v>
      </c>
      <c r="J208" s="19">
        <f t="shared" si="50"/>
        <v>673.79678437500002</v>
      </c>
      <c r="K208" s="19">
        <f t="shared" si="51"/>
        <v>455.46874999999994</v>
      </c>
      <c r="L208" s="19">
        <f t="shared" si="52"/>
        <v>646.66244303240728</v>
      </c>
      <c r="M208" s="19">
        <f t="shared" si="53"/>
        <v>2335.1699331725818</v>
      </c>
      <c r="N208" s="24">
        <f t="shared" si="54"/>
        <v>6.4865831477016163E-4</v>
      </c>
      <c r="O208" s="24">
        <f t="shared" si="55"/>
        <v>6.4865831477016163E-4</v>
      </c>
      <c r="P208" s="24">
        <f t="shared" si="62"/>
        <v>0.16993640542847943</v>
      </c>
      <c r="Q208" s="24">
        <f t="shared" si="56"/>
        <v>0</v>
      </c>
      <c r="R208" s="24">
        <f t="shared" si="63"/>
        <v>0.10717070032143534</v>
      </c>
      <c r="S208" s="24">
        <f>MIN(MAX(-M208,0),'Vehicle Inputs'!$B$20*1000)</f>
        <v>0</v>
      </c>
      <c r="T208" s="24">
        <f>S208*(C208-C207)/3600000*'Vehicle Inputs'!$B$21*'Vehicle Inputs'!$B$22*'Vehicle Inputs'!$B$23</f>
        <v>0</v>
      </c>
      <c r="U208" s="24">
        <f t="shared" si="57"/>
        <v>9.4787125899293445E-2</v>
      </c>
      <c r="V208" s="24">
        <f>T208*'Vehicle Inputs'!$B$24*'Vehicle Inputs'!$B$22*'Vehicle Inputs'!$B$21</f>
        <v>0</v>
      </c>
      <c r="W208" s="24">
        <f t="shared" si="58"/>
        <v>8.3834473501630077E-2</v>
      </c>
      <c r="X208" s="25">
        <f t="shared" si="59"/>
        <v>7</v>
      </c>
      <c r="Y208" s="24">
        <f t="shared" si="60"/>
        <v>0</v>
      </c>
    </row>
    <row r="209" spans="2:25" x14ac:dyDescent="0.25">
      <c r="B209" s="3" t="s">
        <v>36</v>
      </c>
      <c r="C209" s="3">
        <v>201</v>
      </c>
      <c r="D209" s="3">
        <v>201</v>
      </c>
      <c r="E209" s="10">
        <v>14</v>
      </c>
      <c r="F209" s="16">
        <f t="shared" si="61"/>
        <v>0.27777777777777779</v>
      </c>
      <c r="G209" s="16">
        <f t="shared" si="48"/>
        <v>3.8888888888888893</v>
      </c>
      <c r="H209" s="19">
        <f t="shared" si="49"/>
        <v>5.3393349074074079</v>
      </c>
      <c r="I209" s="19">
        <f>$K$3*$H$3*'Vehicle Inputs'!$B$19</f>
        <v>186.58987875</v>
      </c>
      <c r="J209" s="19">
        <f t="shared" si="50"/>
        <v>725.62730625000006</v>
      </c>
      <c r="K209" s="19">
        <f t="shared" si="51"/>
        <v>607.29166666666674</v>
      </c>
      <c r="L209" s="19">
        <f t="shared" si="52"/>
        <v>799.22088032407419</v>
      </c>
      <c r="M209" s="19">
        <f t="shared" si="53"/>
        <v>3108.0812012602887</v>
      </c>
      <c r="N209" s="24">
        <f t="shared" si="54"/>
        <v>8.6335588923896914E-4</v>
      </c>
      <c r="O209" s="24">
        <f t="shared" si="55"/>
        <v>8.6335588923896914E-4</v>
      </c>
      <c r="P209" s="24">
        <f t="shared" si="62"/>
        <v>0.1707997613177184</v>
      </c>
      <c r="Q209" s="24">
        <f t="shared" si="56"/>
        <v>0</v>
      </c>
      <c r="R209" s="24">
        <f t="shared" si="63"/>
        <v>0.10717070032143534</v>
      </c>
      <c r="S209" s="24">
        <f>MIN(MAX(-M209,0),'Vehicle Inputs'!$B$20*1000)</f>
        <v>0</v>
      </c>
      <c r="T209" s="24">
        <f>S209*(C209-C208)/3600000*'Vehicle Inputs'!$B$21*'Vehicle Inputs'!$B$22*'Vehicle Inputs'!$B$23</f>
        <v>0</v>
      </c>
      <c r="U209" s="24">
        <f t="shared" si="57"/>
        <v>9.4787125899293445E-2</v>
      </c>
      <c r="V209" s="24">
        <f>T209*'Vehicle Inputs'!$B$24*'Vehicle Inputs'!$B$22*'Vehicle Inputs'!$B$21</f>
        <v>0</v>
      </c>
      <c r="W209" s="24">
        <f t="shared" si="58"/>
        <v>8.3834473501630077E-2</v>
      </c>
      <c r="X209" s="25">
        <f t="shared" si="59"/>
        <v>7</v>
      </c>
      <c r="Y209" s="24">
        <f t="shared" si="60"/>
        <v>0</v>
      </c>
    </row>
    <row r="210" spans="2:25" x14ac:dyDescent="0.25">
      <c r="B210" s="3" t="s">
        <v>36</v>
      </c>
      <c r="C210" s="3">
        <v>202</v>
      </c>
      <c r="D210" s="3">
        <v>202</v>
      </c>
      <c r="E210" s="10">
        <v>15</v>
      </c>
      <c r="F210" s="16">
        <f t="shared" si="61"/>
        <v>0.34722222222222221</v>
      </c>
      <c r="G210" s="16">
        <f t="shared" si="48"/>
        <v>4.166666666666667</v>
      </c>
      <c r="H210" s="19">
        <f t="shared" si="49"/>
        <v>6.1293385416666677</v>
      </c>
      <c r="I210" s="19">
        <f>$K$3*$H$3*'Vehicle Inputs'!$B$19</f>
        <v>186.58987875</v>
      </c>
      <c r="J210" s="19">
        <f t="shared" si="50"/>
        <v>777.45782812499999</v>
      </c>
      <c r="K210" s="19">
        <f t="shared" si="51"/>
        <v>759.11458333333326</v>
      </c>
      <c r="L210" s="19">
        <f t="shared" si="52"/>
        <v>951.83380062499987</v>
      </c>
      <c r="M210" s="19">
        <f t="shared" si="53"/>
        <v>3965.974169270833</v>
      </c>
      <c r="N210" s="24">
        <f t="shared" si="54"/>
        <v>1.1016594914641203E-3</v>
      </c>
      <c r="O210" s="24">
        <f t="shared" si="55"/>
        <v>1.1016594914641203E-3</v>
      </c>
      <c r="P210" s="24">
        <f t="shared" si="62"/>
        <v>0.17190142080918253</v>
      </c>
      <c r="Q210" s="24">
        <f t="shared" si="56"/>
        <v>0</v>
      </c>
      <c r="R210" s="24">
        <f t="shared" si="63"/>
        <v>0.10717070032143534</v>
      </c>
      <c r="S210" s="24">
        <f>MIN(MAX(-M210,0),'Vehicle Inputs'!$B$20*1000)</f>
        <v>0</v>
      </c>
      <c r="T210" s="24">
        <f>S210*(C210-C209)/3600000*'Vehicle Inputs'!$B$21*'Vehicle Inputs'!$B$22*'Vehicle Inputs'!$B$23</f>
        <v>0</v>
      </c>
      <c r="U210" s="24">
        <f t="shared" si="57"/>
        <v>9.4787125899293445E-2</v>
      </c>
      <c r="V210" s="24">
        <f>T210*'Vehicle Inputs'!$B$24*'Vehicle Inputs'!$B$22*'Vehicle Inputs'!$B$21</f>
        <v>0</v>
      </c>
      <c r="W210" s="24">
        <f t="shared" si="58"/>
        <v>8.3834473501630077E-2</v>
      </c>
      <c r="X210" s="25">
        <f t="shared" si="59"/>
        <v>7</v>
      </c>
      <c r="Y210" s="24">
        <f t="shared" si="60"/>
        <v>0</v>
      </c>
    </row>
    <row r="211" spans="2:25" x14ac:dyDescent="0.25">
      <c r="B211" s="3" t="s">
        <v>36</v>
      </c>
      <c r="C211" s="3">
        <v>203</v>
      </c>
      <c r="D211" s="3">
        <v>203</v>
      </c>
      <c r="E211" s="10">
        <v>16.5</v>
      </c>
      <c r="F211" s="16">
        <f t="shared" si="61"/>
        <v>0.55555555555555558</v>
      </c>
      <c r="G211" s="16">
        <f t="shared" si="48"/>
        <v>4.5833333333333339</v>
      </c>
      <c r="H211" s="19">
        <f t="shared" si="49"/>
        <v>7.4164996354166677</v>
      </c>
      <c r="I211" s="19">
        <f>$K$3*$H$3*'Vehicle Inputs'!$B$19</f>
        <v>186.58987875</v>
      </c>
      <c r="J211" s="19">
        <f t="shared" si="50"/>
        <v>855.20361093750012</v>
      </c>
      <c r="K211" s="19">
        <f t="shared" si="51"/>
        <v>1214.5833333333335</v>
      </c>
      <c r="L211" s="19">
        <f t="shared" si="52"/>
        <v>1408.5897117187501</v>
      </c>
      <c r="M211" s="19">
        <f t="shared" si="53"/>
        <v>6456.0361787109387</v>
      </c>
      <c r="N211" s="24">
        <f t="shared" si="54"/>
        <v>1.7933433829752606E-3</v>
      </c>
      <c r="O211" s="24">
        <f t="shared" si="55"/>
        <v>1.7933433829752606E-3</v>
      </c>
      <c r="P211" s="24">
        <f t="shared" si="62"/>
        <v>0.17369476419215779</v>
      </c>
      <c r="Q211" s="24">
        <f t="shared" si="56"/>
        <v>0</v>
      </c>
      <c r="R211" s="24">
        <f t="shared" si="63"/>
        <v>0.10717070032143534</v>
      </c>
      <c r="S211" s="24">
        <f>MIN(MAX(-M211,0),'Vehicle Inputs'!$B$20*1000)</f>
        <v>0</v>
      </c>
      <c r="T211" s="24">
        <f>S211*(C211-C210)/3600000*'Vehicle Inputs'!$B$21*'Vehicle Inputs'!$B$22*'Vehicle Inputs'!$B$23</f>
        <v>0</v>
      </c>
      <c r="U211" s="24">
        <f t="shared" si="57"/>
        <v>9.4787125899293445E-2</v>
      </c>
      <c r="V211" s="24">
        <f>T211*'Vehicle Inputs'!$B$24*'Vehicle Inputs'!$B$22*'Vehicle Inputs'!$B$21</f>
        <v>0</v>
      </c>
      <c r="W211" s="24">
        <f t="shared" si="58"/>
        <v>8.3834473501630077E-2</v>
      </c>
      <c r="X211" s="25">
        <f t="shared" si="59"/>
        <v>7</v>
      </c>
      <c r="Y211" s="24">
        <f t="shared" si="60"/>
        <v>0</v>
      </c>
    </row>
    <row r="212" spans="2:25" x14ac:dyDescent="0.25">
      <c r="B212" s="3" t="s">
        <v>36</v>
      </c>
      <c r="C212" s="3">
        <v>204</v>
      </c>
      <c r="D212" s="3">
        <v>204</v>
      </c>
      <c r="E212" s="10">
        <v>19</v>
      </c>
      <c r="F212" s="16">
        <f t="shared" si="61"/>
        <v>0.65277777777777768</v>
      </c>
      <c r="G212" s="16">
        <f t="shared" si="48"/>
        <v>5.2777777777777777</v>
      </c>
      <c r="H212" s="19">
        <f t="shared" si="49"/>
        <v>9.8341831712962957</v>
      </c>
      <c r="I212" s="19">
        <f>$K$3*$H$3*'Vehicle Inputs'!$B$19</f>
        <v>186.58987875</v>
      </c>
      <c r="J212" s="19">
        <f t="shared" si="50"/>
        <v>984.77991562499994</v>
      </c>
      <c r="K212" s="19">
        <f t="shared" si="51"/>
        <v>1427.1354166666665</v>
      </c>
      <c r="L212" s="19">
        <f t="shared" si="52"/>
        <v>1623.5594785879628</v>
      </c>
      <c r="M212" s="19">
        <f t="shared" si="53"/>
        <v>8568.7861369920247</v>
      </c>
      <c r="N212" s="24">
        <f t="shared" si="54"/>
        <v>2.3802183713866735E-3</v>
      </c>
      <c r="O212" s="24">
        <f t="shared" si="55"/>
        <v>2.3802183713866735E-3</v>
      </c>
      <c r="P212" s="24">
        <f t="shared" si="62"/>
        <v>0.17607498256354445</v>
      </c>
      <c r="Q212" s="24">
        <f t="shared" si="56"/>
        <v>0</v>
      </c>
      <c r="R212" s="24">
        <f t="shared" si="63"/>
        <v>0.10717070032143534</v>
      </c>
      <c r="S212" s="24">
        <f>MIN(MAX(-M212,0),'Vehicle Inputs'!$B$20*1000)</f>
        <v>0</v>
      </c>
      <c r="T212" s="24">
        <f>S212*(C212-C211)/3600000*'Vehicle Inputs'!$B$21*'Vehicle Inputs'!$B$22*'Vehicle Inputs'!$B$23</f>
        <v>0</v>
      </c>
      <c r="U212" s="24">
        <f t="shared" si="57"/>
        <v>9.4787125899293445E-2</v>
      </c>
      <c r="V212" s="24">
        <f>T212*'Vehicle Inputs'!$B$24*'Vehicle Inputs'!$B$22*'Vehicle Inputs'!$B$21</f>
        <v>0</v>
      </c>
      <c r="W212" s="24">
        <f t="shared" si="58"/>
        <v>8.3834473501630077E-2</v>
      </c>
      <c r="X212" s="25">
        <f t="shared" si="59"/>
        <v>7</v>
      </c>
      <c r="Y212" s="24">
        <f t="shared" si="60"/>
        <v>0</v>
      </c>
    </row>
    <row r="213" spans="2:25" x14ac:dyDescent="0.25">
      <c r="B213" s="3" t="s">
        <v>36</v>
      </c>
      <c r="C213" s="3">
        <v>205</v>
      </c>
      <c r="D213" s="3">
        <v>205</v>
      </c>
      <c r="E213" s="10">
        <v>21.2</v>
      </c>
      <c r="F213" s="16">
        <f t="shared" si="61"/>
        <v>0.66666666666666674</v>
      </c>
      <c r="G213" s="16">
        <f t="shared" si="48"/>
        <v>5.8888888888888893</v>
      </c>
      <c r="H213" s="19">
        <f t="shared" si="49"/>
        <v>12.243421840740742</v>
      </c>
      <c r="I213" s="19">
        <f>$K$3*$H$3*'Vehicle Inputs'!$B$19</f>
        <v>186.58987875</v>
      </c>
      <c r="J213" s="19">
        <f t="shared" si="50"/>
        <v>1098.80706375</v>
      </c>
      <c r="K213" s="19">
        <f t="shared" si="51"/>
        <v>1457.5000000000002</v>
      </c>
      <c r="L213" s="19">
        <f t="shared" si="52"/>
        <v>1656.3333005907409</v>
      </c>
      <c r="M213" s="19">
        <f t="shared" si="53"/>
        <v>9753.9627701454756</v>
      </c>
      <c r="N213" s="24">
        <f t="shared" si="54"/>
        <v>2.7094341028181877E-3</v>
      </c>
      <c r="O213" s="24">
        <f t="shared" si="55"/>
        <v>2.7094341028181877E-3</v>
      </c>
      <c r="P213" s="24">
        <f t="shared" si="62"/>
        <v>0.17878441666636263</v>
      </c>
      <c r="Q213" s="24">
        <f t="shared" si="56"/>
        <v>0</v>
      </c>
      <c r="R213" s="24">
        <f t="shared" si="63"/>
        <v>0.10717070032143534</v>
      </c>
      <c r="S213" s="24">
        <f>MIN(MAX(-M213,0),'Vehicle Inputs'!$B$20*1000)</f>
        <v>0</v>
      </c>
      <c r="T213" s="24">
        <f>S213*(C213-C212)/3600000*'Vehicle Inputs'!$B$21*'Vehicle Inputs'!$B$22*'Vehicle Inputs'!$B$23</f>
        <v>0</v>
      </c>
      <c r="U213" s="24">
        <f t="shared" si="57"/>
        <v>9.4787125899293445E-2</v>
      </c>
      <c r="V213" s="24">
        <f>T213*'Vehicle Inputs'!$B$24*'Vehicle Inputs'!$B$22*'Vehicle Inputs'!$B$21</f>
        <v>0</v>
      </c>
      <c r="W213" s="24">
        <f t="shared" si="58"/>
        <v>8.3834473501630077E-2</v>
      </c>
      <c r="X213" s="25">
        <f t="shared" si="59"/>
        <v>7</v>
      </c>
      <c r="Y213" s="24">
        <f t="shared" si="60"/>
        <v>0</v>
      </c>
    </row>
    <row r="214" spans="2:25" x14ac:dyDescent="0.25">
      <c r="B214" s="3" t="s">
        <v>36</v>
      </c>
      <c r="C214" s="3">
        <v>206</v>
      </c>
      <c r="D214" s="3">
        <v>206</v>
      </c>
      <c r="E214" s="10">
        <v>23.8</v>
      </c>
      <c r="F214" s="16">
        <f t="shared" si="61"/>
        <v>0.79166666666666652</v>
      </c>
      <c r="G214" s="16">
        <f t="shared" si="48"/>
        <v>6.6111111111111116</v>
      </c>
      <c r="H214" s="19">
        <f t="shared" si="49"/>
        <v>15.430677882407409</v>
      </c>
      <c r="I214" s="19">
        <f>$K$3*$H$3*'Vehicle Inputs'!$B$19</f>
        <v>186.58987875</v>
      </c>
      <c r="J214" s="19">
        <f t="shared" si="50"/>
        <v>1233.5664206250001</v>
      </c>
      <c r="K214" s="19">
        <f t="shared" si="51"/>
        <v>1730.7812499999998</v>
      </c>
      <c r="L214" s="19">
        <f t="shared" si="52"/>
        <v>1932.8018066324071</v>
      </c>
      <c r="M214" s="19">
        <f t="shared" si="53"/>
        <v>12777.967499403137</v>
      </c>
      <c r="N214" s="24">
        <f t="shared" si="54"/>
        <v>3.5494354165008716E-3</v>
      </c>
      <c r="O214" s="24">
        <f t="shared" si="55"/>
        <v>3.5494354165008716E-3</v>
      </c>
      <c r="P214" s="24">
        <f t="shared" si="62"/>
        <v>0.18233385208286351</v>
      </c>
      <c r="Q214" s="24">
        <f t="shared" si="56"/>
        <v>0</v>
      </c>
      <c r="R214" s="24">
        <f t="shared" si="63"/>
        <v>0.10717070032143534</v>
      </c>
      <c r="S214" s="24">
        <f>MIN(MAX(-M214,0),'Vehicle Inputs'!$B$20*1000)</f>
        <v>0</v>
      </c>
      <c r="T214" s="24">
        <f>S214*(C214-C213)/3600000*'Vehicle Inputs'!$B$21*'Vehicle Inputs'!$B$22*'Vehicle Inputs'!$B$23</f>
        <v>0</v>
      </c>
      <c r="U214" s="24">
        <f t="shared" si="57"/>
        <v>9.4787125899293445E-2</v>
      </c>
      <c r="V214" s="24">
        <f>T214*'Vehicle Inputs'!$B$24*'Vehicle Inputs'!$B$22*'Vehicle Inputs'!$B$21</f>
        <v>0</v>
      </c>
      <c r="W214" s="24">
        <f t="shared" si="58"/>
        <v>8.3834473501630077E-2</v>
      </c>
      <c r="X214" s="25">
        <f t="shared" si="59"/>
        <v>7</v>
      </c>
      <c r="Y214" s="24">
        <f t="shared" si="60"/>
        <v>0</v>
      </c>
    </row>
    <row r="215" spans="2:25" x14ac:dyDescent="0.25">
      <c r="B215" s="3" t="s">
        <v>36</v>
      </c>
      <c r="C215" s="3">
        <v>207</v>
      </c>
      <c r="D215" s="3">
        <v>207</v>
      </c>
      <c r="E215" s="10">
        <v>26.9</v>
      </c>
      <c r="F215" s="16">
        <f t="shared" si="61"/>
        <v>0.80555555555555558</v>
      </c>
      <c r="G215" s="16">
        <f t="shared" si="48"/>
        <v>7.4722222222222223</v>
      </c>
      <c r="H215" s="19">
        <f t="shared" si="49"/>
        <v>19.712225165046295</v>
      </c>
      <c r="I215" s="19">
        <f>$K$3*$H$3*'Vehicle Inputs'!$B$19</f>
        <v>186.58987875</v>
      </c>
      <c r="J215" s="19">
        <f t="shared" si="50"/>
        <v>1394.2410384375</v>
      </c>
      <c r="K215" s="19">
        <f t="shared" si="51"/>
        <v>1761.1458333333335</v>
      </c>
      <c r="L215" s="19">
        <f t="shared" si="52"/>
        <v>1967.4479372483797</v>
      </c>
      <c r="M215" s="19">
        <f t="shared" si="53"/>
        <v>14701.208197772616</v>
      </c>
      <c r="N215" s="24">
        <f t="shared" si="54"/>
        <v>4.0836689438257263E-3</v>
      </c>
      <c r="O215" s="24">
        <f t="shared" si="55"/>
        <v>4.0836689438257263E-3</v>
      </c>
      <c r="P215" s="24">
        <f t="shared" si="62"/>
        <v>0.18641752102668924</v>
      </c>
      <c r="Q215" s="24">
        <f t="shared" si="56"/>
        <v>0</v>
      </c>
      <c r="R215" s="24">
        <f t="shared" si="63"/>
        <v>0.10717070032143534</v>
      </c>
      <c r="S215" s="24">
        <f>MIN(MAX(-M215,0),'Vehicle Inputs'!$B$20*1000)</f>
        <v>0</v>
      </c>
      <c r="T215" s="24">
        <f>S215*(C215-C214)/3600000*'Vehicle Inputs'!$B$21*'Vehicle Inputs'!$B$22*'Vehicle Inputs'!$B$23</f>
        <v>0</v>
      </c>
      <c r="U215" s="24">
        <f t="shared" si="57"/>
        <v>9.4787125899293445E-2</v>
      </c>
      <c r="V215" s="24">
        <f>T215*'Vehicle Inputs'!$B$24*'Vehicle Inputs'!$B$22*'Vehicle Inputs'!$B$21</f>
        <v>0</v>
      </c>
      <c r="W215" s="24">
        <f t="shared" si="58"/>
        <v>8.3834473501630077E-2</v>
      </c>
      <c r="X215" s="25">
        <f t="shared" si="59"/>
        <v>7</v>
      </c>
      <c r="Y215" s="24">
        <f t="shared" si="60"/>
        <v>0</v>
      </c>
    </row>
    <row r="216" spans="2:25" x14ac:dyDescent="0.25">
      <c r="B216" s="3" t="s">
        <v>36</v>
      </c>
      <c r="C216" s="3">
        <v>208</v>
      </c>
      <c r="D216" s="3">
        <v>208</v>
      </c>
      <c r="E216" s="10">
        <v>29.6</v>
      </c>
      <c r="F216" s="16">
        <f t="shared" si="61"/>
        <v>0.70833333333333348</v>
      </c>
      <c r="G216" s="16">
        <f t="shared" si="48"/>
        <v>8.2222222222222232</v>
      </c>
      <c r="H216" s="19">
        <f t="shared" si="49"/>
        <v>23.867916696296298</v>
      </c>
      <c r="I216" s="19">
        <f>$K$3*$H$3*'Vehicle Inputs'!$B$19</f>
        <v>186.58987875</v>
      </c>
      <c r="J216" s="19">
        <f t="shared" si="50"/>
        <v>1534.1834475000001</v>
      </c>
      <c r="K216" s="19">
        <f t="shared" si="51"/>
        <v>1548.5937500000002</v>
      </c>
      <c r="L216" s="19">
        <f t="shared" si="52"/>
        <v>1759.0515454462966</v>
      </c>
      <c r="M216" s="19">
        <f t="shared" si="53"/>
        <v>14463.312707002884</v>
      </c>
      <c r="N216" s="24">
        <f t="shared" si="54"/>
        <v>4.0175868630563565E-3</v>
      </c>
      <c r="O216" s="24">
        <f t="shared" si="55"/>
        <v>4.0175868630563565E-3</v>
      </c>
      <c r="P216" s="24">
        <f t="shared" si="62"/>
        <v>0.1904351078897456</v>
      </c>
      <c r="Q216" s="24">
        <f t="shared" si="56"/>
        <v>0</v>
      </c>
      <c r="R216" s="24">
        <f t="shared" si="63"/>
        <v>0.10717070032143534</v>
      </c>
      <c r="S216" s="24">
        <f>MIN(MAX(-M216,0),'Vehicle Inputs'!$B$20*1000)</f>
        <v>0</v>
      </c>
      <c r="T216" s="24">
        <f>S216*(C216-C215)/3600000*'Vehicle Inputs'!$B$21*'Vehicle Inputs'!$B$22*'Vehicle Inputs'!$B$23</f>
        <v>0</v>
      </c>
      <c r="U216" s="24">
        <f t="shared" si="57"/>
        <v>9.4787125899293445E-2</v>
      </c>
      <c r="V216" s="24">
        <f>T216*'Vehicle Inputs'!$B$24*'Vehicle Inputs'!$B$22*'Vehicle Inputs'!$B$21</f>
        <v>0</v>
      </c>
      <c r="W216" s="24">
        <f t="shared" si="58"/>
        <v>8.3834473501630077E-2</v>
      </c>
      <c r="X216" s="25">
        <f t="shared" si="59"/>
        <v>7</v>
      </c>
      <c r="Y216" s="24">
        <f t="shared" si="60"/>
        <v>0</v>
      </c>
    </row>
    <row r="217" spans="2:25" x14ac:dyDescent="0.25">
      <c r="B217" s="3" t="s">
        <v>36</v>
      </c>
      <c r="C217" s="3">
        <v>209</v>
      </c>
      <c r="D217" s="3">
        <v>209</v>
      </c>
      <c r="E217" s="10">
        <v>32</v>
      </c>
      <c r="F217" s="16">
        <f t="shared" si="61"/>
        <v>0.7777777777777779</v>
      </c>
      <c r="G217" s="16">
        <f t="shared" si="48"/>
        <v>8.8888888888888893</v>
      </c>
      <c r="H217" s="19">
        <f t="shared" si="49"/>
        <v>27.895300740740741</v>
      </c>
      <c r="I217" s="19">
        <f>$K$3*$H$3*'Vehicle Inputs'!$B$19</f>
        <v>186.58987875</v>
      </c>
      <c r="J217" s="19">
        <f t="shared" si="50"/>
        <v>1658.5767000000001</v>
      </c>
      <c r="K217" s="19">
        <f t="shared" si="51"/>
        <v>1700.416666666667</v>
      </c>
      <c r="L217" s="19">
        <f t="shared" si="52"/>
        <v>1914.9018461574078</v>
      </c>
      <c r="M217" s="19">
        <f t="shared" si="53"/>
        <v>17021.349743621402</v>
      </c>
      <c r="N217" s="24">
        <f t="shared" si="54"/>
        <v>4.7281527065615005E-3</v>
      </c>
      <c r="O217" s="24">
        <f t="shared" si="55"/>
        <v>4.7281527065615005E-3</v>
      </c>
      <c r="P217" s="24">
        <f t="shared" si="62"/>
        <v>0.19516326059630709</v>
      </c>
      <c r="Q217" s="24">
        <f t="shared" si="56"/>
        <v>0</v>
      </c>
      <c r="R217" s="24">
        <f t="shared" si="63"/>
        <v>0.10717070032143534</v>
      </c>
      <c r="S217" s="24">
        <f>MIN(MAX(-M217,0),'Vehicle Inputs'!$B$20*1000)</f>
        <v>0</v>
      </c>
      <c r="T217" s="24">
        <f>S217*(C217-C216)/3600000*'Vehicle Inputs'!$B$21*'Vehicle Inputs'!$B$22*'Vehicle Inputs'!$B$23</f>
        <v>0</v>
      </c>
      <c r="U217" s="24">
        <f t="shared" si="57"/>
        <v>9.4787125899293445E-2</v>
      </c>
      <c r="V217" s="24">
        <f>T217*'Vehicle Inputs'!$B$24*'Vehicle Inputs'!$B$22*'Vehicle Inputs'!$B$21</f>
        <v>0</v>
      </c>
      <c r="W217" s="24">
        <f t="shared" si="58"/>
        <v>8.3834473501630077E-2</v>
      </c>
      <c r="X217" s="25">
        <f t="shared" si="59"/>
        <v>7</v>
      </c>
      <c r="Y217" s="24">
        <f t="shared" si="60"/>
        <v>0</v>
      </c>
    </row>
    <row r="218" spans="2:25" x14ac:dyDescent="0.25">
      <c r="B218" s="3" t="s">
        <v>36</v>
      </c>
      <c r="C218" s="3">
        <v>210</v>
      </c>
      <c r="D218" s="3">
        <v>210</v>
      </c>
      <c r="E218" s="10">
        <v>35.200000000000003</v>
      </c>
      <c r="F218" s="16">
        <f t="shared" si="61"/>
        <v>0.76388888888888884</v>
      </c>
      <c r="G218" s="16">
        <f t="shared" si="48"/>
        <v>9.7777777777777786</v>
      </c>
      <c r="H218" s="19">
        <f t="shared" si="49"/>
        <v>33.753313896296298</v>
      </c>
      <c r="I218" s="19">
        <f>$K$3*$H$3*'Vehicle Inputs'!$B$19</f>
        <v>186.58987875</v>
      </c>
      <c r="J218" s="19">
        <f t="shared" si="50"/>
        <v>1824.4343700000002</v>
      </c>
      <c r="K218" s="19">
        <f t="shared" si="51"/>
        <v>1670.0520833333333</v>
      </c>
      <c r="L218" s="19">
        <f t="shared" si="52"/>
        <v>1890.3952759796296</v>
      </c>
      <c r="M218" s="19">
        <f t="shared" si="53"/>
        <v>18483.864920689713</v>
      </c>
      <c r="N218" s="24">
        <f t="shared" si="54"/>
        <v>5.1344069224138096E-3</v>
      </c>
      <c r="O218" s="24">
        <f t="shared" si="55"/>
        <v>5.1344069224138096E-3</v>
      </c>
      <c r="P218" s="24">
        <f t="shared" si="62"/>
        <v>0.20029766751872091</v>
      </c>
      <c r="Q218" s="24">
        <f t="shared" si="56"/>
        <v>0</v>
      </c>
      <c r="R218" s="24">
        <f t="shared" si="63"/>
        <v>0.10717070032143534</v>
      </c>
      <c r="S218" s="24">
        <f>MIN(MAX(-M218,0),'Vehicle Inputs'!$B$20*1000)</f>
        <v>0</v>
      </c>
      <c r="T218" s="24">
        <f>S218*(C218-C217)/3600000*'Vehicle Inputs'!$B$21*'Vehicle Inputs'!$B$22*'Vehicle Inputs'!$B$23</f>
        <v>0</v>
      </c>
      <c r="U218" s="24">
        <f t="shared" si="57"/>
        <v>9.4787125899293445E-2</v>
      </c>
      <c r="V218" s="24">
        <f>T218*'Vehicle Inputs'!$B$24*'Vehicle Inputs'!$B$22*'Vehicle Inputs'!$B$21</f>
        <v>0</v>
      </c>
      <c r="W218" s="24">
        <f t="shared" si="58"/>
        <v>8.3834473501630077E-2</v>
      </c>
      <c r="X218" s="25">
        <f t="shared" si="59"/>
        <v>7</v>
      </c>
      <c r="Y218" s="24">
        <f t="shared" si="60"/>
        <v>0</v>
      </c>
    </row>
    <row r="219" spans="2:25" x14ac:dyDescent="0.25">
      <c r="B219" s="3" t="s">
        <v>36</v>
      </c>
      <c r="C219" s="3">
        <v>211</v>
      </c>
      <c r="D219" s="3">
        <v>211</v>
      </c>
      <c r="E219" s="10">
        <v>37.5</v>
      </c>
      <c r="F219" s="16">
        <f t="shared" si="61"/>
        <v>0.55555555555555558</v>
      </c>
      <c r="G219" s="16">
        <f t="shared" si="48"/>
        <v>10.416666666666668</v>
      </c>
      <c r="H219" s="19">
        <f t="shared" si="49"/>
        <v>38.30836588541667</v>
      </c>
      <c r="I219" s="19">
        <f>$K$3*$H$3*'Vehicle Inputs'!$B$19</f>
        <v>186.58987875</v>
      </c>
      <c r="J219" s="19">
        <f t="shared" si="50"/>
        <v>1943.6445703125003</v>
      </c>
      <c r="K219" s="19">
        <f t="shared" si="51"/>
        <v>1214.5833333333335</v>
      </c>
      <c r="L219" s="19">
        <f t="shared" si="52"/>
        <v>1439.4815779687501</v>
      </c>
      <c r="M219" s="19">
        <f t="shared" si="53"/>
        <v>14994.599770507815</v>
      </c>
      <c r="N219" s="24">
        <f t="shared" si="54"/>
        <v>4.1651666029188378E-3</v>
      </c>
      <c r="O219" s="24">
        <f t="shared" si="55"/>
        <v>4.1651666029188378E-3</v>
      </c>
      <c r="P219" s="24">
        <f t="shared" si="62"/>
        <v>0.20446283412163974</v>
      </c>
      <c r="Q219" s="24">
        <f t="shared" si="56"/>
        <v>0</v>
      </c>
      <c r="R219" s="24">
        <f t="shared" si="63"/>
        <v>0.10717070032143534</v>
      </c>
      <c r="S219" s="24">
        <f>MIN(MAX(-M219,0),'Vehicle Inputs'!$B$20*1000)</f>
        <v>0</v>
      </c>
      <c r="T219" s="24">
        <f>S219*(C219-C218)/3600000*'Vehicle Inputs'!$B$21*'Vehicle Inputs'!$B$22*'Vehicle Inputs'!$B$23</f>
        <v>0</v>
      </c>
      <c r="U219" s="24">
        <f t="shared" si="57"/>
        <v>9.4787125899293445E-2</v>
      </c>
      <c r="V219" s="24">
        <f>T219*'Vehicle Inputs'!$B$24*'Vehicle Inputs'!$B$22*'Vehicle Inputs'!$B$21</f>
        <v>0</v>
      </c>
      <c r="W219" s="24">
        <f t="shared" si="58"/>
        <v>8.3834473501630077E-2</v>
      </c>
      <c r="X219" s="25">
        <f t="shared" si="59"/>
        <v>7</v>
      </c>
      <c r="Y219" s="24">
        <f t="shared" si="60"/>
        <v>0</v>
      </c>
    </row>
    <row r="220" spans="2:25" x14ac:dyDescent="0.25">
      <c r="B220" s="3" t="s">
        <v>36</v>
      </c>
      <c r="C220" s="3">
        <v>212</v>
      </c>
      <c r="D220" s="3">
        <v>212</v>
      </c>
      <c r="E220" s="10">
        <v>39.200000000000003</v>
      </c>
      <c r="F220" s="16">
        <f t="shared" si="61"/>
        <v>0.41666666666666663</v>
      </c>
      <c r="G220" s="16">
        <f t="shared" si="48"/>
        <v>10.888888888888889</v>
      </c>
      <c r="H220" s="19">
        <f t="shared" si="49"/>
        <v>41.860385674074074</v>
      </c>
      <c r="I220" s="19">
        <f>$K$3*$H$3*'Vehicle Inputs'!$B$19</f>
        <v>186.58987875</v>
      </c>
      <c r="J220" s="19">
        <f t="shared" si="50"/>
        <v>2031.7564575000001</v>
      </c>
      <c r="K220" s="19">
        <f t="shared" si="51"/>
        <v>910.93749999999989</v>
      </c>
      <c r="L220" s="19">
        <f t="shared" si="52"/>
        <v>1139.387764424074</v>
      </c>
      <c r="M220" s="19">
        <f t="shared" si="53"/>
        <v>12406.666768173251</v>
      </c>
      <c r="N220" s="24">
        <f t="shared" si="54"/>
        <v>3.4462963244925697E-3</v>
      </c>
      <c r="O220" s="24">
        <f t="shared" si="55"/>
        <v>3.4462963244925697E-3</v>
      </c>
      <c r="P220" s="24">
        <f t="shared" si="62"/>
        <v>0.2079091304461323</v>
      </c>
      <c r="Q220" s="24">
        <f t="shared" si="56"/>
        <v>0</v>
      </c>
      <c r="R220" s="24">
        <f t="shared" si="63"/>
        <v>0.10717070032143534</v>
      </c>
      <c r="S220" s="24">
        <f>MIN(MAX(-M220,0),'Vehicle Inputs'!$B$20*1000)</f>
        <v>0</v>
      </c>
      <c r="T220" s="24">
        <f>S220*(C220-C219)/3600000*'Vehicle Inputs'!$B$21*'Vehicle Inputs'!$B$22*'Vehicle Inputs'!$B$23</f>
        <v>0</v>
      </c>
      <c r="U220" s="24">
        <f t="shared" si="57"/>
        <v>9.4787125899293445E-2</v>
      </c>
      <c r="V220" s="24">
        <f>T220*'Vehicle Inputs'!$B$24*'Vehicle Inputs'!$B$22*'Vehicle Inputs'!$B$21</f>
        <v>0</v>
      </c>
      <c r="W220" s="24">
        <f t="shared" si="58"/>
        <v>8.3834473501630077E-2</v>
      </c>
      <c r="X220" s="25">
        <f t="shared" si="59"/>
        <v>7</v>
      </c>
      <c r="Y220" s="24">
        <f t="shared" si="60"/>
        <v>0</v>
      </c>
    </row>
    <row r="221" spans="2:25" x14ac:dyDescent="0.25">
      <c r="B221" s="3" t="s">
        <v>36</v>
      </c>
      <c r="C221" s="3">
        <v>213</v>
      </c>
      <c r="D221" s="3">
        <v>213</v>
      </c>
      <c r="E221" s="10">
        <v>40.5</v>
      </c>
      <c r="F221" s="16">
        <f t="shared" si="61"/>
        <v>0.33333333333333315</v>
      </c>
      <c r="G221" s="16">
        <f t="shared" si="48"/>
        <v>11.25</v>
      </c>
      <c r="H221" s="19">
        <f t="shared" si="49"/>
        <v>44.682877968749999</v>
      </c>
      <c r="I221" s="19">
        <f>$K$3*$H$3*'Vehicle Inputs'!$B$19</f>
        <v>186.58987875</v>
      </c>
      <c r="J221" s="19">
        <f t="shared" si="50"/>
        <v>2099.1361359375001</v>
      </c>
      <c r="K221" s="19">
        <f t="shared" si="51"/>
        <v>728.74999999999955</v>
      </c>
      <c r="L221" s="19">
        <f t="shared" si="52"/>
        <v>960.02275671874952</v>
      </c>
      <c r="M221" s="19">
        <f t="shared" si="53"/>
        <v>10800.256013085933</v>
      </c>
      <c r="N221" s="24">
        <f t="shared" si="54"/>
        <v>3.0000711147460924E-3</v>
      </c>
      <c r="O221" s="24">
        <f t="shared" si="55"/>
        <v>3.0000711147460924E-3</v>
      </c>
      <c r="P221" s="24">
        <f t="shared" si="62"/>
        <v>0.21090920156087839</v>
      </c>
      <c r="Q221" s="24">
        <f t="shared" si="56"/>
        <v>0</v>
      </c>
      <c r="R221" s="24">
        <f t="shared" si="63"/>
        <v>0.10717070032143534</v>
      </c>
      <c r="S221" s="24">
        <f>MIN(MAX(-M221,0),'Vehicle Inputs'!$B$20*1000)</f>
        <v>0</v>
      </c>
      <c r="T221" s="24">
        <f>S221*(C221-C220)/3600000*'Vehicle Inputs'!$B$21*'Vehicle Inputs'!$B$22*'Vehicle Inputs'!$B$23</f>
        <v>0</v>
      </c>
      <c r="U221" s="24">
        <f t="shared" si="57"/>
        <v>9.4787125899293445E-2</v>
      </c>
      <c r="V221" s="24">
        <f>T221*'Vehicle Inputs'!$B$24*'Vehicle Inputs'!$B$22*'Vehicle Inputs'!$B$21</f>
        <v>0</v>
      </c>
      <c r="W221" s="24">
        <f t="shared" si="58"/>
        <v>8.3834473501630077E-2</v>
      </c>
      <c r="X221" s="25">
        <f t="shared" si="59"/>
        <v>7</v>
      </c>
      <c r="Y221" s="24">
        <f t="shared" si="60"/>
        <v>0</v>
      </c>
    </row>
    <row r="222" spans="2:25" x14ac:dyDescent="0.25">
      <c r="B222" s="3" t="s">
        <v>36</v>
      </c>
      <c r="C222" s="3">
        <v>214</v>
      </c>
      <c r="D222" s="3">
        <v>214</v>
      </c>
      <c r="E222" s="10">
        <v>41.6</v>
      </c>
      <c r="F222" s="16">
        <f t="shared" si="61"/>
        <v>0.36111111111111133</v>
      </c>
      <c r="G222" s="16">
        <f t="shared" si="48"/>
        <v>11.555555555555557</v>
      </c>
      <c r="H222" s="19">
        <f t="shared" si="49"/>
        <v>47.143058251851855</v>
      </c>
      <c r="I222" s="19">
        <f>$K$3*$H$3*'Vehicle Inputs'!$B$19</f>
        <v>186.58987875</v>
      </c>
      <c r="J222" s="19">
        <f t="shared" si="50"/>
        <v>2156.1497100000001</v>
      </c>
      <c r="K222" s="19">
        <f t="shared" si="51"/>
        <v>789.47916666666708</v>
      </c>
      <c r="L222" s="19">
        <f t="shared" si="52"/>
        <v>1023.2121036685189</v>
      </c>
      <c r="M222" s="19">
        <f t="shared" si="53"/>
        <v>11823.784309058443</v>
      </c>
      <c r="N222" s="24">
        <f t="shared" si="54"/>
        <v>3.2843845302940118E-3</v>
      </c>
      <c r="O222" s="24">
        <f t="shared" si="55"/>
        <v>3.2843845302940118E-3</v>
      </c>
      <c r="P222" s="24">
        <f t="shared" si="62"/>
        <v>0.21419358609117239</v>
      </c>
      <c r="Q222" s="24">
        <f t="shared" si="56"/>
        <v>0</v>
      </c>
      <c r="R222" s="24">
        <f t="shared" si="63"/>
        <v>0.10717070032143534</v>
      </c>
      <c r="S222" s="24">
        <f>MIN(MAX(-M222,0),'Vehicle Inputs'!$B$20*1000)</f>
        <v>0</v>
      </c>
      <c r="T222" s="24">
        <f>S222*(C222-C221)/3600000*'Vehicle Inputs'!$B$21*'Vehicle Inputs'!$B$22*'Vehicle Inputs'!$B$23</f>
        <v>0</v>
      </c>
      <c r="U222" s="24">
        <f t="shared" si="57"/>
        <v>9.4787125899293445E-2</v>
      </c>
      <c r="V222" s="24">
        <f>T222*'Vehicle Inputs'!$B$24*'Vehicle Inputs'!$B$22*'Vehicle Inputs'!$B$21</f>
        <v>0</v>
      </c>
      <c r="W222" s="24">
        <f t="shared" si="58"/>
        <v>8.3834473501630077E-2</v>
      </c>
      <c r="X222" s="25">
        <f t="shared" si="59"/>
        <v>7</v>
      </c>
      <c r="Y222" s="24">
        <f t="shared" si="60"/>
        <v>0</v>
      </c>
    </row>
    <row r="223" spans="2:25" x14ac:dyDescent="0.25">
      <c r="B223" s="3" t="s">
        <v>36</v>
      </c>
      <c r="C223" s="3">
        <v>215</v>
      </c>
      <c r="D223" s="3">
        <v>215</v>
      </c>
      <c r="E223" s="10">
        <v>43.1</v>
      </c>
      <c r="F223" s="16">
        <f t="shared" si="61"/>
        <v>0.47222222222222199</v>
      </c>
      <c r="G223" s="16">
        <f t="shared" si="48"/>
        <v>11.972222222222223</v>
      </c>
      <c r="H223" s="19">
        <f t="shared" si="49"/>
        <v>50.604091415046298</v>
      </c>
      <c r="I223" s="19">
        <f>$K$3*$H$3*'Vehicle Inputs'!$B$19</f>
        <v>186.58987875</v>
      </c>
      <c r="J223" s="19">
        <f t="shared" si="50"/>
        <v>2233.8954928124999</v>
      </c>
      <c r="K223" s="19">
        <f t="shared" si="51"/>
        <v>1032.3958333333328</v>
      </c>
      <c r="L223" s="19">
        <f t="shared" si="52"/>
        <v>1269.5898034983791</v>
      </c>
      <c r="M223" s="19">
        <f t="shared" si="53"/>
        <v>15199.81125855004</v>
      </c>
      <c r="N223" s="24">
        <f t="shared" si="54"/>
        <v>4.2221697940416775E-3</v>
      </c>
      <c r="O223" s="24">
        <f t="shared" si="55"/>
        <v>4.2221697940416775E-3</v>
      </c>
      <c r="P223" s="24">
        <f t="shared" si="62"/>
        <v>0.21841575588521406</v>
      </c>
      <c r="Q223" s="24">
        <f t="shared" si="56"/>
        <v>0</v>
      </c>
      <c r="R223" s="24">
        <f t="shared" si="63"/>
        <v>0.10717070032143534</v>
      </c>
      <c r="S223" s="24">
        <f>MIN(MAX(-M223,0),'Vehicle Inputs'!$B$20*1000)</f>
        <v>0</v>
      </c>
      <c r="T223" s="24">
        <f>S223*(C223-C222)/3600000*'Vehicle Inputs'!$B$21*'Vehicle Inputs'!$B$22*'Vehicle Inputs'!$B$23</f>
        <v>0</v>
      </c>
      <c r="U223" s="24">
        <f t="shared" si="57"/>
        <v>9.4787125899293445E-2</v>
      </c>
      <c r="V223" s="24">
        <f>T223*'Vehicle Inputs'!$B$24*'Vehicle Inputs'!$B$22*'Vehicle Inputs'!$B$21</f>
        <v>0</v>
      </c>
      <c r="W223" s="24">
        <f t="shared" si="58"/>
        <v>8.3834473501630077E-2</v>
      </c>
      <c r="X223" s="25">
        <f t="shared" si="59"/>
        <v>7</v>
      </c>
      <c r="Y223" s="24">
        <f t="shared" si="60"/>
        <v>0</v>
      </c>
    </row>
    <row r="224" spans="2:25" x14ac:dyDescent="0.25">
      <c r="B224" s="3" t="s">
        <v>36</v>
      </c>
      <c r="C224" s="3">
        <v>216</v>
      </c>
      <c r="D224" s="3">
        <v>216</v>
      </c>
      <c r="E224" s="10">
        <v>45</v>
      </c>
      <c r="F224" s="16">
        <f t="shared" si="61"/>
        <v>0.55555555555555558</v>
      </c>
      <c r="G224" s="16">
        <f t="shared" si="48"/>
        <v>12.5</v>
      </c>
      <c r="H224" s="19">
        <f t="shared" si="49"/>
        <v>55.164046874999997</v>
      </c>
      <c r="I224" s="19">
        <f>$K$3*$H$3*'Vehicle Inputs'!$B$19</f>
        <v>186.58987875</v>
      </c>
      <c r="J224" s="19">
        <f t="shared" si="50"/>
        <v>2332.3734843749999</v>
      </c>
      <c r="K224" s="19">
        <f t="shared" si="51"/>
        <v>1214.5833333333335</v>
      </c>
      <c r="L224" s="19">
        <f t="shared" si="52"/>
        <v>1456.3372589583335</v>
      </c>
      <c r="M224" s="19">
        <f t="shared" si="53"/>
        <v>18204.215736979168</v>
      </c>
      <c r="N224" s="24">
        <f t="shared" si="54"/>
        <v>5.0567265936053247E-3</v>
      </c>
      <c r="O224" s="24">
        <f t="shared" si="55"/>
        <v>5.0567265936053247E-3</v>
      </c>
      <c r="P224" s="24">
        <f t="shared" si="62"/>
        <v>0.22347248247881937</v>
      </c>
      <c r="Q224" s="24">
        <f t="shared" si="56"/>
        <v>0</v>
      </c>
      <c r="R224" s="24">
        <f t="shared" si="63"/>
        <v>0.10717070032143534</v>
      </c>
      <c r="S224" s="24">
        <f>MIN(MAX(-M224,0),'Vehicle Inputs'!$B$20*1000)</f>
        <v>0</v>
      </c>
      <c r="T224" s="24">
        <f>S224*(C224-C223)/3600000*'Vehicle Inputs'!$B$21*'Vehicle Inputs'!$B$22*'Vehicle Inputs'!$B$23</f>
        <v>0</v>
      </c>
      <c r="U224" s="24">
        <f t="shared" si="57"/>
        <v>9.4787125899293445E-2</v>
      </c>
      <c r="V224" s="24">
        <f>T224*'Vehicle Inputs'!$B$24*'Vehicle Inputs'!$B$22*'Vehicle Inputs'!$B$21</f>
        <v>0</v>
      </c>
      <c r="W224" s="24">
        <f t="shared" si="58"/>
        <v>8.3834473501630077E-2</v>
      </c>
      <c r="X224" s="25">
        <f t="shared" si="59"/>
        <v>7</v>
      </c>
      <c r="Y224" s="24">
        <f t="shared" si="60"/>
        <v>0</v>
      </c>
    </row>
    <row r="225" spans="2:25" x14ac:dyDescent="0.25">
      <c r="B225" s="3" t="s">
        <v>36</v>
      </c>
      <c r="C225" s="3">
        <v>217</v>
      </c>
      <c r="D225" s="3">
        <v>217</v>
      </c>
      <c r="E225" s="10">
        <v>47.1</v>
      </c>
      <c r="F225" s="16">
        <f t="shared" si="61"/>
        <v>0.55555555555555558</v>
      </c>
      <c r="G225" s="16">
        <f t="shared" si="48"/>
        <v>13.083333333333334</v>
      </c>
      <c r="H225" s="19">
        <f t="shared" si="49"/>
        <v>60.43282628541666</v>
      </c>
      <c r="I225" s="19">
        <f>$K$3*$H$3*'Vehicle Inputs'!$B$19</f>
        <v>186.58987875</v>
      </c>
      <c r="J225" s="19">
        <f t="shared" si="50"/>
        <v>2441.2175803125001</v>
      </c>
      <c r="K225" s="19">
        <f t="shared" si="51"/>
        <v>1214.5833333333335</v>
      </c>
      <c r="L225" s="19">
        <f t="shared" si="52"/>
        <v>1461.6060383687502</v>
      </c>
      <c r="M225" s="19">
        <f t="shared" si="53"/>
        <v>19122.67900199115</v>
      </c>
      <c r="N225" s="24">
        <f t="shared" si="54"/>
        <v>5.3118552783308747E-3</v>
      </c>
      <c r="O225" s="24">
        <f t="shared" si="55"/>
        <v>5.3118552783308747E-3</v>
      </c>
      <c r="P225" s="24">
        <f t="shared" si="62"/>
        <v>0.22878433775715024</v>
      </c>
      <c r="Q225" s="24">
        <f t="shared" si="56"/>
        <v>0</v>
      </c>
      <c r="R225" s="24">
        <f t="shared" si="63"/>
        <v>0.10717070032143534</v>
      </c>
      <c r="S225" s="24">
        <f>MIN(MAX(-M225,0),'Vehicle Inputs'!$B$20*1000)</f>
        <v>0</v>
      </c>
      <c r="T225" s="24">
        <f>S225*(C225-C224)/3600000*'Vehicle Inputs'!$B$21*'Vehicle Inputs'!$B$22*'Vehicle Inputs'!$B$23</f>
        <v>0</v>
      </c>
      <c r="U225" s="24">
        <f t="shared" si="57"/>
        <v>9.4787125899293445E-2</v>
      </c>
      <c r="V225" s="24">
        <f>T225*'Vehicle Inputs'!$B$24*'Vehicle Inputs'!$B$22*'Vehicle Inputs'!$B$21</f>
        <v>0</v>
      </c>
      <c r="W225" s="24">
        <f t="shared" si="58"/>
        <v>8.3834473501630077E-2</v>
      </c>
      <c r="X225" s="25">
        <f t="shared" si="59"/>
        <v>7</v>
      </c>
      <c r="Y225" s="24">
        <f t="shared" si="60"/>
        <v>0</v>
      </c>
    </row>
    <row r="226" spans="2:25" x14ac:dyDescent="0.25">
      <c r="B226" s="3" t="s">
        <v>36</v>
      </c>
      <c r="C226" s="3">
        <v>218</v>
      </c>
      <c r="D226" s="3">
        <v>218</v>
      </c>
      <c r="E226" s="10">
        <v>49</v>
      </c>
      <c r="F226" s="16">
        <f t="shared" si="61"/>
        <v>0.4861111111111111</v>
      </c>
      <c r="G226" s="16">
        <f t="shared" si="48"/>
        <v>13.611111111111112</v>
      </c>
      <c r="H226" s="19">
        <f t="shared" si="49"/>
        <v>65.406852615740746</v>
      </c>
      <c r="I226" s="19">
        <f>$K$3*$H$3*'Vehicle Inputs'!$B$19</f>
        <v>186.58987875</v>
      </c>
      <c r="J226" s="19">
        <f t="shared" si="50"/>
        <v>2539.695571875</v>
      </c>
      <c r="K226" s="19">
        <f t="shared" si="51"/>
        <v>1062.7604166666667</v>
      </c>
      <c r="L226" s="19">
        <f t="shared" si="52"/>
        <v>1314.7571480324075</v>
      </c>
      <c r="M226" s="19">
        <f t="shared" si="53"/>
        <v>17895.305625996658</v>
      </c>
      <c r="N226" s="24">
        <f t="shared" si="54"/>
        <v>4.9709182294435158E-3</v>
      </c>
      <c r="O226" s="24">
        <f t="shared" si="55"/>
        <v>4.9709182294435158E-3</v>
      </c>
      <c r="P226" s="24">
        <f t="shared" si="62"/>
        <v>0.23375525598659375</v>
      </c>
      <c r="Q226" s="24">
        <f t="shared" si="56"/>
        <v>0</v>
      </c>
      <c r="R226" s="24">
        <f t="shared" si="63"/>
        <v>0.10717070032143534</v>
      </c>
      <c r="S226" s="24">
        <f>MIN(MAX(-M226,0),'Vehicle Inputs'!$B$20*1000)</f>
        <v>0</v>
      </c>
      <c r="T226" s="24">
        <f>S226*(C226-C225)/3600000*'Vehicle Inputs'!$B$21*'Vehicle Inputs'!$B$22*'Vehicle Inputs'!$B$23</f>
        <v>0</v>
      </c>
      <c r="U226" s="24">
        <f t="shared" si="57"/>
        <v>9.4787125899293445E-2</v>
      </c>
      <c r="V226" s="24">
        <f>T226*'Vehicle Inputs'!$B$24*'Vehicle Inputs'!$B$22*'Vehicle Inputs'!$B$21</f>
        <v>0</v>
      </c>
      <c r="W226" s="24">
        <f t="shared" si="58"/>
        <v>8.3834473501630077E-2</v>
      </c>
      <c r="X226" s="25">
        <f t="shared" si="59"/>
        <v>7</v>
      </c>
      <c r="Y226" s="24">
        <f t="shared" si="60"/>
        <v>0</v>
      </c>
    </row>
    <row r="227" spans="2:25" x14ac:dyDescent="0.25">
      <c r="B227" s="3" t="s">
        <v>36</v>
      </c>
      <c r="C227" s="3">
        <v>219</v>
      </c>
      <c r="D227" s="3">
        <v>219</v>
      </c>
      <c r="E227" s="10">
        <v>50.6</v>
      </c>
      <c r="F227" s="16">
        <f t="shared" si="61"/>
        <v>0.38888888888888851</v>
      </c>
      <c r="G227" s="16">
        <f t="shared" si="48"/>
        <v>14.055555555555557</v>
      </c>
      <c r="H227" s="19">
        <f t="shared" si="49"/>
        <v>69.748058793518524</v>
      </c>
      <c r="I227" s="19">
        <f>$K$3*$H$3*'Vehicle Inputs'!$B$19</f>
        <v>186.58987875</v>
      </c>
      <c r="J227" s="19">
        <f t="shared" si="50"/>
        <v>2622.6244068750002</v>
      </c>
      <c r="K227" s="19">
        <f t="shared" si="51"/>
        <v>850.20833333333246</v>
      </c>
      <c r="L227" s="19">
        <f t="shared" si="52"/>
        <v>1106.5462708768509</v>
      </c>
      <c r="M227" s="19">
        <f t="shared" si="53"/>
        <v>15553.122585102406</v>
      </c>
      <c r="N227" s="24">
        <f t="shared" si="54"/>
        <v>4.320311829195113E-3</v>
      </c>
      <c r="O227" s="24">
        <f t="shared" si="55"/>
        <v>4.320311829195113E-3</v>
      </c>
      <c r="P227" s="24">
        <f t="shared" si="62"/>
        <v>0.23807556781578887</v>
      </c>
      <c r="Q227" s="24">
        <f t="shared" si="56"/>
        <v>0</v>
      </c>
      <c r="R227" s="24">
        <f t="shared" si="63"/>
        <v>0.10717070032143534</v>
      </c>
      <c r="S227" s="24">
        <f>MIN(MAX(-M227,0),'Vehicle Inputs'!$B$20*1000)</f>
        <v>0</v>
      </c>
      <c r="T227" s="24">
        <f>S227*(C227-C226)/3600000*'Vehicle Inputs'!$B$21*'Vehicle Inputs'!$B$22*'Vehicle Inputs'!$B$23</f>
        <v>0</v>
      </c>
      <c r="U227" s="24">
        <f t="shared" si="57"/>
        <v>9.4787125899293445E-2</v>
      </c>
      <c r="V227" s="24">
        <f>T227*'Vehicle Inputs'!$B$24*'Vehicle Inputs'!$B$22*'Vehicle Inputs'!$B$21</f>
        <v>0</v>
      </c>
      <c r="W227" s="24">
        <f t="shared" si="58"/>
        <v>8.3834473501630077E-2</v>
      </c>
      <c r="X227" s="25">
        <f t="shared" si="59"/>
        <v>7</v>
      </c>
      <c r="Y227" s="24">
        <f t="shared" si="60"/>
        <v>0</v>
      </c>
    </row>
    <row r="228" spans="2:25" x14ac:dyDescent="0.25">
      <c r="B228" s="3" t="s">
        <v>36</v>
      </c>
      <c r="C228" s="3">
        <v>220</v>
      </c>
      <c r="D228" s="3">
        <v>220</v>
      </c>
      <c r="E228" s="10">
        <v>51.8</v>
      </c>
      <c r="F228" s="16">
        <f t="shared" si="61"/>
        <v>0.29166666666666685</v>
      </c>
      <c r="G228" s="16">
        <f t="shared" si="48"/>
        <v>14.388888888888889</v>
      </c>
      <c r="H228" s="19">
        <f t="shared" si="49"/>
        <v>73.095494882407408</v>
      </c>
      <c r="I228" s="19">
        <f>$K$3*$H$3*'Vehicle Inputs'!$B$19</f>
        <v>186.58987875</v>
      </c>
      <c r="J228" s="19">
        <f t="shared" si="50"/>
        <v>2684.8210331250002</v>
      </c>
      <c r="K228" s="19">
        <f t="shared" si="51"/>
        <v>637.65625000000045</v>
      </c>
      <c r="L228" s="19">
        <f t="shared" si="52"/>
        <v>897.34162363240785</v>
      </c>
      <c r="M228" s="19">
        <f t="shared" si="53"/>
        <v>12911.748917821869</v>
      </c>
      <c r="N228" s="24">
        <f t="shared" si="54"/>
        <v>3.5865969216171858E-3</v>
      </c>
      <c r="O228" s="24">
        <f t="shared" si="55"/>
        <v>3.5865969216171858E-3</v>
      </c>
      <c r="P228" s="24">
        <f t="shared" si="62"/>
        <v>0.24166216473740607</v>
      </c>
      <c r="Q228" s="24">
        <f t="shared" si="56"/>
        <v>0</v>
      </c>
      <c r="R228" s="24">
        <f t="shared" si="63"/>
        <v>0.10717070032143534</v>
      </c>
      <c r="S228" s="24">
        <f>MIN(MAX(-M228,0),'Vehicle Inputs'!$B$20*1000)</f>
        <v>0</v>
      </c>
      <c r="T228" s="24">
        <f>S228*(C228-C227)/3600000*'Vehicle Inputs'!$B$21*'Vehicle Inputs'!$B$22*'Vehicle Inputs'!$B$23</f>
        <v>0</v>
      </c>
      <c r="U228" s="24">
        <f t="shared" si="57"/>
        <v>9.4787125899293445E-2</v>
      </c>
      <c r="V228" s="24">
        <f>T228*'Vehicle Inputs'!$B$24*'Vehicle Inputs'!$B$22*'Vehicle Inputs'!$B$21</f>
        <v>0</v>
      </c>
      <c r="W228" s="24">
        <f t="shared" si="58"/>
        <v>8.3834473501630077E-2</v>
      </c>
      <c r="X228" s="25">
        <f t="shared" si="59"/>
        <v>7</v>
      </c>
      <c r="Y228" s="24">
        <f t="shared" si="60"/>
        <v>0</v>
      </c>
    </row>
    <row r="229" spans="2:25" x14ac:dyDescent="0.25">
      <c r="B229" s="3" t="s">
        <v>36</v>
      </c>
      <c r="C229" s="3">
        <v>221</v>
      </c>
      <c r="D229" s="3">
        <v>221</v>
      </c>
      <c r="E229" s="10">
        <v>52.7</v>
      </c>
      <c r="F229" s="16">
        <f t="shared" si="61"/>
        <v>0.18055555555555614</v>
      </c>
      <c r="G229" s="16">
        <f t="shared" si="48"/>
        <v>14.638888888888891</v>
      </c>
      <c r="H229" s="19">
        <f t="shared" si="49"/>
        <v>75.6575583928241</v>
      </c>
      <c r="I229" s="19">
        <f>$K$3*$H$3*'Vehicle Inputs'!$B$19</f>
        <v>186.58987875</v>
      </c>
      <c r="J229" s="19">
        <f t="shared" si="50"/>
        <v>2731.4685028125004</v>
      </c>
      <c r="K229" s="19">
        <f t="shared" si="51"/>
        <v>394.73958333333462</v>
      </c>
      <c r="L229" s="19">
        <f t="shared" si="52"/>
        <v>656.9870204761587</v>
      </c>
      <c r="M229" s="19">
        <f t="shared" si="53"/>
        <v>9617.5599941926575</v>
      </c>
      <c r="N229" s="24">
        <f t="shared" si="54"/>
        <v>2.6715444428312939E-3</v>
      </c>
      <c r="O229" s="24">
        <f t="shared" si="55"/>
        <v>2.6715444428312939E-3</v>
      </c>
      <c r="P229" s="24">
        <f t="shared" si="62"/>
        <v>0.24433370918023736</v>
      </c>
      <c r="Q229" s="24">
        <f t="shared" si="56"/>
        <v>0</v>
      </c>
      <c r="R229" s="24">
        <f t="shared" si="63"/>
        <v>0.10717070032143534</v>
      </c>
      <c r="S229" s="24">
        <f>MIN(MAX(-M229,0),'Vehicle Inputs'!$B$20*1000)</f>
        <v>0</v>
      </c>
      <c r="T229" s="24">
        <f>S229*(C229-C228)/3600000*'Vehicle Inputs'!$B$21*'Vehicle Inputs'!$B$22*'Vehicle Inputs'!$B$23</f>
        <v>0</v>
      </c>
      <c r="U229" s="24">
        <f t="shared" si="57"/>
        <v>9.4787125899293445E-2</v>
      </c>
      <c r="V229" s="24">
        <f>T229*'Vehicle Inputs'!$B$24*'Vehicle Inputs'!$B$22*'Vehicle Inputs'!$B$21</f>
        <v>0</v>
      </c>
      <c r="W229" s="24">
        <f t="shared" si="58"/>
        <v>8.3834473501630077E-2</v>
      </c>
      <c r="X229" s="25">
        <f t="shared" si="59"/>
        <v>7</v>
      </c>
      <c r="Y229" s="24">
        <f t="shared" si="60"/>
        <v>0</v>
      </c>
    </row>
    <row r="230" spans="2:25" x14ac:dyDescent="0.25">
      <c r="B230" s="3" t="s">
        <v>36</v>
      </c>
      <c r="C230" s="3">
        <v>222</v>
      </c>
      <c r="D230" s="3">
        <v>222</v>
      </c>
      <c r="E230" s="10">
        <v>53.1</v>
      </c>
      <c r="F230" s="16">
        <f t="shared" si="61"/>
        <v>0.11111111111111072</v>
      </c>
      <c r="G230" s="16">
        <f t="shared" si="48"/>
        <v>14.750000000000002</v>
      </c>
      <c r="H230" s="19">
        <f t="shared" si="49"/>
        <v>76.81041886875002</v>
      </c>
      <c r="I230" s="19">
        <f>$K$3*$H$3*'Vehicle Inputs'!$B$19</f>
        <v>186.58987875</v>
      </c>
      <c r="J230" s="19">
        <f t="shared" si="50"/>
        <v>2752.2007115625001</v>
      </c>
      <c r="K230" s="19">
        <f t="shared" si="51"/>
        <v>242.9166666666658</v>
      </c>
      <c r="L230" s="19">
        <f t="shared" si="52"/>
        <v>506.31696428541579</v>
      </c>
      <c r="M230" s="19">
        <f t="shared" si="53"/>
        <v>7468.1752232098843</v>
      </c>
      <c r="N230" s="24">
        <f t="shared" si="54"/>
        <v>2.0744931175583014E-3</v>
      </c>
      <c r="O230" s="24">
        <f t="shared" si="55"/>
        <v>2.0744931175583014E-3</v>
      </c>
      <c r="P230" s="24">
        <f t="shared" si="62"/>
        <v>0.24640820229779567</v>
      </c>
      <c r="Q230" s="24">
        <f t="shared" si="56"/>
        <v>0</v>
      </c>
      <c r="R230" s="24">
        <f t="shared" si="63"/>
        <v>0.10717070032143534</v>
      </c>
      <c r="S230" s="24">
        <f>MIN(MAX(-M230,0),'Vehicle Inputs'!$B$20*1000)</f>
        <v>0</v>
      </c>
      <c r="T230" s="24">
        <f>S230*(C230-C229)/3600000*'Vehicle Inputs'!$B$21*'Vehicle Inputs'!$B$22*'Vehicle Inputs'!$B$23</f>
        <v>0</v>
      </c>
      <c r="U230" s="24">
        <f t="shared" si="57"/>
        <v>9.4787125899293445E-2</v>
      </c>
      <c r="V230" s="24">
        <f>T230*'Vehicle Inputs'!$B$24*'Vehicle Inputs'!$B$22*'Vehicle Inputs'!$B$21</f>
        <v>0</v>
      </c>
      <c r="W230" s="24">
        <f t="shared" si="58"/>
        <v>8.3834473501630077E-2</v>
      </c>
      <c r="X230" s="25">
        <f t="shared" si="59"/>
        <v>7</v>
      </c>
      <c r="Y230" s="24">
        <f t="shared" si="60"/>
        <v>0</v>
      </c>
    </row>
    <row r="231" spans="2:25" x14ac:dyDescent="0.25">
      <c r="B231" s="3" t="s">
        <v>36</v>
      </c>
      <c r="C231" s="3">
        <v>223</v>
      </c>
      <c r="D231" s="3">
        <v>223</v>
      </c>
      <c r="E231" s="10">
        <v>53.5</v>
      </c>
      <c r="F231" s="16">
        <f t="shared" si="61"/>
        <v>9.7222222222221627E-2</v>
      </c>
      <c r="G231" s="16">
        <f t="shared" si="48"/>
        <v>14.861111111111112</v>
      </c>
      <c r="H231" s="19">
        <f t="shared" si="49"/>
        <v>77.971996626157406</v>
      </c>
      <c r="I231" s="19">
        <f>$K$3*$H$3*'Vehicle Inputs'!$B$19</f>
        <v>186.58987875</v>
      </c>
      <c r="J231" s="19">
        <f t="shared" si="50"/>
        <v>2772.9329203125003</v>
      </c>
      <c r="K231" s="19">
        <f t="shared" si="51"/>
        <v>212.55208333333204</v>
      </c>
      <c r="L231" s="19">
        <f t="shared" si="52"/>
        <v>477.11395870948945</v>
      </c>
      <c r="M231" s="19">
        <f t="shared" si="53"/>
        <v>7090.4435530438022</v>
      </c>
      <c r="N231" s="24">
        <f t="shared" si="54"/>
        <v>1.9695676536232785E-3</v>
      </c>
      <c r="O231" s="24">
        <f t="shared" si="55"/>
        <v>1.9695676536232785E-3</v>
      </c>
      <c r="P231" s="24">
        <f t="shared" si="62"/>
        <v>0.24837776995141894</v>
      </c>
      <c r="Q231" s="24">
        <f t="shared" si="56"/>
        <v>0</v>
      </c>
      <c r="R231" s="24">
        <f t="shared" si="63"/>
        <v>0.10717070032143534</v>
      </c>
      <c r="S231" s="24">
        <f>MIN(MAX(-M231,0),'Vehicle Inputs'!$B$20*1000)</f>
        <v>0</v>
      </c>
      <c r="T231" s="24">
        <f>S231*(C231-C230)/3600000*'Vehicle Inputs'!$B$21*'Vehicle Inputs'!$B$22*'Vehicle Inputs'!$B$23</f>
        <v>0</v>
      </c>
      <c r="U231" s="24">
        <f t="shared" si="57"/>
        <v>9.4787125899293445E-2</v>
      </c>
      <c r="V231" s="24">
        <f>T231*'Vehicle Inputs'!$B$24*'Vehicle Inputs'!$B$22*'Vehicle Inputs'!$B$21</f>
        <v>0</v>
      </c>
      <c r="W231" s="24">
        <f t="shared" si="58"/>
        <v>8.3834473501630077E-2</v>
      </c>
      <c r="X231" s="25">
        <f t="shared" si="59"/>
        <v>7</v>
      </c>
      <c r="Y231" s="24">
        <f t="shared" si="60"/>
        <v>0</v>
      </c>
    </row>
    <row r="232" spans="2:25" x14ac:dyDescent="0.25">
      <c r="B232" s="3" t="s">
        <v>36</v>
      </c>
      <c r="C232" s="3">
        <v>224</v>
      </c>
      <c r="D232" s="3">
        <v>224</v>
      </c>
      <c r="E232" s="10">
        <v>53.8</v>
      </c>
      <c r="F232" s="16">
        <f t="shared" si="61"/>
        <v>9.7222222222222612E-2</v>
      </c>
      <c r="G232" s="16">
        <f t="shared" si="48"/>
        <v>14.944444444444445</v>
      </c>
      <c r="H232" s="19">
        <f t="shared" si="49"/>
        <v>78.84890066018518</v>
      </c>
      <c r="I232" s="19">
        <f>$K$3*$H$3*'Vehicle Inputs'!$B$19</f>
        <v>186.58987875</v>
      </c>
      <c r="J232" s="19">
        <f t="shared" si="50"/>
        <v>2788.4820768750001</v>
      </c>
      <c r="K232" s="19">
        <f t="shared" si="51"/>
        <v>212.5520833333342</v>
      </c>
      <c r="L232" s="19">
        <f t="shared" si="52"/>
        <v>477.99086274351941</v>
      </c>
      <c r="M232" s="19">
        <f t="shared" si="53"/>
        <v>7143.3078932225953</v>
      </c>
      <c r="N232" s="24">
        <f t="shared" si="54"/>
        <v>1.9842521925618321E-3</v>
      </c>
      <c r="O232" s="24">
        <f t="shared" si="55"/>
        <v>1.9842521925618321E-3</v>
      </c>
      <c r="P232" s="24">
        <f t="shared" si="62"/>
        <v>0.25036202214398079</v>
      </c>
      <c r="Q232" s="24">
        <f t="shared" si="56"/>
        <v>0</v>
      </c>
      <c r="R232" s="24">
        <f t="shared" si="63"/>
        <v>0.10717070032143534</v>
      </c>
      <c r="S232" s="24">
        <f>MIN(MAX(-M232,0),'Vehicle Inputs'!$B$20*1000)</f>
        <v>0</v>
      </c>
      <c r="T232" s="24">
        <f>S232*(C232-C231)/3600000*'Vehicle Inputs'!$B$21*'Vehicle Inputs'!$B$22*'Vehicle Inputs'!$B$23</f>
        <v>0</v>
      </c>
      <c r="U232" s="24">
        <f t="shared" si="57"/>
        <v>9.4787125899293445E-2</v>
      </c>
      <c r="V232" s="24">
        <f>T232*'Vehicle Inputs'!$B$24*'Vehicle Inputs'!$B$22*'Vehicle Inputs'!$B$21</f>
        <v>0</v>
      </c>
      <c r="W232" s="24">
        <f t="shared" si="58"/>
        <v>8.3834473501630077E-2</v>
      </c>
      <c r="X232" s="25">
        <f t="shared" si="59"/>
        <v>7</v>
      </c>
      <c r="Y232" s="24">
        <f t="shared" si="60"/>
        <v>0</v>
      </c>
    </row>
    <row r="233" spans="2:25" x14ac:dyDescent="0.25">
      <c r="B233" s="3" t="s">
        <v>36</v>
      </c>
      <c r="C233" s="3">
        <v>225</v>
      </c>
      <c r="D233" s="3">
        <v>225</v>
      </c>
      <c r="E233" s="10">
        <v>54.2</v>
      </c>
      <c r="F233" s="16">
        <f t="shared" si="61"/>
        <v>0.1388888888888889</v>
      </c>
      <c r="G233" s="16">
        <f t="shared" si="48"/>
        <v>15.055555555555557</v>
      </c>
      <c r="H233" s="19">
        <f t="shared" si="49"/>
        <v>80.025733660185196</v>
      </c>
      <c r="I233" s="19">
        <f>$K$3*$H$3*'Vehicle Inputs'!$B$19</f>
        <v>186.58987875</v>
      </c>
      <c r="J233" s="19">
        <f t="shared" si="50"/>
        <v>2809.2142856250002</v>
      </c>
      <c r="K233" s="19">
        <f t="shared" si="51"/>
        <v>303.64583333333337</v>
      </c>
      <c r="L233" s="19">
        <f t="shared" si="52"/>
        <v>570.26144574351861</v>
      </c>
      <c r="M233" s="19">
        <f t="shared" si="53"/>
        <v>8585.6028775829764</v>
      </c>
      <c r="N233" s="24">
        <f t="shared" si="54"/>
        <v>2.3848896882174933E-3</v>
      </c>
      <c r="O233" s="24">
        <f t="shared" si="55"/>
        <v>2.3848896882174933E-3</v>
      </c>
      <c r="P233" s="24">
        <f t="shared" si="62"/>
        <v>0.25274691183219827</v>
      </c>
      <c r="Q233" s="24">
        <f t="shared" si="56"/>
        <v>0</v>
      </c>
      <c r="R233" s="24">
        <f t="shared" si="63"/>
        <v>0.10717070032143534</v>
      </c>
      <c r="S233" s="24">
        <f>MIN(MAX(-M233,0),'Vehicle Inputs'!$B$20*1000)</f>
        <v>0</v>
      </c>
      <c r="T233" s="24">
        <f>S233*(C233-C232)/3600000*'Vehicle Inputs'!$B$21*'Vehicle Inputs'!$B$22*'Vehicle Inputs'!$B$23</f>
        <v>0</v>
      </c>
      <c r="U233" s="24">
        <f t="shared" si="57"/>
        <v>9.4787125899293445E-2</v>
      </c>
      <c r="V233" s="24">
        <f>T233*'Vehicle Inputs'!$B$24*'Vehicle Inputs'!$B$22*'Vehicle Inputs'!$B$21</f>
        <v>0</v>
      </c>
      <c r="W233" s="24">
        <f t="shared" si="58"/>
        <v>8.3834473501630077E-2</v>
      </c>
      <c r="X233" s="25">
        <f t="shared" si="59"/>
        <v>7</v>
      </c>
      <c r="Y233" s="24">
        <f t="shared" si="60"/>
        <v>0</v>
      </c>
    </row>
    <row r="234" spans="2:25" x14ac:dyDescent="0.25">
      <c r="B234" s="3" t="s">
        <v>36</v>
      </c>
      <c r="C234" s="3">
        <v>226</v>
      </c>
      <c r="D234" s="3">
        <v>226</v>
      </c>
      <c r="E234" s="10">
        <v>54.8</v>
      </c>
      <c r="F234" s="16">
        <f t="shared" si="61"/>
        <v>0.15277777777777699</v>
      </c>
      <c r="G234" s="16">
        <f t="shared" si="48"/>
        <v>15.222222222222221</v>
      </c>
      <c r="H234" s="19">
        <f t="shared" si="49"/>
        <v>81.807328062962952</v>
      </c>
      <c r="I234" s="19">
        <f>$K$3*$H$3*'Vehicle Inputs'!$B$19</f>
        <v>186.58987875</v>
      </c>
      <c r="J234" s="19">
        <f t="shared" si="50"/>
        <v>2840.3125987499998</v>
      </c>
      <c r="K234" s="19">
        <f t="shared" si="51"/>
        <v>334.01041666666492</v>
      </c>
      <c r="L234" s="19">
        <f t="shared" si="52"/>
        <v>602.40762347962789</v>
      </c>
      <c r="M234" s="19">
        <f t="shared" si="53"/>
        <v>9169.9827129676687</v>
      </c>
      <c r="N234" s="24">
        <f t="shared" si="54"/>
        <v>2.5472174202687968E-3</v>
      </c>
      <c r="O234" s="24">
        <f t="shared" si="55"/>
        <v>2.5472174202687968E-3</v>
      </c>
      <c r="P234" s="24">
        <f t="shared" si="62"/>
        <v>0.25529412925246708</v>
      </c>
      <c r="Q234" s="24">
        <f t="shared" si="56"/>
        <v>0</v>
      </c>
      <c r="R234" s="24">
        <f t="shared" si="63"/>
        <v>0.10717070032143534</v>
      </c>
      <c r="S234" s="24">
        <f>MIN(MAX(-M234,0),'Vehicle Inputs'!$B$20*1000)</f>
        <v>0</v>
      </c>
      <c r="T234" s="24">
        <f>S234*(C234-C233)/3600000*'Vehicle Inputs'!$B$21*'Vehicle Inputs'!$B$22*'Vehicle Inputs'!$B$23</f>
        <v>0</v>
      </c>
      <c r="U234" s="24">
        <f t="shared" si="57"/>
        <v>9.4787125899293445E-2</v>
      </c>
      <c r="V234" s="24">
        <f>T234*'Vehicle Inputs'!$B$24*'Vehicle Inputs'!$B$22*'Vehicle Inputs'!$B$21</f>
        <v>0</v>
      </c>
      <c r="W234" s="24">
        <f t="shared" si="58"/>
        <v>8.3834473501630077E-2</v>
      </c>
      <c r="X234" s="25">
        <f t="shared" si="59"/>
        <v>7</v>
      </c>
      <c r="Y234" s="24">
        <f t="shared" si="60"/>
        <v>0</v>
      </c>
    </row>
    <row r="235" spans="2:25" x14ac:dyDescent="0.25">
      <c r="B235" s="3" t="s">
        <v>36</v>
      </c>
      <c r="C235" s="3">
        <v>227</v>
      </c>
      <c r="D235" s="3">
        <v>227</v>
      </c>
      <c r="E235" s="10">
        <v>55.3</v>
      </c>
      <c r="F235" s="16">
        <f t="shared" si="61"/>
        <v>0.1388888888888889</v>
      </c>
      <c r="G235" s="16">
        <f t="shared" si="48"/>
        <v>15.361111111111111</v>
      </c>
      <c r="H235" s="19">
        <f t="shared" si="49"/>
        <v>83.306972892824064</v>
      </c>
      <c r="I235" s="19">
        <f>$K$3*$H$3*'Vehicle Inputs'!$B$19</f>
        <v>186.58987875</v>
      </c>
      <c r="J235" s="19">
        <f t="shared" si="50"/>
        <v>2866.2278596874999</v>
      </c>
      <c r="K235" s="19">
        <f t="shared" si="51"/>
        <v>303.64583333333337</v>
      </c>
      <c r="L235" s="19">
        <f t="shared" si="52"/>
        <v>573.54268497615749</v>
      </c>
      <c r="M235" s="19">
        <f t="shared" si="53"/>
        <v>8810.2529108837516</v>
      </c>
      <c r="N235" s="24">
        <f t="shared" si="54"/>
        <v>2.4472924752454864E-3</v>
      </c>
      <c r="O235" s="24">
        <f t="shared" si="55"/>
        <v>2.4472924752454864E-3</v>
      </c>
      <c r="P235" s="24">
        <f t="shared" si="62"/>
        <v>0.25774142172771258</v>
      </c>
      <c r="Q235" s="24">
        <f t="shared" si="56"/>
        <v>0</v>
      </c>
      <c r="R235" s="24">
        <f t="shared" si="63"/>
        <v>0.10717070032143534</v>
      </c>
      <c r="S235" s="24">
        <f>MIN(MAX(-M235,0),'Vehicle Inputs'!$B$20*1000)</f>
        <v>0</v>
      </c>
      <c r="T235" s="24">
        <f>S235*(C235-C234)/3600000*'Vehicle Inputs'!$B$21*'Vehicle Inputs'!$B$22*'Vehicle Inputs'!$B$23</f>
        <v>0</v>
      </c>
      <c r="U235" s="24">
        <f t="shared" si="57"/>
        <v>9.4787125899293445E-2</v>
      </c>
      <c r="V235" s="24">
        <f>T235*'Vehicle Inputs'!$B$24*'Vehicle Inputs'!$B$22*'Vehicle Inputs'!$B$21</f>
        <v>0</v>
      </c>
      <c r="W235" s="24">
        <f t="shared" si="58"/>
        <v>8.3834473501630077E-2</v>
      </c>
      <c r="X235" s="25">
        <f t="shared" si="59"/>
        <v>7</v>
      </c>
      <c r="Y235" s="24">
        <f t="shared" si="60"/>
        <v>0</v>
      </c>
    </row>
    <row r="236" spans="2:25" x14ac:dyDescent="0.25">
      <c r="B236" s="3" t="s">
        <v>36</v>
      </c>
      <c r="C236" s="3">
        <v>228</v>
      </c>
      <c r="D236" s="3">
        <v>228</v>
      </c>
      <c r="E236" s="10">
        <v>55.8</v>
      </c>
      <c r="F236" s="16">
        <f t="shared" si="61"/>
        <v>0.12500000000000078</v>
      </c>
      <c r="G236" s="16">
        <f t="shared" si="48"/>
        <v>15.5</v>
      </c>
      <c r="H236" s="19">
        <f t="shared" si="49"/>
        <v>84.820238474999996</v>
      </c>
      <c r="I236" s="19">
        <f>$K$3*$H$3*'Vehicle Inputs'!$B$19</f>
        <v>186.58987875</v>
      </c>
      <c r="J236" s="19">
        <f t="shared" si="50"/>
        <v>2892.1431206249999</v>
      </c>
      <c r="K236" s="19">
        <f t="shared" si="51"/>
        <v>273.28125000000171</v>
      </c>
      <c r="L236" s="19">
        <f t="shared" si="52"/>
        <v>544.69136722500173</v>
      </c>
      <c r="M236" s="19">
        <f t="shared" si="53"/>
        <v>8442.7161919875271</v>
      </c>
      <c r="N236" s="24">
        <f t="shared" si="54"/>
        <v>2.3451989422187576E-3</v>
      </c>
      <c r="O236" s="24">
        <f t="shared" si="55"/>
        <v>2.3451989422187576E-3</v>
      </c>
      <c r="P236" s="24">
        <f t="shared" si="62"/>
        <v>0.26008662066993132</v>
      </c>
      <c r="Q236" s="24">
        <f t="shared" si="56"/>
        <v>0</v>
      </c>
      <c r="R236" s="24">
        <f t="shared" si="63"/>
        <v>0.10717070032143534</v>
      </c>
      <c r="S236" s="24">
        <f>MIN(MAX(-M236,0),'Vehicle Inputs'!$B$20*1000)</f>
        <v>0</v>
      </c>
      <c r="T236" s="24">
        <f>S236*(C236-C235)/3600000*'Vehicle Inputs'!$B$21*'Vehicle Inputs'!$B$22*'Vehicle Inputs'!$B$23</f>
        <v>0</v>
      </c>
      <c r="U236" s="24">
        <f t="shared" si="57"/>
        <v>9.4787125899293445E-2</v>
      </c>
      <c r="V236" s="24">
        <f>T236*'Vehicle Inputs'!$B$24*'Vehicle Inputs'!$B$22*'Vehicle Inputs'!$B$21</f>
        <v>0</v>
      </c>
      <c r="W236" s="24">
        <f t="shared" si="58"/>
        <v>8.3834473501630077E-2</v>
      </c>
      <c r="X236" s="25">
        <f t="shared" si="59"/>
        <v>7</v>
      </c>
      <c r="Y236" s="24">
        <f t="shared" si="60"/>
        <v>0</v>
      </c>
    </row>
    <row r="237" spans="2:25" x14ac:dyDescent="0.25">
      <c r="B237" s="3" t="s">
        <v>36</v>
      </c>
      <c r="C237" s="3">
        <v>229</v>
      </c>
      <c r="D237" s="3">
        <v>229</v>
      </c>
      <c r="E237" s="10">
        <v>56.2</v>
      </c>
      <c r="F237" s="16">
        <f t="shared" si="61"/>
        <v>9.7222222222222612E-2</v>
      </c>
      <c r="G237" s="16">
        <f t="shared" si="48"/>
        <v>15.611111111111112</v>
      </c>
      <c r="H237" s="19">
        <f t="shared" si="49"/>
        <v>86.040657882407416</v>
      </c>
      <c r="I237" s="19">
        <f>$K$3*$H$3*'Vehicle Inputs'!$B$19</f>
        <v>186.58987875</v>
      </c>
      <c r="J237" s="19">
        <f t="shared" si="50"/>
        <v>2912.8753293750001</v>
      </c>
      <c r="K237" s="19">
        <f t="shared" si="51"/>
        <v>212.5520833333342</v>
      </c>
      <c r="L237" s="19">
        <f t="shared" si="52"/>
        <v>485.18261996574165</v>
      </c>
      <c r="M237" s="19">
        <f t="shared" si="53"/>
        <v>7574.2397894651895</v>
      </c>
      <c r="N237" s="24">
        <f t="shared" si="54"/>
        <v>2.1039554970736637E-3</v>
      </c>
      <c r="O237" s="24">
        <f t="shared" si="55"/>
        <v>2.1039554970736637E-3</v>
      </c>
      <c r="P237" s="24">
        <f t="shared" si="62"/>
        <v>0.26219057616700497</v>
      </c>
      <c r="Q237" s="24">
        <f t="shared" si="56"/>
        <v>0</v>
      </c>
      <c r="R237" s="24">
        <f t="shared" si="63"/>
        <v>0.10717070032143534</v>
      </c>
      <c r="S237" s="24">
        <f>MIN(MAX(-M237,0),'Vehicle Inputs'!$B$20*1000)</f>
        <v>0</v>
      </c>
      <c r="T237" s="24">
        <f>S237*(C237-C236)/3600000*'Vehicle Inputs'!$B$21*'Vehicle Inputs'!$B$22*'Vehicle Inputs'!$B$23</f>
        <v>0</v>
      </c>
      <c r="U237" s="24">
        <f t="shared" si="57"/>
        <v>9.4787125899293445E-2</v>
      </c>
      <c r="V237" s="24">
        <f>T237*'Vehicle Inputs'!$B$24*'Vehicle Inputs'!$B$22*'Vehicle Inputs'!$B$21</f>
        <v>0</v>
      </c>
      <c r="W237" s="24">
        <f t="shared" si="58"/>
        <v>8.3834473501630077E-2</v>
      </c>
      <c r="X237" s="25">
        <f t="shared" si="59"/>
        <v>7</v>
      </c>
      <c r="Y237" s="24">
        <f t="shared" si="60"/>
        <v>0</v>
      </c>
    </row>
    <row r="238" spans="2:25" x14ac:dyDescent="0.25">
      <c r="B238" s="3" t="s">
        <v>36</v>
      </c>
      <c r="C238" s="3">
        <v>230</v>
      </c>
      <c r="D238" s="3">
        <v>230</v>
      </c>
      <c r="E238" s="10">
        <v>56.5</v>
      </c>
      <c r="F238" s="16">
        <f t="shared" si="61"/>
        <v>4.1666666666666269E-2</v>
      </c>
      <c r="G238" s="16">
        <f t="shared" si="48"/>
        <v>15.694444444444445</v>
      </c>
      <c r="H238" s="19">
        <f t="shared" si="49"/>
        <v>86.961693153935173</v>
      </c>
      <c r="I238" s="19">
        <f>$K$3*$H$3*'Vehicle Inputs'!$B$19</f>
        <v>186.58987875</v>
      </c>
      <c r="J238" s="19">
        <f t="shared" si="50"/>
        <v>2928.4244859374999</v>
      </c>
      <c r="K238" s="19">
        <f t="shared" si="51"/>
        <v>91.093749999999133</v>
      </c>
      <c r="L238" s="19">
        <f t="shared" si="52"/>
        <v>364.6453219039343</v>
      </c>
      <c r="M238" s="19">
        <f t="shared" si="53"/>
        <v>5722.9057465478581</v>
      </c>
      <c r="N238" s="24">
        <f t="shared" si="54"/>
        <v>1.5896960407077384E-3</v>
      </c>
      <c r="O238" s="24">
        <f t="shared" si="55"/>
        <v>1.5896960407077384E-3</v>
      </c>
      <c r="P238" s="24">
        <f t="shared" si="62"/>
        <v>0.26378027220771272</v>
      </c>
      <c r="Q238" s="24">
        <f t="shared" si="56"/>
        <v>0</v>
      </c>
      <c r="R238" s="24">
        <f t="shared" si="63"/>
        <v>0.10717070032143534</v>
      </c>
      <c r="S238" s="24">
        <f>MIN(MAX(-M238,0),'Vehicle Inputs'!$B$20*1000)</f>
        <v>0</v>
      </c>
      <c r="T238" s="24">
        <f>S238*(C238-C237)/3600000*'Vehicle Inputs'!$B$21*'Vehicle Inputs'!$B$22*'Vehicle Inputs'!$B$23</f>
        <v>0</v>
      </c>
      <c r="U238" s="24">
        <f t="shared" si="57"/>
        <v>9.4787125899293445E-2</v>
      </c>
      <c r="V238" s="24">
        <f>T238*'Vehicle Inputs'!$B$24*'Vehicle Inputs'!$B$22*'Vehicle Inputs'!$B$21</f>
        <v>0</v>
      </c>
      <c r="W238" s="24">
        <f t="shared" si="58"/>
        <v>8.3834473501630077E-2</v>
      </c>
      <c r="X238" s="25">
        <f t="shared" si="59"/>
        <v>7</v>
      </c>
      <c r="Y238" s="24">
        <f t="shared" si="60"/>
        <v>0</v>
      </c>
    </row>
    <row r="239" spans="2:25" x14ac:dyDescent="0.25">
      <c r="B239" s="3" t="s">
        <v>36</v>
      </c>
      <c r="C239" s="3">
        <v>231</v>
      </c>
      <c r="D239" s="3">
        <v>231</v>
      </c>
      <c r="E239" s="10">
        <v>56.5</v>
      </c>
      <c r="F239" s="16">
        <f t="shared" si="61"/>
        <v>-4.1666666666666269E-2</v>
      </c>
      <c r="G239" s="16">
        <f t="shared" si="48"/>
        <v>15.694444444444445</v>
      </c>
      <c r="H239" s="19">
        <f t="shared" si="49"/>
        <v>86.961693153935173</v>
      </c>
      <c r="I239" s="19">
        <f>$K$3*$H$3*'Vehicle Inputs'!$B$19</f>
        <v>186.58987875</v>
      </c>
      <c r="J239" s="19">
        <f t="shared" si="50"/>
        <v>2928.4244859374999</v>
      </c>
      <c r="K239" s="19">
        <f t="shared" si="51"/>
        <v>-91.093749999999133</v>
      </c>
      <c r="L239" s="19">
        <f t="shared" si="52"/>
        <v>182.45782190393601</v>
      </c>
      <c r="M239" s="19">
        <f t="shared" si="53"/>
        <v>2863.5741493256623</v>
      </c>
      <c r="N239" s="24">
        <f t="shared" si="54"/>
        <v>7.9543726370157291E-4</v>
      </c>
      <c r="O239" s="24">
        <f t="shared" si="55"/>
        <v>7.9543726370157291E-4</v>
      </c>
      <c r="P239" s="24">
        <f t="shared" si="62"/>
        <v>0.26457570947141429</v>
      </c>
      <c r="Q239" s="24">
        <f t="shared" si="56"/>
        <v>0</v>
      </c>
      <c r="R239" s="24">
        <f t="shared" si="63"/>
        <v>0.10717070032143534</v>
      </c>
      <c r="S239" s="24">
        <f>MIN(MAX(-M239,0),'Vehicle Inputs'!$B$20*1000)</f>
        <v>0</v>
      </c>
      <c r="T239" s="24">
        <f>S239*(C239-C238)/3600000*'Vehicle Inputs'!$B$21*'Vehicle Inputs'!$B$22*'Vehicle Inputs'!$B$23</f>
        <v>0</v>
      </c>
      <c r="U239" s="24">
        <f t="shared" si="57"/>
        <v>9.4787125899293445E-2</v>
      </c>
      <c r="V239" s="24">
        <f>T239*'Vehicle Inputs'!$B$24*'Vehicle Inputs'!$B$22*'Vehicle Inputs'!$B$21</f>
        <v>0</v>
      </c>
      <c r="W239" s="24">
        <f t="shared" si="58"/>
        <v>8.3834473501630077E-2</v>
      </c>
      <c r="X239" s="25">
        <f t="shared" si="59"/>
        <v>7</v>
      </c>
      <c r="Y239" s="24">
        <f t="shared" si="60"/>
        <v>0</v>
      </c>
    </row>
    <row r="240" spans="2:25" x14ac:dyDescent="0.25">
      <c r="B240" s="3" t="s">
        <v>36</v>
      </c>
      <c r="C240" s="3">
        <v>232</v>
      </c>
      <c r="D240" s="3">
        <v>232</v>
      </c>
      <c r="E240" s="10">
        <v>56.2</v>
      </c>
      <c r="F240" s="16">
        <f t="shared" si="61"/>
        <v>-0.2222222222222224</v>
      </c>
      <c r="G240" s="16">
        <f t="shared" si="48"/>
        <v>15.611111111111112</v>
      </c>
      <c r="H240" s="19">
        <f t="shared" si="49"/>
        <v>86.040657882407416</v>
      </c>
      <c r="I240" s="19">
        <f>$K$3*$H$3*'Vehicle Inputs'!$B$19</f>
        <v>186.58987875</v>
      </c>
      <c r="J240" s="19">
        <f t="shared" si="50"/>
        <v>2912.8753293750001</v>
      </c>
      <c r="K240" s="19">
        <f t="shared" si="51"/>
        <v>-485.83333333333371</v>
      </c>
      <c r="L240" s="19">
        <f t="shared" si="52"/>
        <v>-213.20279670092629</v>
      </c>
      <c r="M240" s="19">
        <f t="shared" si="53"/>
        <v>-3328.3325484977941</v>
      </c>
      <c r="N240" s="24">
        <f t="shared" si="54"/>
        <v>-9.2453681902716499E-4</v>
      </c>
      <c r="O240" s="24">
        <f t="shared" si="55"/>
        <v>0</v>
      </c>
      <c r="P240" s="24">
        <f t="shared" si="62"/>
        <v>0.26457570947141429</v>
      </c>
      <c r="Q240" s="24">
        <f t="shared" si="56"/>
        <v>9.2453681902716499E-4</v>
      </c>
      <c r="R240" s="24">
        <f t="shared" si="63"/>
        <v>0.10809523714046251</v>
      </c>
      <c r="S240" s="24">
        <f>MIN(MAX(-M240,0),'Vehicle Inputs'!$B$20*1000)</f>
        <v>3328.3325484977941</v>
      </c>
      <c r="T240" s="24">
        <f>S240*(C240-C239)/3600000*'Vehicle Inputs'!$B$21*'Vehicle Inputs'!$B$22*'Vehicle Inputs'!$B$23</f>
        <v>8.1770658958857595E-4</v>
      </c>
      <c r="U240" s="24">
        <f t="shared" si="57"/>
        <v>9.5604832488882019E-2</v>
      </c>
      <c r="V240" s="24">
        <f>T240*'Vehicle Inputs'!$B$24*'Vehicle Inputs'!$B$22*'Vehicle Inputs'!$B$21</f>
        <v>7.2322059316161597E-4</v>
      </c>
      <c r="W240" s="24">
        <f t="shared" si="58"/>
        <v>8.4557694094791691E-2</v>
      </c>
      <c r="X240" s="25">
        <f t="shared" si="59"/>
        <v>8</v>
      </c>
      <c r="Y240" s="24">
        <f t="shared" si="60"/>
        <v>8.1770658958857595E-4</v>
      </c>
    </row>
    <row r="241" spans="2:25" x14ac:dyDescent="0.25">
      <c r="B241" s="3" t="s">
        <v>36</v>
      </c>
      <c r="C241" s="3">
        <v>233</v>
      </c>
      <c r="D241" s="3">
        <v>233</v>
      </c>
      <c r="E241" s="10">
        <v>54.9</v>
      </c>
      <c r="F241" s="16">
        <f t="shared" si="61"/>
        <v>-0.45833333333333393</v>
      </c>
      <c r="G241" s="16">
        <f t="shared" si="48"/>
        <v>15.25</v>
      </c>
      <c r="H241" s="19">
        <f t="shared" si="49"/>
        <v>82.106167368749993</v>
      </c>
      <c r="I241" s="19">
        <f>$K$3*$H$3*'Vehicle Inputs'!$B$19</f>
        <v>186.58987875</v>
      </c>
      <c r="J241" s="19">
        <f t="shared" si="50"/>
        <v>2845.4956509375002</v>
      </c>
      <c r="K241" s="19">
        <f t="shared" si="51"/>
        <v>-1002.0312500000013</v>
      </c>
      <c r="L241" s="19">
        <f t="shared" si="52"/>
        <v>-733.33520388125123</v>
      </c>
      <c r="M241" s="19">
        <f t="shared" si="53"/>
        <v>-11183.361859189081</v>
      </c>
      <c r="N241" s="24">
        <f t="shared" si="54"/>
        <v>-3.1064894053303002E-3</v>
      </c>
      <c r="O241" s="24">
        <f t="shared" si="55"/>
        <v>0</v>
      </c>
      <c r="P241" s="24">
        <f t="shared" si="62"/>
        <v>0.26457570947141429</v>
      </c>
      <c r="Q241" s="24">
        <f t="shared" si="56"/>
        <v>3.1064894053303002E-3</v>
      </c>
      <c r="R241" s="24">
        <f t="shared" si="63"/>
        <v>0.11120172654579281</v>
      </c>
      <c r="S241" s="24">
        <f>MIN(MAX(-M241,0),'Vehicle Inputs'!$B$20*1000)</f>
        <v>11183.361859189081</v>
      </c>
      <c r="T241" s="24">
        <f>S241*(C241-C240)/3600000*'Vehicle Inputs'!$B$21*'Vehicle Inputs'!$B$22*'Vehicle Inputs'!$B$23</f>
        <v>2.7475345545443838E-3</v>
      </c>
      <c r="U241" s="24">
        <f t="shared" si="57"/>
        <v>9.8352367043426397E-2</v>
      </c>
      <c r="V241" s="24">
        <f>T241*'Vehicle Inputs'!$B$24*'Vehicle Inputs'!$B$22*'Vehicle Inputs'!$B$21</f>
        <v>2.4300569367667799E-3</v>
      </c>
      <c r="W241" s="24">
        <f t="shared" si="58"/>
        <v>8.6987751031558466E-2</v>
      </c>
      <c r="X241" s="25">
        <f t="shared" si="59"/>
        <v>8</v>
      </c>
      <c r="Y241" s="24">
        <f t="shared" si="60"/>
        <v>3.5652411441329597E-3</v>
      </c>
    </row>
    <row r="242" spans="2:25" x14ac:dyDescent="0.25">
      <c r="B242" s="3" t="s">
        <v>36</v>
      </c>
      <c r="C242" s="3">
        <v>234</v>
      </c>
      <c r="D242" s="3">
        <v>234</v>
      </c>
      <c r="E242" s="10">
        <v>52.9</v>
      </c>
      <c r="F242" s="16">
        <f t="shared" si="61"/>
        <v>-0.54166666666666641</v>
      </c>
      <c r="G242" s="16">
        <f t="shared" si="48"/>
        <v>14.694444444444445</v>
      </c>
      <c r="H242" s="19">
        <f t="shared" si="49"/>
        <v>76.232898970601852</v>
      </c>
      <c r="I242" s="19">
        <f>$K$3*$H$3*'Vehicle Inputs'!$B$19</f>
        <v>186.58987875</v>
      </c>
      <c r="J242" s="19">
        <f t="shared" si="50"/>
        <v>2741.8346071874998</v>
      </c>
      <c r="K242" s="19">
        <f t="shared" si="51"/>
        <v>-1184.2187499999995</v>
      </c>
      <c r="L242" s="19">
        <f t="shared" si="52"/>
        <v>-921.39597227939771</v>
      </c>
      <c r="M242" s="19">
        <f t="shared" si="53"/>
        <v>-13539.401925994483</v>
      </c>
      <c r="N242" s="24">
        <f t="shared" si="54"/>
        <v>-3.7609449794429122E-3</v>
      </c>
      <c r="O242" s="24">
        <f t="shared" si="55"/>
        <v>0</v>
      </c>
      <c r="P242" s="24">
        <f t="shared" si="62"/>
        <v>0.26457570947141429</v>
      </c>
      <c r="Q242" s="24">
        <f t="shared" si="56"/>
        <v>3.7609449794429122E-3</v>
      </c>
      <c r="R242" s="24">
        <f t="shared" si="63"/>
        <v>0.11496267152523573</v>
      </c>
      <c r="S242" s="24">
        <f>MIN(MAX(-M242,0),'Vehicle Inputs'!$B$20*1000)</f>
        <v>13539.401925994483</v>
      </c>
      <c r="T242" s="24">
        <f>S242*(C242-C241)/3600000*'Vehicle Inputs'!$B$21*'Vehicle Inputs'!$B$22*'Vehicle Inputs'!$B$23</f>
        <v>3.3263677870682836E-3</v>
      </c>
      <c r="U242" s="24">
        <f t="shared" si="57"/>
        <v>0.10167873483049468</v>
      </c>
      <c r="V242" s="24">
        <f>T242*'Vehicle Inputs'!$B$24*'Vehicle Inputs'!$B$22*'Vehicle Inputs'!$B$21</f>
        <v>2.9420059892725429E-3</v>
      </c>
      <c r="W242" s="24">
        <f t="shared" si="58"/>
        <v>8.9929757020831003E-2</v>
      </c>
      <c r="X242" s="25">
        <f t="shared" si="59"/>
        <v>8</v>
      </c>
      <c r="Y242" s="24">
        <f t="shared" si="60"/>
        <v>6.8916089312012433E-3</v>
      </c>
    </row>
    <row r="243" spans="2:25" x14ac:dyDescent="0.25">
      <c r="B243" s="3" t="s">
        <v>36</v>
      </c>
      <c r="C243" s="3">
        <v>235</v>
      </c>
      <c r="D243" s="3">
        <v>235</v>
      </c>
      <c r="E243" s="10">
        <v>51</v>
      </c>
      <c r="F243" s="16">
        <f t="shared" si="61"/>
        <v>-0.43055555555555575</v>
      </c>
      <c r="G243" s="16">
        <f t="shared" si="48"/>
        <v>14.166666666666668</v>
      </c>
      <c r="H243" s="19">
        <f t="shared" si="49"/>
        <v>70.855153541666681</v>
      </c>
      <c r="I243" s="19">
        <f>$K$3*$H$3*'Vehicle Inputs'!$B$19</f>
        <v>186.58987875</v>
      </c>
      <c r="J243" s="19">
        <f t="shared" si="50"/>
        <v>2643.3566156250004</v>
      </c>
      <c r="K243" s="19">
        <f t="shared" si="51"/>
        <v>-941.30208333333371</v>
      </c>
      <c r="L243" s="19">
        <f t="shared" si="52"/>
        <v>-683.85705104166709</v>
      </c>
      <c r="M243" s="19">
        <f t="shared" si="53"/>
        <v>-9687.9748897569516</v>
      </c>
      <c r="N243" s="24">
        <f t="shared" si="54"/>
        <v>-2.6911041360435975E-3</v>
      </c>
      <c r="O243" s="24">
        <f t="shared" si="55"/>
        <v>0</v>
      </c>
      <c r="P243" s="24">
        <f t="shared" si="62"/>
        <v>0.26457570947141429</v>
      </c>
      <c r="Q243" s="24">
        <f t="shared" si="56"/>
        <v>2.6911041360435975E-3</v>
      </c>
      <c r="R243" s="24">
        <f t="shared" si="63"/>
        <v>0.11765377566127933</v>
      </c>
      <c r="S243" s="24">
        <f>MIN(MAX(-M243,0),'Vehicle Inputs'!$B$20*1000)</f>
        <v>9687.9748897569516</v>
      </c>
      <c r="T243" s="24">
        <f>S243*(C243-C242)/3600000*'Vehicle Inputs'!$B$21*'Vehicle Inputs'!$B$22*'Vehicle Inputs'!$B$23</f>
        <v>2.3801470531237593E-3</v>
      </c>
      <c r="U243" s="24">
        <f t="shared" si="57"/>
        <v>0.10405888188361843</v>
      </c>
      <c r="V243" s="24">
        <f>T243*'Vehicle Inputs'!$B$24*'Vehicle Inputs'!$B$22*'Vehicle Inputs'!$B$21</f>
        <v>2.1051210611353088E-3</v>
      </c>
      <c r="W243" s="24">
        <f t="shared" si="58"/>
        <v>9.2034878081966309E-2</v>
      </c>
      <c r="X243" s="25">
        <f t="shared" si="59"/>
        <v>8</v>
      </c>
      <c r="Y243" s="24">
        <f t="shared" si="60"/>
        <v>9.271755984325003E-3</v>
      </c>
    </row>
    <row r="244" spans="2:25" x14ac:dyDescent="0.25">
      <c r="B244" s="3" t="s">
        <v>36</v>
      </c>
      <c r="C244" s="3">
        <v>236</v>
      </c>
      <c r="D244" s="3">
        <v>236</v>
      </c>
      <c r="E244" s="10">
        <v>49.8</v>
      </c>
      <c r="F244" s="16">
        <f t="shared" si="61"/>
        <v>-0.24999999999999961</v>
      </c>
      <c r="G244" s="16">
        <f t="shared" si="48"/>
        <v>13.833333333333334</v>
      </c>
      <c r="H244" s="19">
        <f t="shared" si="49"/>
        <v>67.560021141666667</v>
      </c>
      <c r="I244" s="19">
        <f>$K$3*$H$3*'Vehicle Inputs'!$B$19</f>
        <v>186.58987875</v>
      </c>
      <c r="J244" s="19">
        <f t="shared" si="50"/>
        <v>2581.1599893749999</v>
      </c>
      <c r="K244" s="19">
        <f t="shared" si="51"/>
        <v>-546.5624999999992</v>
      </c>
      <c r="L244" s="19">
        <f t="shared" si="52"/>
        <v>-292.41260010833253</v>
      </c>
      <c r="M244" s="19">
        <f t="shared" si="53"/>
        <v>-4045.0409681652668</v>
      </c>
      <c r="N244" s="24">
        <f t="shared" si="54"/>
        <v>-1.1236224911570186E-3</v>
      </c>
      <c r="O244" s="24">
        <f t="shared" si="55"/>
        <v>0</v>
      </c>
      <c r="P244" s="24">
        <f t="shared" si="62"/>
        <v>0.26457570947141429</v>
      </c>
      <c r="Q244" s="24">
        <f t="shared" si="56"/>
        <v>1.1236224911570186E-3</v>
      </c>
      <c r="R244" s="24">
        <f t="shared" si="63"/>
        <v>0.11877739815243635</v>
      </c>
      <c r="S244" s="24">
        <f>MIN(MAX(-M244,0),'Vehicle Inputs'!$B$20*1000)</f>
        <v>4045.0409681652668</v>
      </c>
      <c r="T244" s="24">
        <f>S244*(C244-C243)/3600000*'Vehicle Inputs'!$B$21*'Vehicle Inputs'!$B$22*'Vehicle Inputs'!$B$23</f>
        <v>9.9378791230382503E-4</v>
      </c>
      <c r="U244" s="24">
        <f t="shared" si="57"/>
        <v>0.10505266979592226</v>
      </c>
      <c r="V244" s="24">
        <f>T244*'Vehicle Inputs'!$B$24*'Vehicle Inputs'!$B$22*'Vehicle Inputs'!$B$21</f>
        <v>8.7895571903711799E-4</v>
      </c>
      <c r="W244" s="24">
        <f t="shared" si="58"/>
        <v>9.2913833801003431E-2</v>
      </c>
      <c r="X244" s="25">
        <f t="shared" si="59"/>
        <v>8</v>
      </c>
      <c r="Y244" s="24">
        <f t="shared" si="60"/>
        <v>1.0265543896628829E-2</v>
      </c>
    </row>
    <row r="245" spans="2:25" x14ac:dyDescent="0.25">
      <c r="B245" s="3" t="s">
        <v>36</v>
      </c>
      <c r="C245" s="3">
        <v>237</v>
      </c>
      <c r="D245" s="3">
        <v>237</v>
      </c>
      <c r="E245" s="10">
        <v>49.2</v>
      </c>
      <c r="F245" s="16">
        <f t="shared" si="61"/>
        <v>-0.19444444444444425</v>
      </c>
      <c r="G245" s="16">
        <f t="shared" si="48"/>
        <v>13.666666666666668</v>
      </c>
      <c r="H245" s="19">
        <f t="shared" si="49"/>
        <v>65.941875766666669</v>
      </c>
      <c r="I245" s="19">
        <f>$K$3*$H$3*'Vehicle Inputs'!$B$19</f>
        <v>186.58987875</v>
      </c>
      <c r="J245" s="19">
        <f t="shared" si="50"/>
        <v>2550.0616762500003</v>
      </c>
      <c r="K245" s="19">
        <f t="shared" si="51"/>
        <v>-425.10416666666623</v>
      </c>
      <c r="L245" s="19">
        <f t="shared" si="52"/>
        <v>-172.57241214999956</v>
      </c>
      <c r="M245" s="19">
        <f t="shared" si="53"/>
        <v>-2358.4896327166607</v>
      </c>
      <c r="N245" s="24">
        <f t="shared" si="54"/>
        <v>-6.5513600908796135E-4</v>
      </c>
      <c r="O245" s="24">
        <f t="shared" si="55"/>
        <v>0</v>
      </c>
      <c r="P245" s="24">
        <f t="shared" si="62"/>
        <v>0.26457570947141429</v>
      </c>
      <c r="Q245" s="24">
        <f t="shared" si="56"/>
        <v>6.5513600908796135E-4</v>
      </c>
      <c r="R245" s="24">
        <f t="shared" si="63"/>
        <v>0.11943253416152431</v>
      </c>
      <c r="S245" s="24">
        <f>MIN(MAX(-M245,0),'Vehicle Inputs'!$B$20*1000)</f>
        <v>2358.4896327166607</v>
      </c>
      <c r="T245" s="24">
        <f>S245*(C245-C244)/3600000*'Vehicle Inputs'!$B$21*'Vehicle Inputs'!$B$22*'Vehicle Inputs'!$B$23</f>
        <v>5.7943504323784744E-4</v>
      </c>
      <c r="U245" s="24">
        <f t="shared" si="57"/>
        <v>0.10563210483916011</v>
      </c>
      <c r="V245" s="24">
        <f>T245*'Vehicle Inputs'!$B$24*'Vehicle Inputs'!$B$22*'Vehicle Inputs'!$B$21</f>
        <v>5.1248132399171417E-4</v>
      </c>
      <c r="W245" s="24">
        <f t="shared" si="58"/>
        <v>9.3426315124995149E-2</v>
      </c>
      <c r="X245" s="25">
        <f t="shared" si="59"/>
        <v>8</v>
      </c>
      <c r="Y245" s="24">
        <f t="shared" si="60"/>
        <v>1.0844978939866676E-2</v>
      </c>
    </row>
    <row r="246" spans="2:25" x14ac:dyDescent="0.25">
      <c r="B246" s="3" t="s">
        <v>36</v>
      </c>
      <c r="C246" s="3">
        <v>238</v>
      </c>
      <c r="D246" s="3">
        <v>238</v>
      </c>
      <c r="E246" s="10">
        <v>48.4</v>
      </c>
      <c r="F246" s="16">
        <f t="shared" si="61"/>
        <v>-0.31944444444444503</v>
      </c>
      <c r="G246" s="16">
        <f t="shared" si="48"/>
        <v>13.444444444444445</v>
      </c>
      <c r="H246" s="19">
        <f t="shared" si="49"/>
        <v>63.814859085185184</v>
      </c>
      <c r="I246" s="19">
        <f>$K$3*$H$3*'Vehicle Inputs'!$B$19</f>
        <v>186.58987875</v>
      </c>
      <c r="J246" s="19">
        <f t="shared" si="50"/>
        <v>2508.59725875</v>
      </c>
      <c r="K246" s="19">
        <f t="shared" si="51"/>
        <v>-698.38541666666799</v>
      </c>
      <c r="L246" s="19">
        <f t="shared" si="52"/>
        <v>-447.98067883148281</v>
      </c>
      <c r="M246" s="19">
        <f t="shared" si="53"/>
        <v>-6022.8513487343798</v>
      </c>
      <c r="N246" s="24">
        <f t="shared" si="54"/>
        <v>-1.6730142635373278E-3</v>
      </c>
      <c r="O246" s="24">
        <f t="shared" si="55"/>
        <v>0</v>
      </c>
      <c r="P246" s="24">
        <f t="shared" si="62"/>
        <v>0.26457570947141429</v>
      </c>
      <c r="Q246" s="24">
        <f t="shared" si="56"/>
        <v>1.6730142635373278E-3</v>
      </c>
      <c r="R246" s="24">
        <f t="shared" si="63"/>
        <v>0.12110554842506165</v>
      </c>
      <c r="S246" s="24">
        <f>MIN(MAX(-M246,0),'Vehicle Inputs'!$B$20*1000)</f>
        <v>6022.8513487343798</v>
      </c>
      <c r="T246" s="24">
        <f>S246*(C246-C245)/3600000*'Vehicle Inputs'!$B$21*'Vehicle Inputs'!$B$22*'Vehicle Inputs'!$B$23</f>
        <v>1.4796974653855893E-3</v>
      </c>
      <c r="U246" s="24">
        <f t="shared" si="57"/>
        <v>0.1071118023045457</v>
      </c>
      <c r="V246" s="24">
        <f>T246*'Vehicle Inputs'!$B$24*'Vehicle Inputs'!$B$22*'Vehicle Inputs'!$B$21</f>
        <v>1.3087184232602842E-3</v>
      </c>
      <c r="W246" s="24">
        <f t="shared" si="58"/>
        <v>9.4735033548255437E-2</v>
      </c>
      <c r="X246" s="25">
        <f t="shared" si="59"/>
        <v>8</v>
      </c>
      <c r="Y246" s="24">
        <f t="shared" si="60"/>
        <v>1.2324676405252265E-2</v>
      </c>
    </row>
    <row r="247" spans="2:25" x14ac:dyDescent="0.25">
      <c r="B247" s="3" t="s">
        <v>36</v>
      </c>
      <c r="C247" s="3">
        <v>239</v>
      </c>
      <c r="D247" s="3">
        <v>239</v>
      </c>
      <c r="E247" s="10">
        <v>46.9</v>
      </c>
      <c r="F247" s="16">
        <f t="shared" si="61"/>
        <v>-0.56944444444444464</v>
      </c>
      <c r="G247" s="16">
        <f t="shared" si="48"/>
        <v>13.027777777777779</v>
      </c>
      <c r="H247" s="19">
        <f t="shared" si="49"/>
        <v>59.920685998379632</v>
      </c>
      <c r="I247" s="19">
        <f>$K$3*$H$3*'Vehicle Inputs'!$B$19</f>
        <v>186.58987875</v>
      </c>
      <c r="J247" s="19">
        <f t="shared" si="50"/>
        <v>2430.8514759375003</v>
      </c>
      <c r="K247" s="19">
        <f t="shared" si="51"/>
        <v>-1244.9479166666672</v>
      </c>
      <c r="L247" s="19">
        <f t="shared" si="52"/>
        <v>-998.4373519182875</v>
      </c>
      <c r="M247" s="19">
        <f t="shared" si="53"/>
        <v>-13007.419945824357</v>
      </c>
      <c r="N247" s="24">
        <f t="shared" si="54"/>
        <v>-3.6131722071734325E-3</v>
      </c>
      <c r="O247" s="24">
        <f t="shared" si="55"/>
        <v>0</v>
      </c>
      <c r="P247" s="24">
        <f t="shared" si="62"/>
        <v>0.26457570947141429</v>
      </c>
      <c r="Q247" s="24">
        <f t="shared" si="56"/>
        <v>3.6131722071734325E-3</v>
      </c>
      <c r="R247" s="24">
        <f t="shared" si="63"/>
        <v>0.12471872063223507</v>
      </c>
      <c r="S247" s="24">
        <f>MIN(MAX(-M247,0),'Vehicle Inputs'!$B$20*1000)</f>
        <v>13007.419945824357</v>
      </c>
      <c r="T247" s="24">
        <f>S247*(C247-C246)/3600000*'Vehicle Inputs'!$B$21*'Vehicle Inputs'!$B$22*'Vehicle Inputs'!$B$23</f>
        <v>3.195670158634542E-3</v>
      </c>
      <c r="U247" s="24">
        <f t="shared" si="57"/>
        <v>0.11030747246318025</v>
      </c>
      <c r="V247" s="24">
        <f>T247*'Vehicle Inputs'!$B$24*'Vehicle Inputs'!$B$22*'Vehicle Inputs'!$B$21</f>
        <v>2.8264104718043206E-3</v>
      </c>
      <c r="W247" s="24">
        <f t="shared" si="58"/>
        <v>9.7561444020059757E-2</v>
      </c>
      <c r="X247" s="25">
        <f t="shared" si="59"/>
        <v>8</v>
      </c>
      <c r="Y247" s="24">
        <f t="shared" si="60"/>
        <v>1.5520346563886808E-2</v>
      </c>
    </row>
    <row r="248" spans="2:25" x14ac:dyDescent="0.25">
      <c r="B248" s="3" t="s">
        <v>36</v>
      </c>
      <c r="C248" s="3">
        <v>240</v>
      </c>
      <c r="D248" s="3">
        <v>240</v>
      </c>
      <c r="E248" s="10">
        <v>44.3</v>
      </c>
      <c r="F248" s="16">
        <f t="shared" si="61"/>
        <v>-0.74999999999999978</v>
      </c>
      <c r="G248" s="16">
        <f t="shared" si="48"/>
        <v>12.305555555555555</v>
      </c>
      <c r="H248" s="19">
        <f t="shared" si="49"/>
        <v>53.461180420601849</v>
      </c>
      <c r="I248" s="19">
        <f>$K$3*$H$3*'Vehicle Inputs'!$B$19</f>
        <v>186.58987875</v>
      </c>
      <c r="J248" s="19">
        <f t="shared" si="50"/>
        <v>2296.0921190624999</v>
      </c>
      <c r="K248" s="19">
        <f t="shared" si="51"/>
        <v>-1639.6874999999995</v>
      </c>
      <c r="L248" s="19">
        <f t="shared" si="52"/>
        <v>-1399.6364408293978</v>
      </c>
      <c r="M248" s="19">
        <f t="shared" si="53"/>
        <v>-17223.303980206201</v>
      </c>
      <c r="N248" s="24">
        <f t="shared" si="54"/>
        <v>-4.7842511056128334E-3</v>
      </c>
      <c r="O248" s="24">
        <f t="shared" si="55"/>
        <v>0</v>
      </c>
      <c r="P248" s="24">
        <f t="shared" si="62"/>
        <v>0.26457570947141429</v>
      </c>
      <c r="Q248" s="24">
        <f t="shared" si="56"/>
        <v>4.7842511056128334E-3</v>
      </c>
      <c r="R248" s="24">
        <f t="shared" si="63"/>
        <v>0.12950297173784792</v>
      </c>
      <c r="S248" s="24">
        <f>MIN(MAX(-M248,0),'Vehicle Inputs'!$B$20*1000)</f>
        <v>17223.303980206201</v>
      </c>
      <c r="T248" s="24">
        <f>S248*(C248-C247)/3600000*'Vehicle Inputs'!$B$21*'Vehicle Inputs'!$B$22*'Vehicle Inputs'!$B$23</f>
        <v>4.2314308903592703E-3</v>
      </c>
      <c r="U248" s="24">
        <f t="shared" si="57"/>
        <v>0.11453890335353951</v>
      </c>
      <c r="V248" s="24">
        <f>T248*'Vehicle Inputs'!$B$24*'Vehicle Inputs'!$B$22*'Vehicle Inputs'!$B$21</f>
        <v>3.7424890509782567E-3</v>
      </c>
      <c r="W248" s="24">
        <f t="shared" si="58"/>
        <v>0.10130393307103801</v>
      </c>
      <c r="X248" s="25">
        <f t="shared" si="59"/>
        <v>8</v>
      </c>
      <c r="Y248" s="24">
        <f t="shared" si="60"/>
        <v>1.9751777454246076E-2</v>
      </c>
    </row>
    <row r="249" spans="2:25" x14ac:dyDescent="0.25">
      <c r="B249" s="3" t="s">
        <v>36</v>
      </c>
      <c r="C249" s="3">
        <v>241</v>
      </c>
      <c r="D249" s="3">
        <v>241</v>
      </c>
      <c r="E249" s="10">
        <v>41.5</v>
      </c>
      <c r="F249" s="16">
        <f t="shared" si="61"/>
        <v>-0.6666666666666663</v>
      </c>
      <c r="G249" s="16">
        <f t="shared" si="48"/>
        <v>11.527777777777779</v>
      </c>
      <c r="H249" s="19">
        <f t="shared" si="49"/>
        <v>46.916681348379626</v>
      </c>
      <c r="I249" s="19">
        <f>$K$3*$H$3*'Vehicle Inputs'!$B$19</f>
        <v>186.58987875</v>
      </c>
      <c r="J249" s="19">
        <f t="shared" si="50"/>
        <v>2150.9666578125002</v>
      </c>
      <c r="K249" s="19">
        <f t="shared" si="51"/>
        <v>-1457.4999999999991</v>
      </c>
      <c r="L249" s="19">
        <f t="shared" si="52"/>
        <v>-1223.9934399016195</v>
      </c>
      <c r="M249" s="19">
        <f t="shared" si="53"/>
        <v>-14109.92437664367</v>
      </c>
      <c r="N249" s="24">
        <f t="shared" si="54"/>
        <v>-3.9194234379565747E-3</v>
      </c>
      <c r="O249" s="24">
        <f t="shared" si="55"/>
        <v>0</v>
      </c>
      <c r="P249" s="24">
        <f t="shared" si="62"/>
        <v>0.26457570947141429</v>
      </c>
      <c r="Q249" s="24">
        <f t="shared" si="56"/>
        <v>3.9194234379565747E-3</v>
      </c>
      <c r="R249" s="24">
        <f t="shared" si="63"/>
        <v>0.13342239517580448</v>
      </c>
      <c r="S249" s="24">
        <f>MIN(MAX(-M249,0),'Vehicle Inputs'!$B$20*1000)</f>
        <v>14109.92437664367</v>
      </c>
      <c r="T249" s="24">
        <f>S249*(C249-C248)/3600000*'Vehicle Inputs'!$B$21*'Vehicle Inputs'!$B$22*'Vehicle Inputs'!$B$23</f>
        <v>3.4665340597006922E-3</v>
      </c>
      <c r="U249" s="24">
        <f t="shared" si="57"/>
        <v>0.11800543741324021</v>
      </c>
      <c r="V249" s="24">
        <f>T249*'Vehicle Inputs'!$B$24*'Vehicle Inputs'!$B$22*'Vehicle Inputs'!$B$21</f>
        <v>3.0659760491022767E-3</v>
      </c>
      <c r="W249" s="24">
        <f t="shared" si="58"/>
        <v>0.10436990912014028</v>
      </c>
      <c r="X249" s="25">
        <f t="shared" si="59"/>
        <v>8</v>
      </c>
      <c r="Y249" s="24">
        <f t="shared" si="60"/>
        <v>2.3218311513946769E-2</v>
      </c>
    </row>
    <row r="250" spans="2:25" x14ac:dyDescent="0.25">
      <c r="B250" s="3" t="s">
        <v>36</v>
      </c>
      <c r="C250" s="3">
        <v>242</v>
      </c>
      <c r="D250" s="3">
        <v>242</v>
      </c>
      <c r="E250" s="10">
        <v>39.5</v>
      </c>
      <c r="F250" s="16">
        <f t="shared" si="61"/>
        <v>-0.625</v>
      </c>
      <c r="G250" s="16">
        <f t="shared" si="48"/>
        <v>10.972222222222223</v>
      </c>
      <c r="H250" s="19">
        <f t="shared" si="49"/>
        <v>42.503557598379636</v>
      </c>
      <c r="I250" s="19">
        <f>$K$3*$H$3*'Vehicle Inputs'!$B$19</f>
        <v>186.58987875</v>
      </c>
      <c r="J250" s="19">
        <f t="shared" si="50"/>
        <v>2047.3056140625001</v>
      </c>
      <c r="K250" s="19">
        <f t="shared" si="51"/>
        <v>-1366.40625</v>
      </c>
      <c r="L250" s="19">
        <f t="shared" si="52"/>
        <v>-1137.3128136516204</v>
      </c>
      <c r="M250" s="19">
        <f t="shared" si="53"/>
        <v>-12478.848927566392</v>
      </c>
      <c r="N250" s="24">
        <f t="shared" si="54"/>
        <v>-3.4663469243239979E-3</v>
      </c>
      <c r="O250" s="24">
        <f t="shared" si="55"/>
        <v>0</v>
      </c>
      <c r="P250" s="24">
        <f t="shared" si="62"/>
        <v>0.26457570947141429</v>
      </c>
      <c r="Q250" s="24">
        <f t="shared" si="56"/>
        <v>3.4663469243239979E-3</v>
      </c>
      <c r="R250" s="24">
        <f t="shared" si="63"/>
        <v>0.13688874210012847</v>
      </c>
      <c r="S250" s="24">
        <f>MIN(MAX(-M250,0),'Vehicle Inputs'!$B$20*1000)</f>
        <v>12478.848927566392</v>
      </c>
      <c r="T250" s="24">
        <f>S250*(C250-C249)/3600000*'Vehicle Inputs'!$B$21*'Vehicle Inputs'!$B$22*'Vehicle Inputs'!$B$23</f>
        <v>3.0658105372183596E-3</v>
      </c>
      <c r="U250" s="24">
        <f t="shared" si="57"/>
        <v>0.12107124795045857</v>
      </c>
      <c r="V250" s="24">
        <f>T250*'Vehicle Inputs'!$B$24*'Vehicle Inputs'!$B$22*'Vehicle Inputs'!$B$21</f>
        <v>2.7115561296427778E-3</v>
      </c>
      <c r="W250" s="24">
        <f t="shared" si="58"/>
        <v>0.10708146524978306</v>
      </c>
      <c r="X250" s="25">
        <f t="shared" si="59"/>
        <v>8</v>
      </c>
      <c r="Y250" s="24">
        <f t="shared" si="60"/>
        <v>2.6284122051165128E-2</v>
      </c>
    </row>
    <row r="251" spans="2:25" x14ac:dyDescent="0.25">
      <c r="B251" s="3" t="s">
        <v>36</v>
      </c>
      <c r="C251" s="3">
        <v>243</v>
      </c>
      <c r="D251" s="3">
        <v>243</v>
      </c>
      <c r="E251" s="10">
        <v>37</v>
      </c>
      <c r="F251" s="16">
        <f t="shared" si="61"/>
        <v>-0.68055555555555536</v>
      </c>
      <c r="G251" s="16">
        <f t="shared" si="48"/>
        <v>10.277777777777779</v>
      </c>
      <c r="H251" s="19">
        <f t="shared" si="49"/>
        <v>37.293619837962964</v>
      </c>
      <c r="I251" s="19">
        <f>$K$3*$H$3*'Vehicle Inputs'!$B$19</f>
        <v>186.58987875</v>
      </c>
      <c r="J251" s="19">
        <f t="shared" si="50"/>
        <v>1917.7293093750002</v>
      </c>
      <c r="K251" s="19">
        <f t="shared" si="51"/>
        <v>-1487.8645833333328</v>
      </c>
      <c r="L251" s="19">
        <f t="shared" si="52"/>
        <v>-1263.9810847453698</v>
      </c>
      <c r="M251" s="19">
        <f t="shared" si="53"/>
        <v>-12990.916704327412</v>
      </c>
      <c r="N251" s="24">
        <f t="shared" si="54"/>
        <v>-3.6085879734242812E-3</v>
      </c>
      <c r="O251" s="24">
        <f t="shared" si="55"/>
        <v>0</v>
      </c>
      <c r="P251" s="24">
        <f t="shared" si="62"/>
        <v>0.26457570947141429</v>
      </c>
      <c r="Q251" s="24">
        <f t="shared" si="56"/>
        <v>3.6085879734242812E-3</v>
      </c>
      <c r="R251" s="24">
        <f t="shared" si="63"/>
        <v>0.14049733007355275</v>
      </c>
      <c r="S251" s="24">
        <f>MIN(MAX(-M251,0),'Vehicle Inputs'!$B$20*1000)</f>
        <v>12990.916704327412</v>
      </c>
      <c r="T251" s="24">
        <f>S251*(C251-C250)/3600000*'Vehicle Inputs'!$B$21*'Vehicle Inputs'!$B$22*'Vehicle Inputs'!$B$23</f>
        <v>3.1916156330951051E-3</v>
      </c>
      <c r="U251" s="24">
        <f t="shared" si="57"/>
        <v>0.12426286358355366</v>
      </c>
      <c r="V251" s="24">
        <f>T251*'Vehicle Inputs'!$B$24*'Vehicle Inputs'!$B$22*'Vehicle Inputs'!$B$21</f>
        <v>2.8228244466909653E-3</v>
      </c>
      <c r="W251" s="24">
        <f t="shared" si="58"/>
        <v>0.10990428969647402</v>
      </c>
      <c r="X251" s="25">
        <f t="shared" si="59"/>
        <v>8</v>
      </c>
      <c r="Y251" s="24">
        <f t="shared" si="60"/>
        <v>2.9475737684260234E-2</v>
      </c>
    </row>
    <row r="252" spans="2:25" x14ac:dyDescent="0.25">
      <c r="B252" s="3" t="s">
        <v>36</v>
      </c>
      <c r="C252" s="3">
        <v>244</v>
      </c>
      <c r="D252" s="3">
        <v>244</v>
      </c>
      <c r="E252" s="10">
        <v>34.6</v>
      </c>
      <c r="F252" s="16">
        <f t="shared" si="61"/>
        <v>-0.65277777777777812</v>
      </c>
      <c r="G252" s="16">
        <f t="shared" si="48"/>
        <v>9.6111111111111125</v>
      </c>
      <c r="H252" s="19">
        <f t="shared" si="49"/>
        <v>32.612439682407413</v>
      </c>
      <c r="I252" s="19">
        <f>$K$3*$H$3*'Vehicle Inputs'!$B$19</f>
        <v>186.58987875</v>
      </c>
      <c r="J252" s="19">
        <f t="shared" si="50"/>
        <v>1793.3360568750002</v>
      </c>
      <c r="K252" s="19">
        <f t="shared" si="51"/>
        <v>-1427.1354166666674</v>
      </c>
      <c r="L252" s="19">
        <f t="shared" si="52"/>
        <v>-1207.9330982342599</v>
      </c>
      <c r="M252" s="19">
        <f t="shared" si="53"/>
        <v>-11609.579221918166</v>
      </c>
      <c r="N252" s="24">
        <f t="shared" si="54"/>
        <v>-3.2248831171994906E-3</v>
      </c>
      <c r="O252" s="24">
        <f t="shared" si="55"/>
        <v>0</v>
      </c>
      <c r="P252" s="24">
        <f t="shared" si="62"/>
        <v>0.26457570947141429</v>
      </c>
      <c r="Q252" s="24">
        <f t="shared" si="56"/>
        <v>3.2248831171994906E-3</v>
      </c>
      <c r="R252" s="24">
        <f t="shared" si="63"/>
        <v>0.14372221319075223</v>
      </c>
      <c r="S252" s="24">
        <f>MIN(MAX(-M252,0),'Vehicle Inputs'!$B$20*1000)</f>
        <v>11609.579221918166</v>
      </c>
      <c r="T252" s="24">
        <f>S252*(C252-C251)/3600000*'Vehicle Inputs'!$B$21*'Vehicle Inputs'!$B$22*'Vehicle Inputs'!$B$23</f>
        <v>2.852247873007089E-3</v>
      </c>
      <c r="U252" s="24">
        <f t="shared" si="57"/>
        <v>0.12711511145656076</v>
      </c>
      <c r="V252" s="24">
        <f>T252*'Vehicle Inputs'!$B$24*'Vehicle Inputs'!$B$22*'Vehicle Inputs'!$B$21</f>
        <v>2.5226706312811197E-3</v>
      </c>
      <c r="W252" s="24">
        <f t="shared" si="58"/>
        <v>0.11242696032775513</v>
      </c>
      <c r="X252" s="25">
        <f t="shared" si="59"/>
        <v>8</v>
      </c>
      <c r="Y252" s="24">
        <f t="shared" si="60"/>
        <v>3.2327985557267319E-2</v>
      </c>
    </row>
    <row r="253" spans="2:25" x14ac:dyDescent="0.25">
      <c r="B253" s="3" t="s">
        <v>36</v>
      </c>
      <c r="C253" s="3">
        <v>245</v>
      </c>
      <c r="D253" s="3">
        <v>245</v>
      </c>
      <c r="E253" s="10">
        <v>32.299999999999997</v>
      </c>
      <c r="F253" s="16">
        <f t="shared" si="61"/>
        <v>-0.7777777777777779</v>
      </c>
      <c r="G253" s="16">
        <f t="shared" si="48"/>
        <v>8.9722222222222214</v>
      </c>
      <c r="H253" s="19">
        <f t="shared" si="49"/>
        <v>28.420789365046286</v>
      </c>
      <c r="I253" s="19">
        <f>$K$3*$H$3*'Vehicle Inputs'!$B$19</f>
        <v>186.58987875</v>
      </c>
      <c r="J253" s="19">
        <f t="shared" si="50"/>
        <v>1674.1258565624998</v>
      </c>
      <c r="K253" s="19">
        <f t="shared" si="51"/>
        <v>-1700.416666666667</v>
      </c>
      <c r="L253" s="19">
        <f t="shared" si="52"/>
        <v>-1485.4059985516208</v>
      </c>
      <c r="M253" s="19">
        <f t="shared" si="53"/>
        <v>-13327.392709227041</v>
      </c>
      <c r="N253" s="24">
        <f t="shared" si="54"/>
        <v>-3.7020535303408444E-3</v>
      </c>
      <c r="O253" s="24">
        <f t="shared" si="55"/>
        <v>0</v>
      </c>
      <c r="P253" s="24">
        <f t="shared" si="62"/>
        <v>0.26457570947141429</v>
      </c>
      <c r="Q253" s="24">
        <f t="shared" si="56"/>
        <v>3.7020535303408444E-3</v>
      </c>
      <c r="R253" s="24">
        <f t="shared" si="63"/>
        <v>0.14742426672109307</v>
      </c>
      <c r="S253" s="24">
        <f>MIN(MAX(-M253,0),'Vehicle Inputs'!$B$20*1000)</f>
        <v>13327.392709227041</v>
      </c>
      <c r="T253" s="24">
        <f>S253*(C253-C252)/3600000*'Vehicle Inputs'!$B$21*'Vehicle Inputs'!$B$22*'Vehicle Inputs'!$B$23</f>
        <v>3.2742812449099595E-3</v>
      </c>
      <c r="U253" s="24">
        <f t="shared" si="57"/>
        <v>0.13038939270147074</v>
      </c>
      <c r="V253" s="24">
        <f>T253*'Vehicle Inputs'!$B$24*'Vehicle Inputs'!$B$22*'Vehicle Inputs'!$B$21</f>
        <v>2.8959380470606135E-3</v>
      </c>
      <c r="W253" s="24">
        <f t="shared" si="58"/>
        <v>0.11532289837481575</v>
      </c>
      <c r="X253" s="25">
        <f t="shared" si="59"/>
        <v>8</v>
      </c>
      <c r="Y253" s="24">
        <f t="shared" si="60"/>
        <v>3.5602266802177276E-2</v>
      </c>
    </row>
    <row r="254" spans="2:25" x14ac:dyDescent="0.25">
      <c r="B254" s="3" t="s">
        <v>36</v>
      </c>
      <c r="C254" s="3">
        <v>246</v>
      </c>
      <c r="D254" s="3">
        <v>246</v>
      </c>
      <c r="E254" s="10">
        <v>29</v>
      </c>
      <c r="F254" s="16">
        <f t="shared" si="61"/>
        <v>-0.99999999999999933</v>
      </c>
      <c r="G254" s="16">
        <f t="shared" si="48"/>
        <v>8.0555555555555554</v>
      </c>
      <c r="H254" s="19">
        <f t="shared" si="49"/>
        <v>22.910105393518517</v>
      </c>
      <c r="I254" s="19">
        <f>$K$3*$H$3*'Vehicle Inputs'!$B$19</f>
        <v>186.58987875</v>
      </c>
      <c r="J254" s="19">
        <f t="shared" si="50"/>
        <v>1503.0851343749998</v>
      </c>
      <c r="K254" s="19">
        <f t="shared" si="51"/>
        <v>-2186.2499999999986</v>
      </c>
      <c r="L254" s="19">
        <f t="shared" si="52"/>
        <v>-1976.7500158564801</v>
      </c>
      <c r="M254" s="19">
        <f t="shared" si="53"/>
        <v>-15923.819572177201</v>
      </c>
      <c r="N254" s="24">
        <f t="shared" si="54"/>
        <v>-4.4232832144936668E-3</v>
      </c>
      <c r="O254" s="24">
        <f t="shared" si="55"/>
        <v>0</v>
      </c>
      <c r="P254" s="24">
        <f t="shared" si="62"/>
        <v>0.26457570947141429</v>
      </c>
      <c r="Q254" s="24">
        <f t="shared" si="56"/>
        <v>4.4232832144936668E-3</v>
      </c>
      <c r="R254" s="24">
        <f t="shared" si="63"/>
        <v>0.15184754993558675</v>
      </c>
      <c r="S254" s="24">
        <f>MIN(MAX(-M254,0),'Vehicle Inputs'!$B$20*1000)</f>
        <v>15923.819572177201</v>
      </c>
      <c r="T254" s="24">
        <f>S254*(C254-C253)/3600000*'Vehicle Inputs'!$B$21*'Vehicle Inputs'!$B$22*'Vehicle Inputs'!$B$23</f>
        <v>3.9121728390589224E-3</v>
      </c>
      <c r="U254" s="24">
        <f t="shared" si="57"/>
        <v>0.13430156554052966</v>
      </c>
      <c r="V254" s="24">
        <f>T254*'Vehicle Inputs'!$B$24*'Vehicle Inputs'!$B$22*'Vehicle Inputs'!$B$21</f>
        <v>3.4601212675056631E-3</v>
      </c>
      <c r="W254" s="24">
        <f t="shared" si="58"/>
        <v>0.11878301964232142</v>
      </c>
      <c r="X254" s="25">
        <f t="shared" si="59"/>
        <v>8</v>
      </c>
      <c r="Y254" s="24">
        <f t="shared" si="60"/>
        <v>3.9514439641236201E-2</v>
      </c>
    </row>
    <row r="255" spans="2:25" x14ac:dyDescent="0.25">
      <c r="B255" s="3" t="s">
        <v>36</v>
      </c>
      <c r="C255" s="3">
        <v>247</v>
      </c>
      <c r="D255" s="3">
        <v>247</v>
      </c>
      <c r="E255" s="10">
        <v>25.1</v>
      </c>
      <c r="F255" s="16">
        <f t="shared" si="61"/>
        <v>-0.94444444444444453</v>
      </c>
      <c r="G255" s="16">
        <f t="shared" si="48"/>
        <v>6.9722222222222232</v>
      </c>
      <c r="H255" s="19">
        <f t="shared" si="49"/>
        <v>17.162420331712966</v>
      </c>
      <c r="I255" s="19">
        <f>$K$3*$H$3*'Vehicle Inputs'!$B$19</f>
        <v>186.58987875</v>
      </c>
      <c r="J255" s="19">
        <f t="shared" si="50"/>
        <v>1300.9460990625003</v>
      </c>
      <c r="K255" s="19">
        <f t="shared" si="51"/>
        <v>-2064.791666666667</v>
      </c>
      <c r="L255" s="19">
        <f t="shared" si="52"/>
        <v>-1861.0393675849541</v>
      </c>
      <c r="M255" s="19">
        <f t="shared" si="53"/>
        <v>-12975.58003510621</v>
      </c>
      <c r="N255" s="24">
        <f t="shared" si="54"/>
        <v>-3.6043277875295026E-3</v>
      </c>
      <c r="O255" s="24">
        <f t="shared" si="55"/>
        <v>0</v>
      </c>
      <c r="P255" s="24">
        <f t="shared" si="62"/>
        <v>0.26457570947141429</v>
      </c>
      <c r="Q255" s="24">
        <f t="shared" si="56"/>
        <v>3.6043277875295026E-3</v>
      </c>
      <c r="R255" s="24">
        <f t="shared" si="63"/>
        <v>0.15545187772311625</v>
      </c>
      <c r="S255" s="24">
        <f>MIN(MAX(-M255,0),'Vehicle Inputs'!$B$20*1000)</f>
        <v>12975.58003510621</v>
      </c>
      <c r="T255" s="24">
        <f>S255*(C255-C254)/3600000*'Vehicle Inputs'!$B$21*'Vehicle Inputs'!$B$22*'Vehicle Inputs'!$B$23</f>
        <v>3.1878477116804682E-3</v>
      </c>
      <c r="U255" s="24">
        <f t="shared" si="57"/>
        <v>0.13748941325221012</v>
      </c>
      <c r="V255" s="24">
        <f>T255*'Vehicle Inputs'!$B$24*'Vehicle Inputs'!$B$22*'Vehicle Inputs'!$B$21</f>
        <v>2.8194919085957901E-3</v>
      </c>
      <c r="W255" s="24">
        <f t="shared" si="58"/>
        <v>0.12160251155091721</v>
      </c>
      <c r="X255" s="25">
        <f t="shared" si="59"/>
        <v>8</v>
      </c>
      <c r="Y255" s="24">
        <f t="shared" si="60"/>
        <v>4.2702287352916667E-2</v>
      </c>
    </row>
    <row r="256" spans="2:25" x14ac:dyDescent="0.25">
      <c r="B256" s="3" t="s">
        <v>36</v>
      </c>
      <c r="C256" s="3">
        <v>248</v>
      </c>
      <c r="D256" s="3">
        <v>248</v>
      </c>
      <c r="E256" s="10">
        <v>22.2</v>
      </c>
      <c r="F256" s="16">
        <f t="shared" si="61"/>
        <v>-0.5833333333333337</v>
      </c>
      <c r="G256" s="16">
        <f t="shared" si="48"/>
        <v>6.166666666666667</v>
      </c>
      <c r="H256" s="19">
        <f t="shared" si="49"/>
        <v>13.425703141666666</v>
      </c>
      <c r="I256" s="19">
        <f>$K$3*$H$3*'Vehicle Inputs'!$B$19</f>
        <v>186.58987875</v>
      </c>
      <c r="J256" s="19">
        <f t="shared" si="50"/>
        <v>1150.6375856249999</v>
      </c>
      <c r="K256" s="19">
        <f t="shared" si="51"/>
        <v>-1275.3125000000009</v>
      </c>
      <c r="L256" s="19">
        <f t="shared" si="52"/>
        <v>-1075.2969181083342</v>
      </c>
      <c r="M256" s="19">
        <f t="shared" si="53"/>
        <v>-6630.9976616680615</v>
      </c>
      <c r="N256" s="24">
        <f t="shared" si="54"/>
        <v>-1.8419437949077949E-3</v>
      </c>
      <c r="O256" s="24">
        <f t="shared" si="55"/>
        <v>0</v>
      </c>
      <c r="P256" s="24">
        <f t="shared" si="62"/>
        <v>0.26457570947141429</v>
      </c>
      <c r="Q256" s="24">
        <f t="shared" si="56"/>
        <v>1.8419437949077949E-3</v>
      </c>
      <c r="R256" s="24">
        <f t="shared" si="63"/>
        <v>0.15729382151802404</v>
      </c>
      <c r="S256" s="24">
        <f>MIN(MAX(-M256,0),'Vehicle Inputs'!$B$20*1000)</f>
        <v>6630.9976616680615</v>
      </c>
      <c r="T256" s="24">
        <f>S256*(C256-C255)/3600000*'Vehicle Inputs'!$B$21*'Vehicle Inputs'!$B$22*'Vehicle Inputs'!$B$23</f>
        <v>1.6291071894061991E-3</v>
      </c>
      <c r="U256" s="24">
        <f t="shared" si="57"/>
        <v>0.13911852044161632</v>
      </c>
      <c r="V256" s="24">
        <f>T256*'Vehicle Inputs'!$B$24*'Vehicle Inputs'!$B$22*'Vehicle Inputs'!$B$21</f>
        <v>1.4408638536703127E-3</v>
      </c>
      <c r="W256" s="24">
        <f t="shared" si="58"/>
        <v>0.12304337540458753</v>
      </c>
      <c r="X256" s="25">
        <f t="shared" si="59"/>
        <v>8</v>
      </c>
      <c r="Y256" s="24">
        <f t="shared" si="60"/>
        <v>4.4331394542322863E-2</v>
      </c>
    </row>
    <row r="257" spans="2:25" x14ac:dyDescent="0.25">
      <c r="B257" s="3" t="s">
        <v>36</v>
      </c>
      <c r="C257" s="3">
        <v>249</v>
      </c>
      <c r="D257" s="3">
        <v>249</v>
      </c>
      <c r="E257" s="10">
        <v>20.9</v>
      </c>
      <c r="F257" s="16">
        <f t="shared" si="61"/>
        <v>-0.25000000000000011</v>
      </c>
      <c r="G257" s="16">
        <f t="shared" si="48"/>
        <v>5.8055555555555554</v>
      </c>
      <c r="H257" s="19">
        <f t="shared" si="49"/>
        <v>11.899361637268518</v>
      </c>
      <c r="I257" s="19">
        <f>$K$3*$H$3*'Vehicle Inputs'!$B$19</f>
        <v>186.58987875</v>
      </c>
      <c r="J257" s="19">
        <f t="shared" si="50"/>
        <v>1083.2579071875</v>
      </c>
      <c r="K257" s="19">
        <f t="shared" si="51"/>
        <v>-546.56250000000023</v>
      </c>
      <c r="L257" s="19">
        <f t="shared" si="52"/>
        <v>-348.0732596127317</v>
      </c>
      <c r="M257" s="19">
        <f t="shared" si="53"/>
        <v>-2020.7586460850257</v>
      </c>
      <c r="N257" s="24">
        <f t="shared" si="54"/>
        <v>-5.6132184613472938E-4</v>
      </c>
      <c r="O257" s="24">
        <f t="shared" si="55"/>
        <v>0</v>
      </c>
      <c r="P257" s="24">
        <f t="shared" si="62"/>
        <v>0.26457570947141429</v>
      </c>
      <c r="Q257" s="24">
        <f t="shared" si="56"/>
        <v>5.6132184613472938E-4</v>
      </c>
      <c r="R257" s="24">
        <f t="shared" si="63"/>
        <v>0.15785514336415876</v>
      </c>
      <c r="S257" s="24">
        <f>MIN(MAX(-M257,0),'Vehicle Inputs'!$B$20*1000)</f>
        <v>2020.7586460850257</v>
      </c>
      <c r="T257" s="24">
        <f>S257*(C257-C256)/3600000*'Vehicle Inputs'!$B$21*'Vehicle Inputs'!$B$22*'Vehicle Inputs'!$B$23</f>
        <v>4.9646110681386137E-4</v>
      </c>
      <c r="U257" s="24">
        <f t="shared" si="57"/>
        <v>0.13961498154843019</v>
      </c>
      <c r="V257" s="24">
        <f>T257*'Vehicle Inputs'!$B$24*'Vehicle Inputs'!$B$22*'Vehicle Inputs'!$B$21</f>
        <v>4.3909502592151962E-4</v>
      </c>
      <c r="W257" s="24">
        <f t="shared" si="58"/>
        <v>0.12348247043050904</v>
      </c>
      <c r="X257" s="25">
        <f t="shared" si="59"/>
        <v>8</v>
      </c>
      <c r="Y257" s="24">
        <f t="shared" si="60"/>
        <v>4.4827855649136723E-2</v>
      </c>
    </row>
    <row r="258" spans="2:25" x14ac:dyDescent="0.25">
      <c r="B258" s="3" t="s">
        <v>36</v>
      </c>
      <c r="C258" s="3">
        <v>250</v>
      </c>
      <c r="D258" s="3">
        <v>250</v>
      </c>
      <c r="E258" s="10">
        <v>20.399999999999999</v>
      </c>
      <c r="F258" s="16">
        <f t="shared" si="61"/>
        <v>-0.19444444444444425</v>
      </c>
      <c r="G258" s="16">
        <f t="shared" si="48"/>
        <v>5.666666666666667</v>
      </c>
      <c r="H258" s="19">
        <f t="shared" si="49"/>
        <v>11.336824566666667</v>
      </c>
      <c r="I258" s="19">
        <f>$K$3*$H$3*'Vehicle Inputs'!$B$19</f>
        <v>186.58987875</v>
      </c>
      <c r="J258" s="19">
        <f t="shared" si="50"/>
        <v>1057.3426462500001</v>
      </c>
      <c r="K258" s="19">
        <f t="shared" si="51"/>
        <v>-425.10416666666623</v>
      </c>
      <c r="L258" s="19">
        <f t="shared" si="52"/>
        <v>-227.17746334999956</v>
      </c>
      <c r="M258" s="19">
        <f t="shared" si="53"/>
        <v>-1287.3389589833309</v>
      </c>
      <c r="N258" s="24">
        <f t="shared" si="54"/>
        <v>-3.5759415527314751E-4</v>
      </c>
      <c r="O258" s="24">
        <f t="shared" si="55"/>
        <v>0</v>
      </c>
      <c r="P258" s="24">
        <f t="shared" si="62"/>
        <v>0.26457570947141429</v>
      </c>
      <c r="Q258" s="24">
        <f t="shared" si="56"/>
        <v>3.5759415527314751E-4</v>
      </c>
      <c r="R258" s="24">
        <f t="shared" si="63"/>
        <v>0.15821273751943191</v>
      </c>
      <c r="S258" s="24">
        <f>MIN(MAX(-M258,0),'Vehicle Inputs'!$B$20*1000)</f>
        <v>1287.3389589833309</v>
      </c>
      <c r="T258" s="24">
        <f>S258*(C258-C257)/3600000*'Vehicle Inputs'!$B$21*'Vehicle Inputs'!$B$22*'Vehicle Inputs'!$B$23</f>
        <v>3.1627415063133527E-4</v>
      </c>
      <c r="U258" s="24">
        <f t="shared" si="57"/>
        <v>0.13993125569906154</v>
      </c>
      <c r="V258" s="24">
        <f>T258*'Vehicle Inputs'!$B$24*'Vehicle Inputs'!$B$22*'Vehicle Inputs'!$B$21</f>
        <v>2.7972867252588446E-4</v>
      </c>
      <c r="W258" s="24">
        <f t="shared" si="58"/>
        <v>0.12376219910303493</v>
      </c>
      <c r="X258" s="25">
        <f t="shared" si="59"/>
        <v>8</v>
      </c>
      <c r="Y258" s="24">
        <f t="shared" si="60"/>
        <v>4.5144129799768055E-2</v>
      </c>
    </row>
    <row r="259" spans="2:25" x14ac:dyDescent="0.25">
      <c r="B259" s="3" t="s">
        <v>36</v>
      </c>
      <c r="C259" s="3">
        <v>251</v>
      </c>
      <c r="D259" s="3">
        <v>251</v>
      </c>
      <c r="E259" s="10">
        <v>19.5</v>
      </c>
      <c r="F259" s="16">
        <f t="shared" si="61"/>
        <v>-0.27777777777777779</v>
      </c>
      <c r="G259" s="16">
        <f t="shared" si="48"/>
        <v>5.416666666666667</v>
      </c>
      <c r="H259" s="19">
        <f t="shared" si="49"/>
        <v>10.358582135416667</v>
      </c>
      <c r="I259" s="19">
        <f>$K$3*$H$3*'Vehicle Inputs'!$B$19</f>
        <v>186.58987875</v>
      </c>
      <c r="J259" s="19">
        <f t="shared" si="50"/>
        <v>1010.6951765625</v>
      </c>
      <c r="K259" s="19">
        <f t="shared" si="51"/>
        <v>-607.29166666666674</v>
      </c>
      <c r="L259" s="19">
        <f t="shared" si="52"/>
        <v>-410.34320578125005</v>
      </c>
      <c r="M259" s="19">
        <f t="shared" si="53"/>
        <v>-2222.6923646484379</v>
      </c>
      <c r="N259" s="24">
        <f t="shared" si="54"/>
        <v>-6.1741454573567718E-4</v>
      </c>
      <c r="O259" s="24">
        <f t="shared" si="55"/>
        <v>0</v>
      </c>
      <c r="P259" s="24">
        <f t="shared" si="62"/>
        <v>0.26457570947141429</v>
      </c>
      <c r="Q259" s="24">
        <f t="shared" si="56"/>
        <v>6.1741454573567718E-4</v>
      </c>
      <c r="R259" s="24">
        <f t="shared" si="63"/>
        <v>0.1588301520651676</v>
      </c>
      <c r="S259" s="24">
        <f>MIN(MAX(-M259,0),'Vehicle Inputs'!$B$20*1000)</f>
        <v>2222.6923646484379</v>
      </c>
      <c r="T259" s="24">
        <f>S259*(C259-C258)/3600000*'Vehicle Inputs'!$B$21*'Vehicle Inputs'!$B$22*'Vehicle Inputs'!$B$23</f>
        <v>5.4607229497591965E-4</v>
      </c>
      <c r="U259" s="24">
        <f t="shared" si="57"/>
        <v>0.14047732799403745</v>
      </c>
      <c r="V259" s="24">
        <f>T259*'Vehicle Inputs'!$B$24*'Vehicle Inputs'!$B$22*'Vehicle Inputs'!$B$21</f>
        <v>4.8297364129145206E-4</v>
      </c>
      <c r="W259" s="24">
        <f t="shared" si="58"/>
        <v>0.12424517274432638</v>
      </c>
      <c r="X259" s="25">
        <f t="shared" si="59"/>
        <v>8</v>
      </c>
      <c r="Y259" s="24">
        <f t="shared" si="60"/>
        <v>4.5690202094743976E-2</v>
      </c>
    </row>
    <row r="260" spans="2:25" x14ac:dyDescent="0.25">
      <c r="B260" s="3" t="s">
        <v>36</v>
      </c>
      <c r="C260" s="3">
        <v>252</v>
      </c>
      <c r="D260" s="3">
        <v>252</v>
      </c>
      <c r="E260" s="10">
        <v>18.399999999999999</v>
      </c>
      <c r="F260" s="16">
        <f t="shared" si="61"/>
        <v>-0.23611111111111099</v>
      </c>
      <c r="G260" s="16">
        <f t="shared" si="48"/>
        <v>5.1111111111111107</v>
      </c>
      <c r="H260" s="19">
        <f t="shared" si="49"/>
        <v>9.2228838074074044</v>
      </c>
      <c r="I260" s="19">
        <f>$K$3*$H$3*'Vehicle Inputs'!$B$19</f>
        <v>186.58987875</v>
      </c>
      <c r="J260" s="19">
        <f t="shared" si="50"/>
        <v>953.68160249999994</v>
      </c>
      <c r="K260" s="19">
        <f t="shared" si="51"/>
        <v>-516.1979166666664</v>
      </c>
      <c r="L260" s="19">
        <f t="shared" si="52"/>
        <v>-320.38515410925902</v>
      </c>
      <c r="M260" s="19">
        <f t="shared" si="53"/>
        <v>-1637.5241210028794</v>
      </c>
      <c r="N260" s="24">
        <f t="shared" si="54"/>
        <v>-4.5486781138968869E-4</v>
      </c>
      <c r="O260" s="24">
        <f t="shared" si="55"/>
        <v>0</v>
      </c>
      <c r="P260" s="24">
        <f t="shared" si="62"/>
        <v>0.26457570947141429</v>
      </c>
      <c r="Q260" s="24">
        <f t="shared" si="56"/>
        <v>4.5486781138968869E-4</v>
      </c>
      <c r="R260" s="24">
        <f t="shared" si="63"/>
        <v>0.15928501987655727</v>
      </c>
      <c r="S260" s="24">
        <f>MIN(MAX(-M260,0),'Vehicle Inputs'!$B$20*1000)</f>
        <v>1637.5241210028794</v>
      </c>
      <c r="T260" s="24">
        <f>S260*(C260-C259)/3600000*'Vehicle Inputs'!$B$21*'Vehicle Inputs'!$B$22*'Vehicle Inputs'!$B$23</f>
        <v>4.0230783578361009E-4</v>
      </c>
      <c r="U260" s="24">
        <f t="shared" si="57"/>
        <v>0.14087963582982105</v>
      </c>
      <c r="V260" s="24">
        <f>T260*'Vehicle Inputs'!$B$24*'Vehicle Inputs'!$B$22*'Vehicle Inputs'!$B$21</f>
        <v>3.5582116535881392E-4</v>
      </c>
      <c r="W260" s="24">
        <f t="shared" si="58"/>
        <v>0.1246009939096852</v>
      </c>
      <c r="X260" s="25">
        <f t="shared" si="59"/>
        <v>8</v>
      </c>
      <c r="Y260" s="24">
        <f t="shared" si="60"/>
        <v>4.6092509930527589E-2</v>
      </c>
    </row>
    <row r="261" spans="2:25" x14ac:dyDescent="0.25">
      <c r="B261" s="3" t="s">
        <v>36</v>
      </c>
      <c r="C261" s="3">
        <v>253</v>
      </c>
      <c r="D261" s="3">
        <v>253</v>
      </c>
      <c r="E261" s="10">
        <v>17.8</v>
      </c>
      <c r="F261" s="16">
        <f t="shared" si="61"/>
        <v>-8.3333333333333037E-2</v>
      </c>
      <c r="G261" s="16">
        <f t="shared" si="48"/>
        <v>4.9444444444444446</v>
      </c>
      <c r="H261" s="19">
        <f t="shared" si="49"/>
        <v>8.6311983268518517</v>
      </c>
      <c r="I261" s="19">
        <f>$K$3*$H$3*'Vehicle Inputs'!$B$19</f>
        <v>186.58987875</v>
      </c>
      <c r="J261" s="19">
        <f t="shared" si="50"/>
        <v>922.58328937500005</v>
      </c>
      <c r="K261" s="19">
        <f t="shared" si="51"/>
        <v>-182.18749999999935</v>
      </c>
      <c r="L261" s="19">
        <f t="shared" si="52"/>
        <v>13.033577076852509</v>
      </c>
      <c r="M261" s="19">
        <f t="shared" si="53"/>
        <v>64.443797768881851</v>
      </c>
      <c r="N261" s="24">
        <f t="shared" si="54"/>
        <v>1.7901054935800514E-5</v>
      </c>
      <c r="O261" s="24">
        <f t="shared" si="55"/>
        <v>1.7901054935800514E-5</v>
      </c>
      <c r="P261" s="24">
        <f t="shared" si="62"/>
        <v>0.26459361052635011</v>
      </c>
      <c r="Q261" s="24">
        <f t="shared" si="56"/>
        <v>0</v>
      </c>
      <c r="R261" s="24">
        <f t="shared" si="63"/>
        <v>0.15928501987655727</v>
      </c>
      <c r="S261" s="24">
        <f>MIN(MAX(-M261,0),'Vehicle Inputs'!$B$20*1000)</f>
        <v>0</v>
      </c>
      <c r="T261" s="24">
        <f>S261*(C261-C260)/3600000*'Vehicle Inputs'!$B$21*'Vehicle Inputs'!$B$22*'Vehicle Inputs'!$B$23</f>
        <v>0</v>
      </c>
      <c r="U261" s="24">
        <f t="shared" si="57"/>
        <v>0.14087963582982105</v>
      </c>
      <c r="V261" s="24">
        <f>T261*'Vehicle Inputs'!$B$24*'Vehicle Inputs'!$B$22*'Vehicle Inputs'!$B$21</f>
        <v>0</v>
      </c>
      <c r="W261" s="24">
        <f t="shared" si="58"/>
        <v>0.1246009939096852</v>
      </c>
      <c r="X261" s="25">
        <f t="shared" si="59"/>
        <v>8</v>
      </c>
      <c r="Y261" s="24">
        <f t="shared" si="60"/>
        <v>0</v>
      </c>
    </row>
    <row r="262" spans="2:25" x14ac:dyDescent="0.25">
      <c r="B262" s="3" t="s">
        <v>36</v>
      </c>
      <c r="C262" s="3">
        <v>254</v>
      </c>
      <c r="D262" s="3">
        <v>254</v>
      </c>
      <c r="E262" s="10">
        <v>17.8</v>
      </c>
      <c r="F262" s="16">
        <f t="shared" si="61"/>
        <v>-5.5555555555555851E-2</v>
      </c>
      <c r="G262" s="16">
        <f t="shared" si="48"/>
        <v>4.9444444444444446</v>
      </c>
      <c r="H262" s="19">
        <f t="shared" si="49"/>
        <v>8.6311983268518517</v>
      </c>
      <c r="I262" s="19">
        <f>$K$3*$H$3*'Vehicle Inputs'!$B$19</f>
        <v>186.58987875</v>
      </c>
      <c r="J262" s="19">
        <f t="shared" si="50"/>
        <v>922.58328937500005</v>
      </c>
      <c r="K262" s="19">
        <f t="shared" si="51"/>
        <v>-121.45833333333398</v>
      </c>
      <c r="L262" s="19">
        <f t="shared" si="52"/>
        <v>73.762743743517873</v>
      </c>
      <c r="M262" s="19">
        <f t="shared" si="53"/>
        <v>364.71578850961617</v>
      </c>
      <c r="N262" s="24">
        <f t="shared" si="54"/>
        <v>1.0130994125267116E-4</v>
      </c>
      <c r="O262" s="24">
        <f t="shared" si="55"/>
        <v>1.0130994125267116E-4</v>
      </c>
      <c r="P262" s="24">
        <f t="shared" si="62"/>
        <v>0.26469492046760279</v>
      </c>
      <c r="Q262" s="24">
        <f t="shared" si="56"/>
        <v>0</v>
      </c>
      <c r="R262" s="24">
        <f t="shared" si="63"/>
        <v>0.15928501987655727</v>
      </c>
      <c r="S262" s="24">
        <f>MIN(MAX(-M262,0),'Vehicle Inputs'!$B$20*1000)</f>
        <v>0</v>
      </c>
      <c r="T262" s="24">
        <f>S262*(C262-C261)/3600000*'Vehicle Inputs'!$B$21*'Vehicle Inputs'!$B$22*'Vehicle Inputs'!$B$23</f>
        <v>0</v>
      </c>
      <c r="U262" s="24">
        <f t="shared" si="57"/>
        <v>0.14087963582982105</v>
      </c>
      <c r="V262" s="24">
        <f>T262*'Vehicle Inputs'!$B$24*'Vehicle Inputs'!$B$22*'Vehicle Inputs'!$B$21</f>
        <v>0</v>
      </c>
      <c r="W262" s="24">
        <f t="shared" si="58"/>
        <v>0.1246009939096852</v>
      </c>
      <c r="X262" s="25">
        <f t="shared" si="59"/>
        <v>8</v>
      </c>
      <c r="Y262" s="24">
        <f t="shared" si="60"/>
        <v>0</v>
      </c>
    </row>
    <row r="263" spans="2:25" x14ac:dyDescent="0.25">
      <c r="B263" s="3" t="s">
        <v>36</v>
      </c>
      <c r="C263" s="3">
        <v>255</v>
      </c>
      <c r="D263" s="3">
        <v>255</v>
      </c>
      <c r="E263" s="10">
        <v>17.399999999999999</v>
      </c>
      <c r="F263" s="16">
        <f t="shared" si="61"/>
        <v>-0.29166666666666685</v>
      </c>
      <c r="G263" s="16">
        <f t="shared" si="48"/>
        <v>4.833333333333333</v>
      </c>
      <c r="H263" s="19">
        <f t="shared" si="49"/>
        <v>8.2476379416666639</v>
      </c>
      <c r="I263" s="19">
        <f>$K$3*$H$3*'Vehicle Inputs'!$B$19</f>
        <v>186.58987875</v>
      </c>
      <c r="J263" s="19">
        <f t="shared" si="50"/>
        <v>901.8510806249999</v>
      </c>
      <c r="K263" s="19">
        <f t="shared" si="51"/>
        <v>-637.65625000000045</v>
      </c>
      <c r="L263" s="19">
        <f t="shared" si="52"/>
        <v>-442.81873330833378</v>
      </c>
      <c r="M263" s="19">
        <f t="shared" si="53"/>
        <v>-2140.2905443236132</v>
      </c>
      <c r="N263" s="24">
        <f t="shared" si="54"/>
        <v>-5.9452515120100369E-4</v>
      </c>
      <c r="O263" s="24">
        <f t="shared" si="55"/>
        <v>0</v>
      </c>
      <c r="P263" s="24">
        <f t="shared" si="62"/>
        <v>0.26469492046760279</v>
      </c>
      <c r="Q263" s="24">
        <f t="shared" si="56"/>
        <v>5.9452515120100369E-4</v>
      </c>
      <c r="R263" s="24">
        <f t="shared" si="63"/>
        <v>0.15987954502775828</v>
      </c>
      <c r="S263" s="24">
        <f>MIN(MAX(-M263,0),'Vehicle Inputs'!$B$20*1000)</f>
        <v>2140.2905443236132</v>
      </c>
      <c r="T263" s="24">
        <f>S263*(C263-C262)/3600000*'Vehicle Inputs'!$B$21*'Vehicle Inputs'!$B$22*'Vehicle Inputs'!$B$23</f>
        <v>5.2582776997972763E-4</v>
      </c>
      <c r="U263" s="24">
        <f t="shared" si="57"/>
        <v>0.14140546359980077</v>
      </c>
      <c r="V263" s="24">
        <f>T263*'Vehicle Inputs'!$B$24*'Vehicle Inputs'!$B$22*'Vehicle Inputs'!$B$21</f>
        <v>4.6506837115857009E-4</v>
      </c>
      <c r="W263" s="24">
        <f t="shared" si="58"/>
        <v>0.12506606228084377</v>
      </c>
      <c r="X263" s="25">
        <f t="shared" si="59"/>
        <v>9</v>
      </c>
      <c r="Y263" s="24">
        <f t="shared" si="60"/>
        <v>5.2582776997972763E-4</v>
      </c>
    </row>
    <row r="264" spans="2:25" x14ac:dyDescent="0.25">
      <c r="B264" s="3" t="s">
        <v>36</v>
      </c>
      <c r="C264" s="3">
        <v>256</v>
      </c>
      <c r="D264" s="3">
        <v>256</v>
      </c>
      <c r="E264" s="10">
        <v>15.7</v>
      </c>
      <c r="F264" s="16">
        <f t="shared" si="61"/>
        <v>-0.40277777777777757</v>
      </c>
      <c r="G264" s="16">
        <f t="shared" si="48"/>
        <v>4.3611111111111107</v>
      </c>
      <c r="H264" s="19">
        <f t="shared" si="49"/>
        <v>6.7147584761574057</v>
      </c>
      <c r="I264" s="19">
        <f>$K$3*$H$3*'Vehicle Inputs'!$B$19</f>
        <v>186.58987875</v>
      </c>
      <c r="J264" s="19">
        <f t="shared" si="50"/>
        <v>813.73919343749992</v>
      </c>
      <c r="K264" s="19">
        <f t="shared" si="51"/>
        <v>-880.57291666666617</v>
      </c>
      <c r="L264" s="19">
        <f t="shared" si="52"/>
        <v>-687.26827944050876</v>
      </c>
      <c r="M264" s="19">
        <f t="shared" si="53"/>
        <v>-2997.2533297822183</v>
      </c>
      <c r="N264" s="24">
        <f t="shared" si="54"/>
        <v>-8.3257036938394957E-4</v>
      </c>
      <c r="O264" s="24">
        <f t="shared" si="55"/>
        <v>0</v>
      </c>
      <c r="P264" s="24">
        <f t="shared" si="62"/>
        <v>0.26469492046760279</v>
      </c>
      <c r="Q264" s="24">
        <f t="shared" si="56"/>
        <v>8.3257036938394957E-4</v>
      </c>
      <c r="R264" s="24">
        <f t="shared" si="63"/>
        <v>0.16071211539714222</v>
      </c>
      <c r="S264" s="24">
        <f>MIN(MAX(-M264,0),'Vehicle Inputs'!$B$20*1000)</f>
        <v>2997.2533297822183</v>
      </c>
      <c r="T264" s="24">
        <f>S264*(C264-C263)/3600000*'Vehicle Inputs'!$B$21*'Vehicle Inputs'!$B$22*'Vehicle Inputs'!$B$23</f>
        <v>7.363668632016341E-4</v>
      </c>
      <c r="U264" s="24">
        <f t="shared" si="57"/>
        <v>0.14214183046300241</v>
      </c>
      <c r="V264" s="24">
        <f>T264*'Vehicle Inputs'!$B$24*'Vehicle Inputs'!$B$22*'Vehicle Inputs'!$B$21</f>
        <v>6.5127967215868521E-4</v>
      </c>
      <c r="W264" s="24">
        <f t="shared" si="58"/>
        <v>0.12571734195300246</v>
      </c>
      <c r="X264" s="25">
        <f t="shared" si="59"/>
        <v>9</v>
      </c>
      <c r="Y264" s="24">
        <f t="shared" si="60"/>
        <v>1.2621946331813618E-3</v>
      </c>
    </row>
    <row r="265" spans="2:25" x14ac:dyDescent="0.25">
      <c r="B265" s="3" t="s">
        <v>36</v>
      </c>
      <c r="C265" s="3">
        <v>257</v>
      </c>
      <c r="D265" s="3">
        <v>257</v>
      </c>
      <c r="E265" s="10">
        <v>14.5</v>
      </c>
      <c r="F265" s="16">
        <f t="shared" si="61"/>
        <v>-4.1666666666666519E-2</v>
      </c>
      <c r="G265" s="16">
        <f t="shared" ref="G265:G328" si="64">E265*(1000/3600)</f>
        <v>4.0277777777777777</v>
      </c>
      <c r="H265" s="19">
        <f t="shared" ref="H265:H328" si="65">0.5*$L$3*$J$3*$I$3*G265^2</f>
        <v>5.7275263483796293</v>
      </c>
      <c r="I265" s="19">
        <f>$K$3*$H$3*'Vehicle Inputs'!$B$19</f>
        <v>186.58987875</v>
      </c>
      <c r="J265" s="19">
        <f t="shared" ref="J265:J328" si="66">I265*G265</f>
        <v>751.54256718749991</v>
      </c>
      <c r="K265" s="19">
        <f t="shared" ref="K265:K328" si="67">$H$3*F265</f>
        <v>-91.093749999999673</v>
      </c>
      <c r="L265" s="19">
        <f t="shared" ref="L265:L328" si="68">H265+I265+K265</f>
        <v>101.22365509837995</v>
      </c>
      <c r="M265" s="19">
        <f t="shared" ref="M265:M328" si="69">L265*G265</f>
        <v>407.70638859069703</v>
      </c>
      <c r="N265" s="24">
        <f t="shared" ref="N265:N328" si="70">M265*(C265-C264)/3600000</f>
        <v>1.1325177460852696E-4</v>
      </c>
      <c r="O265" s="24">
        <f t="shared" ref="O265:O328" si="71">MAX(M265,0)*(C265-C264)/3600000</f>
        <v>1.1325177460852696E-4</v>
      </c>
      <c r="P265" s="24">
        <f t="shared" si="62"/>
        <v>0.26480817224221131</v>
      </c>
      <c r="Q265" s="24">
        <f t="shared" ref="Q265:Q328" si="72">MAX(-M265,0)*(C265-C264)/3600000</f>
        <v>0</v>
      </c>
      <c r="R265" s="24">
        <f t="shared" si="63"/>
        <v>0.16071211539714222</v>
      </c>
      <c r="S265" s="24">
        <f>MIN(MAX(-M265,0),'Vehicle Inputs'!$B$20*1000)</f>
        <v>0</v>
      </c>
      <c r="T265" s="24">
        <f>S265*(C265-C264)/3600000*'Vehicle Inputs'!$B$21*'Vehicle Inputs'!$B$22*'Vehicle Inputs'!$B$23</f>
        <v>0</v>
      </c>
      <c r="U265" s="24">
        <f t="shared" ref="U265:U328" si="73">U264+T265</f>
        <v>0.14214183046300241</v>
      </c>
      <c r="V265" s="24">
        <f>T265*'Vehicle Inputs'!$B$24*'Vehicle Inputs'!$B$22*'Vehicle Inputs'!$B$21</f>
        <v>0</v>
      </c>
      <c r="W265" s="24">
        <f t="shared" ref="W265:W328" si="74">W264+V265</f>
        <v>0.12571734195300246</v>
      </c>
      <c r="X265" s="25">
        <f t="shared" ref="X265:X328" si="75">IF(S265&gt;0,IF(S264=0,X264+1,X264),X264)</f>
        <v>9</v>
      </c>
      <c r="Y265" s="24">
        <f t="shared" ref="Y265:Y328" si="76">IF(S265&gt;0,IF(S264=0,T265,Y264+T265),0)</f>
        <v>0</v>
      </c>
    </row>
    <row r="266" spans="2:25" x14ac:dyDescent="0.25">
      <c r="B266" s="3" t="s">
        <v>36</v>
      </c>
      <c r="C266" s="3">
        <v>258</v>
      </c>
      <c r="D266" s="3">
        <v>258</v>
      </c>
      <c r="E266" s="10">
        <v>15.4</v>
      </c>
      <c r="F266" s="16">
        <f t="shared" ref="F266:F329" si="77">($E267-$E265)/2/3.6</f>
        <v>0.47222222222222199</v>
      </c>
      <c r="G266" s="16">
        <f t="shared" si="64"/>
        <v>4.2777777777777777</v>
      </c>
      <c r="H266" s="19">
        <f t="shared" si="65"/>
        <v>6.4605952379629628</v>
      </c>
      <c r="I266" s="19">
        <f>$K$3*$H$3*'Vehicle Inputs'!$B$19</f>
        <v>186.58987875</v>
      </c>
      <c r="J266" s="19">
        <f t="shared" si="66"/>
        <v>798.19003687499992</v>
      </c>
      <c r="K266" s="19">
        <f t="shared" si="67"/>
        <v>1032.3958333333328</v>
      </c>
      <c r="L266" s="19">
        <f t="shared" si="68"/>
        <v>1225.4463073212958</v>
      </c>
      <c r="M266" s="19">
        <f t="shared" si="69"/>
        <v>5242.186981318876</v>
      </c>
      <c r="N266" s="24">
        <f t="shared" si="70"/>
        <v>1.4561630503663544E-3</v>
      </c>
      <c r="O266" s="24">
        <f t="shared" si="71"/>
        <v>1.4561630503663544E-3</v>
      </c>
      <c r="P266" s="24">
        <f t="shared" ref="P266:P329" si="78">P265+O266</f>
        <v>0.26626433529257765</v>
      </c>
      <c r="Q266" s="24">
        <f t="shared" si="72"/>
        <v>0</v>
      </c>
      <c r="R266" s="24">
        <f t="shared" ref="R266:R329" si="79">R265+Q266</f>
        <v>0.16071211539714222</v>
      </c>
      <c r="S266" s="24">
        <f>MIN(MAX(-M266,0),'Vehicle Inputs'!$B$20*1000)</f>
        <v>0</v>
      </c>
      <c r="T266" s="24">
        <f>S266*(C266-C265)/3600000*'Vehicle Inputs'!$B$21*'Vehicle Inputs'!$B$22*'Vehicle Inputs'!$B$23</f>
        <v>0</v>
      </c>
      <c r="U266" s="24">
        <f t="shared" si="73"/>
        <v>0.14214183046300241</v>
      </c>
      <c r="V266" s="24">
        <f>T266*'Vehicle Inputs'!$B$24*'Vehicle Inputs'!$B$22*'Vehicle Inputs'!$B$21</f>
        <v>0</v>
      </c>
      <c r="W266" s="24">
        <f t="shared" si="74"/>
        <v>0.12571734195300246</v>
      </c>
      <c r="X266" s="25">
        <f t="shared" si="75"/>
        <v>9</v>
      </c>
      <c r="Y266" s="24">
        <f t="shared" si="76"/>
        <v>0</v>
      </c>
    </row>
    <row r="267" spans="2:25" x14ac:dyDescent="0.25">
      <c r="B267" s="3" t="s">
        <v>36</v>
      </c>
      <c r="C267" s="3">
        <v>259</v>
      </c>
      <c r="D267" s="3">
        <v>259</v>
      </c>
      <c r="E267" s="10">
        <v>17.899999999999999</v>
      </c>
      <c r="F267" s="16">
        <f t="shared" si="77"/>
        <v>0.72222222222222232</v>
      </c>
      <c r="G267" s="16">
        <f t="shared" si="64"/>
        <v>4.9722222222222223</v>
      </c>
      <c r="H267" s="19">
        <f t="shared" si="65"/>
        <v>8.7284504983796296</v>
      </c>
      <c r="I267" s="19">
        <f>$K$3*$H$3*'Vehicle Inputs'!$B$19</f>
        <v>186.58987875</v>
      </c>
      <c r="J267" s="19">
        <f t="shared" si="66"/>
        <v>927.76634156249997</v>
      </c>
      <c r="K267" s="19">
        <f t="shared" si="67"/>
        <v>1578.9583333333335</v>
      </c>
      <c r="L267" s="19">
        <f t="shared" si="68"/>
        <v>1774.276662581713</v>
      </c>
      <c r="M267" s="19">
        <f t="shared" si="69"/>
        <v>8822.0978500590736</v>
      </c>
      <c r="N267" s="24">
        <f t="shared" si="70"/>
        <v>2.4505827361275202E-3</v>
      </c>
      <c r="O267" s="24">
        <f t="shared" si="71"/>
        <v>2.4505827361275202E-3</v>
      </c>
      <c r="P267" s="24">
        <f t="shared" si="78"/>
        <v>0.26871491802870517</v>
      </c>
      <c r="Q267" s="24">
        <f t="shared" si="72"/>
        <v>0</v>
      </c>
      <c r="R267" s="24">
        <f t="shared" si="79"/>
        <v>0.16071211539714222</v>
      </c>
      <c r="S267" s="24">
        <f>MIN(MAX(-M267,0),'Vehicle Inputs'!$B$20*1000)</f>
        <v>0</v>
      </c>
      <c r="T267" s="24">
        <f>S267*(C267-C266)/3600000*'Vehicle Inputs'!$B$21*'Vehicle Inputs'!$B$22*'Vehicle Inputs'!$B$23</f>
        <v>0</v>
      </c>
      <c r="U267" s="24">
        <f t="shared" si="73"/>
        <v>0.14214183046300241</v>
      </c>
      <c r="V267" s="24">
        <f>T267*'Vehicle Inputs'!$B$24*'Vehicle Inputs'!$B$22*'Vehicle Inputs'!$B$21</f>
        <v>0</v>
      </c>
      <c r="W267" s="24">
        <f t="shared" si="74"/>
        <v>0.12571734195300246</v>
      </c>
      <c r="X267" s="25">
        <f t="shared" si="75"/>
        <v>9</v>
      </c>
      <c r="Y267" s="24">
        <f t="shared" si="76"/>
        <v>0</v>
      </c>
    </row>
    <row r="268" spans="2:25" x14ac:dyDescent="0.25">
      <c r="B268" s="3" t="s">
        <v>36</v>
      </c>
      <c r="C268" s="3">
        <v>260</v>
      </c>
      <c r="D268" s="3">
        <v>260</v>
      </c>
      <c r="E268" s="10">
        <v>20.6</v>
      </c>
      <c r="F268" s="16">
        <f t="shared" si="77"/>
        <v>0.73611111111111116</v>
      </c>
      <c r="G268" s="16">
        <f t="shared" si="64"/>
        <v>5.7222222222222232</v>
      </c>
      <c r="H268" s="19">
        <f t="shared" si="65"/>
        <v>11.560204904629632</v>
      </c>
      <c r="I268" s="19">
        <f>$K$3*$H$3*'Vehicle Inputs'!$B$19</f>
        <v>186.58987875</v>
      </c>
      <c r="J268" s="19">
        <f t="shared" si="66"/>
        <v>1067.7087506250002</v>
      </c>
      <c r="K268" s="19">
        <f t="shared" si="67"/>
        <v>1609.3229166666667</v>
      </c>
      <c r="L268" s="19">
        <f t="shared" si="68"/>
        <v>1807.4730003212965</v>
      </c>
      <c r="M268" s="19">
        <f t="shared" si="69"/>
        <v>10342.762168505198</v>
      </c>
      <c r="N268" s="24">
        <f t="shared" si="70"/>
        <v>2.8729894912514439E-3</v>
      </c>
      <c r="O268" s="24">
        <f t="shared" si="71"/>
        <v>2.8729894912514439E-3</v>
      </c>
      <c r="P268" s="24">
        <f t="shared" si="78"/>
        <v>0.2715879075199566</v>
      </c>
      <c r="Q268" s="24">
        <f t="shared" si="72"/>
        <v>0</v>
      </c>
      <c r="R268" s="24">
        <f t="shared" si="79"/>
        <v>0.16071211539714222</v>
      </c>
      <c r="S268" s="24">
        <f>MIN(MAX(-M268,0),'Vehicle Inputs'!$B$20*1000)</f>
        <v>0</v>
      </c>
      <c r="T268" s="24">
        <f>S268*(C268-C267)/3600000*'Vehicle Inputs'!$B$21*'Vehicle Inputs'!$B$22*'Vehicle Inputs'!$B$23</f>
        <v>0</v>
      </c>
      <c r="U268" s="24">
        <f t="shared" si="73"/>
        <v>0.14214183046300241</v>
      </c>
      <c r="V268" s="24">
        <f>T268*'Vehicle Inputs'!$B$24*'Vehicle Inputs'!$B$22*'Vehicle Inputs'!$B$21</f>
        <v>0</v>
      </c>
      <c r="W268" s="24">
        <f t="shared" si="74"/>
        <v>0.12571734195300246</v>
      </c>
      <c r="X268" s="25">
        <f t="shared" si="75"/>
        <v>9</v>
      </c>
      <c r="Y268" s="24">
        <f t="shared" si="76"/>
        <v>0</v>
      </c>
    </row>
    <row r="269" spans="2:25" x14ac:dyDescent="0.25">
      <c r="B269" s="3" t="s">
        <v>36</v>
      </c>
      <c r="C269" s="3">
        <v>261</v>
      </c>
      <c r="D269" s="3">
        <v>261</v>
      </c>
      <c r="E269" s="10">
        <v>23.2</v>
      </c>
      <c r="F269" s="16">
        <f t="shared" si="77"/>
        <v>0.70833333333333304</v>
      </c>
      <c r="G269" s="16">
        <f t="shared" si="64"/>
        <v>6.4444444444444446</v>
      </c>
      <c r="H269" s="19">
        <f t="shared" si="65"/>
        <v>14.662467451851851</v>
      </c>
      <c r="I269" s="19">
        <f>$K$3*$H$3*'Vehicle Inputs'!$B$19</f>
        <v>186.58987875</v>
      </c>
      <c r="J269" s="19">
        <f t="shared" si="66"/>
        <v>1202.4681075000001</v>
      </c>
      <c r="K269" s="19">
        <f t="shared" si="67"/>
        <v>1548.5937499999993</v>
      </c>
      <c r="L269" s="19">
        <f t="shared" si="68"/>
        <v>1749.8460962018512</v>
      </c>
      <c r="M269" s="19">
        <f t="shared" si="69"/>
        <v>11276.78595330082</v>
      </c>
      <c r="N269" s="24">
        <f t="shared" si="70"/>
        <v>3.1324405425835608E-3</v>
      </c>
      <c r="O269" s="24">
        <f t="shared" si="71"/>
        <v>3.1324405425835608E-3</v>
      </c>
      <c r="P269" s="24">
        <f t="shared" si="78"/>
        <v>0.27472034806254014</v>
      </c>
      <c r="Q269" s="24">
        <f t="shared" si="72"/>
        <v>0</v>
      </c>
      <c r="R269" s="24">
        <f t="shared" si="79"/>
        <v>0.16071211539714222</v>
      </c>
      <c r="S269" s="24">
        <f>MIN(MAX(-M269,0),'Vehicle Inputs'!$B$20*1000)</f>
        <v>0</v>
      </c>
      <c r="T269" s="24">
        <f>S269*(C269-C268)/3600000*'Vehicle Inputs'!$B$21*'Vehicle Inputs'!$B$22*'Vehicle Inputs'!$B$23</f>
        <v>0</v>
      </c>
      <c r="U269" s="24">
        <f t="shared" si="73"/>
        <v>0.14214183046300241</v>
      </c>
      <c r="V269" s="24">
        <f>T269*'Vehicle Inputs'!$B$24*'Vehicle Inputs'!$B$22*'Vehicle Inputs'!$B$21</f>
        <v>0</v>
      </c>
      <c r="W269" s="24">
        <f t="shared" si="74"/>
        <v>0.12571734195300246</v>
      </c>
      <c r="X269" s="25">
        <f t="shared" si="75"/>
        <v>9</v>
      </c>
      <c r="Y269" s="24">
        <f t="shared" si="76"/>
        <v>0</v>
      </c>
    </row>
    <row r="270" spans="2:25" x14ac:dyDescent="0.25">
      <c r="B270" s="3" t="s">
        <v>36</v>
      </c>
      <c r="C270" s="3">
        <v>262</v>
      </c>
      <c r="D270" s="3">
        <v>262</v>
      </c>
      <c r="E270" s="10">
        <v>25.7</v>
      </c>
      <c r="F270" s="16">
        <f t="shared" si="77"/>
        <v>0.76388888888888884</v>
      </c>
      <c r="G270" s="16">
        <f t="shared" si="64"/>
        <v>7.1388888888888893</v>
      </c>
      <c r="H270" s="19">
        <f t="shared" si="65"/>
        <v>17.992741392824076</v>
      </c>
      <c r="I270" s="19">
        <f>$K$3*$H$3*'Vehicle Inputs'!$B$19</f>
        <v>186.58987875</v>
      </c>
      <c r="J270" s="19">
        <f t="shared" si="66"/>
        <v>1332.0444121875</v>
      </c>
      <c r="K270" s="19">
        <f t="shared" si="67"/>
        <v>1670.0520833333333</v>
      </c>
      <c r="L270" s="19">
        <f t="shared" si="68"/>
        <v>1874.6347034761573</v>
      </c>
      <c r="M270" s="19">
        <f t="shared" si="69"/>
        <v>13382.808855371457</v>
      </c>
      <c r="N270" s="24">
        <f t="shared" si="70"/>
        <v>3.7174469042698492E-3</v>
      </c>
      <c r="O270" s="24">
        <f t="shared" si="71"/>
        <v>3.7174469042698492E-3</v>
      </c>
      <c r="P270" s="24">
        <f t="shared" si="78"/>
        <v>0.27843779496680998</v>
      </c>
      <c r="Q270" s="24">
        <f t="shared" si="72"/>
        <v>0</v>
      </c>
      <c r="R270" s="24">
        <f t="shared" si="79"/>
        <v>0.16071211539714222</v>
      </c>
      <c r="S270" s="24">
        <f>MIN(MAX(-M270,0),'Vehicle Inputs'!$B$20*1000)</f>
        <v>0</v>
      </c>
      <c r="T270" s="24">
        <f>S270*(C270-C269)/3600000*'Vehicle Inputs'!$B$21*'Vehicle Inputs'!$B$22*'Vehicle Inputs'!$B$23</f>
        <v>0</v>
      </c>
      <c r="U270" s="24">
        <f t="shared" si="73"/>
        <v>0.14214183046300241</v>
      </c>
      <c r="V270" s="24">
        <f>T270*'Vehicle Inputs'!$B$24*'Vehicle Inputs'!$B$22*'Vehicle Inputs'!$B$21</f>
        <v>0</v>
      </c>
      <c r="W270" s="24">
        <f t="shared" si="74"/>
        <v>0.12571734195300246</v>
      </c>
      <c r="X270" s="25">
        <f t="shared" si="75"/>
        <v>9</v>
      </c>
      <c r="Y270" s="24">
        <f t="shared" si="76"/>
        <v>0</v>
      </c>
    </row>
    <row r="271" spans="2:25" x14ac:dyDescent="0.25">
      <c r="B271" s="3" t="s">
        <v>36</v>
      </c>
      <c r="C271" s="3">
        <v>263</v>
      </c>
      <c r="D271" s="3">
        <v>263</v>
      </c>
      <c r="E271" s="10">
        <v>28.7</v>
      </c>
      <c r="F271" s="16">
        <f t="shared" si="77"/>
        <v>0.94444444444444453</v>
      </c>
      <c r="G271" s="16">
        <f t="shared" si="64"/>
        <v>7.9722222222222223</v>
      </c>
      <c r="H271" s="19">
        <f t="shared" si="65"/>
        <v>22.438554948379629</v>
      </c>
      <c r="I271" s="19">
        <f>$K$3*$H$3*'Vehicle Inputs'!$B$19</f>
        <v>186.58987875</v>
      </c>
      <c r="J271" s="19">
        <f t="shared" si="66"/>
        <v>1487.5359778125001</v>
      </c>
      <c r="K271" s="19">
        <f t="shared" si="67"/>
        <v>2064.791666666667</v>
      </c>
      <c r="L271" s="19">
        <f t="shared" si="68"/>
        <v>2273.8201003650465</v>
      </c>
      <c r="M271" s="19">
        <f t="shared" si="69"/>
        <v>18127.399133465788</v>
      </c>
      <c r="N271" s="24">
        <f t="shared" si="70"/>
        <v>5.0353886481849406E-3</v>
      </c>
      <c r="O271" s="24">
        <f t="shared" si="71"/>
        <v>5.0353886481849406E-3</v>
      </c>
      <c r="P271" s="24">
        <f t="shared" si="78"/>
        <v>0.28347318361499491</v>
      </c>
      <c r="Q271" s="24">
        <f t="shared" si="72"/>
        <v>0</v>
      </c>
      <c r="R271" s="24">
        <f t="shared" si="79"/>
        <v>0.16071211539714222</v>
      </c>
      <c r="S271" s="24">
        <f>MIN(MAX(-M271,0),'Vehicle Inputs'!$B$20*1000)</f>
        <v>0</v>
      </c>
      <c r="T271" s="24">
        <f>S271*(C271-C270)/3600000*'Vehicle Inputs'!$B$21*'Vehicle Inputs'!$B$22*'Vehicle Inputs'!$B$23</f>
        <v>0</v>
      </c>
      <c r="U271" s="24">
        <f t="shared" si="73"/>
        <v>0.14214183046300241</v>
      </c>
      <c r="V271" s="24">
        <f>T271*'Vehicle Inputs'!$B$24*'Vehicle Inputs'!$B$22*'Vehicle Inputs'!$B$21</f>
        <v>0</v>
      </c>
      <c r="W271" s="24">
        <f t="shared" si="74"/>
        <v>0.12571734195300246</v>
      </c>
      <c r="X271" s="25">
        <f t="shared" si="75"/>
        <v>9</v>
      </c>
      <c r="Y271" s="24">
        <f t="shared" si="76"/>
        <v>0</v>
      </c>
    </row>
    <row r="272" spans="2:25" x14ac:dyDescent="0.25">
      <c r="B272" s="3" t="s">
        <v>36</v>
      </c>
      <c r="C272" s="3">
        <v>264</v>
      </c>
      <c r="D272" s="3">
        <v>264</v>
      </c>
      <c r="E272" s="10">
        <v>32.5</v>
      </c>
      <c r="F272" s="16">
        <f t="shared" si="77"/>
        <v>1.0277777777777781</v>
      </c>
      <c r="G272" s="16">
        <f t="shared" si="64"/>
        <v>9.0277777777777786</v>
      </c>
      <c r="H272" s="19">
        <f t="shared" si="65"/>
        <v>28.773839265046298</v>
      </c>
      <c r="I272" s="19">
        <f>$K$3*$H$3*'Vehicle Inputs'!$B$19</f>
        <v>186.58987875</v>
      </c>
      <c r="J272" s="19">
        <f t="shared" si="66"/>
        <v>1684.4919609375002</v>
      </c>
      <c r="K272" s="19">
        <f t="shared" si="67"/>
        <v>2246.9791666666674</v>
      </c>
      <c r="L272" s="19">
        <f t="shared" si="68"/>
        <v>2462.3428846817137</v>
      </c>
      <c r="M272" s="19">
        <f t="shared" si="69"/>
        <v>22229.484375598808</v>
      </c>
      <c r="N272" s="24">
        <f t="shared" si="70"/>
        <v>6.1748567709996689E-3</v>
      </c>
      <c r="O272" s="24">
        <f t="shared" si="71"/>
        <v>6.1748567709996689E-3</v>
      </c>
      <c r="P272" s="24">
        <f t="shared" si="78"/>
        <v>0.28964804038599457</v>
      </c>
      <c r="Q272" s="24">
        <f t="shared" si="72"/>
        <v>0</v>
      </c>
      <c r="R272" s="24">
        <f t="shared" si="79"/>
        <v>0.16071211539714222</v>
      </c>
      <c r="S272" s="24">
        <f>MIN(MAX(-M272,0),'Vehicle Inputs'!$B$20*1000)</f>
        <v>0</v>
      </c>
      <c r="T272" s="24">
        <f>S272*(C272-C271)/3600000*'Vehicle Inputs'!$B$21*'Vehicle Inputs'!$B$22*'Vehicle Inputs'!$B$23</f>
        <v>0</v>
      </c>
      <c r="U272" s="24">
        <f t="shared" si="73"/>
        <v>0.14214183046300241</v>
      </c>
      <c r="V272" s="24">
        <f>T272*'Vehicle Inputs'!$B$24*'Vehicle Inputs'!$B$22*'Vehicle Inputs'!$B$21</f>
        <v>0</v>
      </c>
      <c r="W272" s="24">
        <f t="shared" si="74"/>
        <v>0.12571734195300246</v>
      </c>
      <c r="X272" s="25">
        <f t="shared" si="75"/>
        <v>9</v>
      </c>
      <c r="Y272" s="24">
        <f t="shared" si="76"/>
        <v>0</v>
      </c>
    </row>
    <row r="273" spans="2:25" x14ac:dyDescent="0.25">
      <c r="B273" s="3" t="s">
        <v>36</v>
      </c>
      <c r="C273" s="3">
        <v>265</v>
      </c>
      <c r="D273" s="3">
        <v>265</v>
      </c>
      <c r="E273" s="10">
        <v>36.1</v>
      </c>
      <c r="F273" s="16">
        <f t="shared" si="77"/>
        <v>0.90277777777777779</v>
      </c>
      <c r="G273" s="16">
        <f t="shared" si="64"/>
        <v>10.027777777777779</v>
      </c>
      <c r="H273" s="19">
        <f t="shared" si="65"/>
        <v>35.501401248379629</v>
      </c>
      <c r="I273" s="19">
        <f>$K$3*$H$3*'Vehicle Inputs'!$B$19</f>
        <v>186.58987875</v>
      </c>
      <c r="J273" s="19">
        <f t="shared" si="66"/>
        <v>1871.0818396875002</v>
      </c>
      <c r="K273" s="19">
        <f t="shared" si="67"/>
        <v>1973.6979166666667</v>
      </c>
      <c r="L273" s="19">
        <f t="shared" si="68"/>
        <v>2195.7891966650463</v>
      </c>
      <c r="M273" s="19">
        <f t="shared" si="69"/>
        <v>22018.886111002274</v>
      </c>
      <c r="N273" s="24">
        <f t="shared" si="70"/>
        <v>6.1163572530561873E-3</v>
      </c>
      <c r="O273" s="24">
        <f t="shared" si="71"/>
        <v>6.1163572530561873E-3</v>
      </c>
      <c r="P273" s="24">
        <f t="shared" si="78"/>
        <v>0.29576439763905077</v>
      </c>
      <c r="Q273" s="24">
        <f t="shared" si="72"/>
        <v>0</v>
      </c>
      <c r="R273" s="24">
        <f t="shared" si="79"/>
        <v>0.16071211539714222</v>
      </c>
      <c r="S273" s="24">
        <f>MIN(MAX(-M273,0),'Vehicle Inputs'!$B$20*1000)</f>
        <v>0</v>
      </c>
      <c r="T273" s="24">
        <f>S273*(C273-C272)/3600000*'Vehicle Inputs'!$B$21*'Vehicle Inputs'!$B$22*'Vehicle Inputs'!$B$23</f>
        <v>0</v>
      </c>
      <c r="U273" s="24">
        <f t="shared" si="73"/>
        <v>0.14214183046300241</v>
      </c>
      <c r="V273" s="24">
        <f>T273*'Vehicle Inputs'!$B$24*'Vehicle Inputs'!$B$22*'Vehicle Inputs'!$B$21</f>
        <v>0</v>
      </c>
      <c r="W273" s="24">
        <f t="shared" si="74"/>
        <v>0.12571734195300246</v>
      </c>
      <c r="X273" s="25">
        <f t="shared" si="75"/>
        <v>9</v>
      </c>
      <c r="Y273" s="24">
        <f t="shared" si="76"/>
        <v>0</v>
      </c>
    </row>
    <row r="274" spans="2:25" x14ac:dyDescent="0.25">
      <c r="B274" s="3" t="s">
        <v>36</v>
      </c>
      <c r="C274" s="3">
        <v>266</v>
      </c>
      <c r="D274" s="3">
        <v>266</v>
      </c>
      <c r="E274" s="10">
        <v>39</v>
      </c>
      <c r="F274" s="16">
        <f t="shared" si="77"/>
        <v>0.65277777777777712</v>
      </c>
      <c r="G274" s="16">
        <f t="shared" si="64"/>
        <v>10.833333333333334</v>
      </c>
      <c r="H274" s="19">
        <f t="shared" si="65"/>
        <v>41.434328541666666</v>
      </c>
      <c r="I274" s="19">
        <f>$K$3*$H$3*'Vehicle Inputs'!$B$19</f>
        <v>186.58987875</v>
      </c>
      <c r="J274" s="19">
        <f t="shared" si="66"/>
        <v>2021.390353125</v>
      </c>
      <c r="K274" s="19">
        <f t="shared" si="67"/>
        <v>1427.1354166666652</v>
      </c>
      <c r="L274" s="19">
        <f t="shared" si="68"/>
        <v>1655.1596239583318</v>
      </c>
      <c r="M274" s="19">
        <f t="shared" si="69"/>
        <v>17930.895926215264</v>
      </c>
      <c r="N274" s="24">
        <f t="shared" si="70"/>
        <v>4.9808044239486845E-3</v>
      </c>
      <c r="O274" s="24">
        <f t="shared" si="71"/>
        <v>4.9808044239486845E-3</v>
      </c>
      <c r="P274" s="24">
        <f t="shared" si="78"/>
        <v>0.30074520206299943</v>
      </c>
      <c r="Q274" s="24">
        <f t="shared" si="72"/>
        <v>0</v>
      </c>
      <c r="R274" s="24">
        <f t="shared" si="79"/>
        <v>0.16071211539714222</v>
      </c>
      <c r="S274" s="24">
        <f>MIN(MAX(-M274,0),'Vehicle Inputs'!$B$20*1000)</f>
        <v>0</v>
      </c>
      <c r="T274" s="24">
        <f>S274*(C274-C273)/3600000*'Vehicle Inputs'!$B$21*'Vehicle Inputs'!$B$22*'Vehicle Inputs'!$B$23</f>
        <v>0</v>
      </c>
      <c r="U274" s="24">
        <f t="shared" si="73"/>
        <v>0.14214183046300241</v>
      </c>
      <c r="V274" s="24">
        <f>T274*'Vehicle Inputs'!$B$24*'Vehicle Inputs'!$B$22*'Vehicle Inputs'!$B$21</f>
        <v>0</v>
      </c>
      <c r="W274" s="24">
        <f t="shared" si="74"/>
        <v>0.12571734195300246</v>
      </c>
      <c r="X274" s="25">
        <f t="shared" si="75"/>
        <v>9</v>
      </c>
      <c r="Y274" s="24">
        <f t="shared" si="76"/>
        <v>0</v>
      </c>
    </row>
    <row r="275" spans="2:25" x14ac:dyDescent="0.25">
      <c r="B275" s="3" t="s">
        <v>36</v>
      </c>
      <c r="C275" s="3">
        <v>267</v>
      </c>
      <c r="D275" s="3">
        <v>267</v>
      </c>
      <c r="E275" s="10">
        <v>40.799999999999997</v>
      </c>
      <c r="F275" s="16">
        <f t="shared" si="77"/>
        <v>0.54166666666666641</v>
      </c>
      <c r="G275" s="16">
        <f t="shared" si="64"/>
        <v>11.333333333333334</v>
      </c>
      <c r="H275" s="19">
        <f t="shared" si="65"/>
        <v>45.34729826666667</v>
      </c>
      <c r="I275" s="19">
        <f>$K$3*$H$3*'Vehicle Inputs'!$B$19</f>
        <v>186.58987875</v>
      </c>
      <c r="J275" s="19">
        <f t="shared" si="66"/>
        <v>2114.6852925000003</v>
      </c>
      <c r="K275" s="19">
        <f t="shared" si="67"/>
        <v>1184.2187499999995</v>
      </c>
      <c r="L275" s="19">
        <f t="shared" si="68"/>
        <v>1416.1559270166663</v>
      </c>
      <c r="M275" s="19">
        <f t="shared" si="69"/>
        <v>16049.767172855552</v>
      </c>
      <c r="N275" s="24">
        <f t="shared" si="70"/>
        <v>4.458268659126542E-3</v>
      </c>
      <c r="O275" s="24">
        <f t="shared" si="71"/>
        <v>4.458268659126542E-3</v>
      </c>
      <c r="P275" s="24">
        <f t="shared" si="78"/>
        <v>0.30520347072212595</v>
      </c>
      <c r="Q275" s="24">
        <f t="shared" si="72"/>
        <v>0</v>
      </c>
      <c r="R275" s="24">
        <f t="shared" si="79"/>
        <v>0.16071211539714222</v>
      </c>
      <c r="S275" s="24">
        <f>MIN(MAX(-M275,0),'Vehicle Inputs'!$B$20*1000)</f>
        <v>0</v>
      </c>
      <c r="T275" s="24">
        <f>S275*(C275-C274)/3600000*'Vehicle Inputs'!$B$21*'Vehicle Inputs'!$B$22*'Vehicle Inputs'!$B$23</f>
        <v>0</v>
      </c>
      <c r="U275" s="24">
        <f t="shared" si="73"/>
        <v>0.14214183046300241</v>
      </c>
      <c r="V275" s="24">
        <f>T275*'Vehicle Inputs'!$B$24*'Vehicle Inputs'!$B$22*'Vehicle Inputs'!$B$21</f>
        <v>0</v>
      </c>
      <c r="W275" s="24">
        <f t="shared" si="74"/>
        <v>0.12571734195300246</v>
      </c>
      <c r="X275" s="25">
        <f t="shared" si="75"/>
        <v>9</v>
      </c>
      <c r="Y275" s="24">
        <f t="shared" si="76"/>
        <v>0</v>
      </c>
    </row>
    <row r="276" spans="2:25" x14ac:dyDescent="0.25">
      <c r="B276" s="3" t="s">
        <v>36</v>
      </c>
      <c r="C276" s="3">
        <v>268</v>
      </c>
      <c r="D276" s="3">
        <v>268</v>
      </c>
      <c r="E276" s="10">
        <v>42.9</v>
      </c>
      <c r="F276" s="16">
        <f t="shared" si="77"/>
        <v>0.50000000000000022</v>
      </c>
      <c r="G276" s="16">
        <f t="shared" si="64"/>
        <v>11.916666666666666</v>
      </c>
      <c r="H276" s="19">
        <f t="shared" si="65"/>
        <v>50.13553753541666</v>
      </c>
      <c r="I276" s="19">
        <f>$K$3*$H$3*'Vehicle Inputs'!$B$19</f>
        <v>186.58987875</v>
      </c>
      <c r="J276" s="19">
        <f t="shared" si="66"/>
        <v>2223.5293884375001</v>
      </c>
      <c r="K276" s="19">
        <f t="shared" si="67"/>
        <v>1093.1250000000005</v>
      </c>
      <c r="L276" s="19">
        <f t="shared" si="68"/>
        <v>1329.8504162854172</v>
      </c>
      <c r="M276" s="19">
        <f t="shared" si="69"/>
        <v>15847.384127401221</v>
      </c>
      <c r="N276" s="24">
        <f t="shared" si="70"/>
        <v>4.4020511465003393E-3</v>
      </c>
      <c r="O276" s="24">
        <f t="shared" si="71"/>
        <v>4.4020511465003393E-3</v>
      </c>
      <c r="P276" s="24">
        <f t="shared" si="78"/>
        <v>0.30960552186862628</v>
      </c>
      <c r="Q276" s="24">
        <f t="shared" si="72"/>
        <v>0</v>
      </c>
      <c r="R276" s="24">
        <f t="shared" si="79"/>
        <v>0.16071211539714222</v>
      </c>
      <c r="S276" s="24">
        <f>MIN(MAX(-M276,0),'Vehicle Inputs'!$B$20*1000)</f>
        <v>0</v>
      </c>
      <c r="T276" s="24">
        <f>S276*(C276-C275)/3600000*'Vehicle Inputs'!$B$21*'Vehicle Inputs'!$B$22*'Vehicle Inputs'!$B$23</f>
        <v>0</v>
      </c>
      <c r="U276" s="24">
        <f t="shared" si="73"/>
        <v>0.14214183046300241</v>
      </c>
      <c r="V276" s="24">
        <f>T276*'Vehicle Inputs'!$B$24*'Vehicle Inputs'!$B$22*'Vehicle Inputs'!$B$21</f>
        <v>0</v>
      </c>
      <c r="W276" s="24">
        <f t="shared" si="74"/>
        <v>0.12571734195300246</v>
      </c>
      <c r="X276" s="25">
        <f t="shared" si="75"/>
        <v>9</v>
      </c>
      <c r="Y276" s="24">
        <f t="shared" si="76"/>
        <v>0</v>
      </c>
    </row>
    <row r="277" spans="2:25" x14ac:dyDescent="0.25">
      <c r="B277" s="3" t="s">
        <v>36</v>
      </c>
      <c r="C277" s="3">
        <v>269</v>
      </c>
      <c r="D277" s="3">
        <v>269</v>
      </c>
      <c r="E277" s="10">
        <v>44.4</v>
      </c>
      <c r="F277" s="16">
        <f t="shared" si="77"/>
        <v>0.41666666666666663</v>
      </c>
      <c r="G277" s="16">
        <f t="shared" si="64"/>
        <v>12.333333333333334</v>
      </c>
      <c r="H277" s="19">
        <f t="shared" si="65"/>
        <v>53.702812566666665</v>
      </c>
      <c r="I277" s="19">
        <f>$K$3*$H$3*'Vehicle Inputs'!$B$19</f>
        <v>186.58987875</v>
      </c>
      <c r="J277" s="19">
        <f t="shared" si="66"/>
        <v>2301.2751712499999</v>
      </c>
      <c r="K277" s="19">
        <f t="shared" si="67"/>
        <v>910.93749999999989</v>
      </c>
      <c r="L277" s="19">
        <f t="shared" si="68"/>
        <v>1151.2301913166666</v>
      </c>
      <c r="M277" s="19">
        <f t="shared" si="69"/>
        <v>14198.505692905555</v>
      </c>
      <c r="N277" s="24">
        <f t="shared" si="70"/>
        <v>3.9440293591404317E-3</v>
      </c>
      <c r="O277" s="24">
        <f t="shared" si="71"/>
        <v>3.9440293591404317E-3</v>
      </c>
      <c r="P277" s="24">
        <f t="shared" si="78"/>
        <v>0.31354955122776673</v>
      </c>
      <c r="Q277" s="24">
        <f t="shared" si="72"/>
        <v>0</v>
      </c>
      <c r="R277" s="24">
        <f t="shared" si="79"/>
        <v>0.16071211539714222</v>
      </c>
      <c r="S277" s="24">
        <f>MIN(MAX(-M277,0),'Vehicle Inputs'!$B$20*1000)</f>
        <v>0</v>
      </c>
      <c r="T277" s="24">
        <f>S277*(C277-C276)/3600000*'Vehicle Inputs'!$B$21*'Vehicle Inputs'!$B$22*'Vehicle Inputs'!$B$23</f>
        <v>0</v>
      </c>
      <c r="U277" s="24">
        <f t="shared" si="73"/>
        <v>0.14214183046300241</v>
      </c>
      <c r="V277" s="24">
        <f>T277*'Vehicle Inputs'!$B$24*'Vehicle Inputs'!$B$22*'Vehicle Inputs'!$B$21</f>
        <v>0</v>
      </c>
      <c r="W277" s="24">
        <f t="shared" si="74"/>
        <v>0.12571734195300246</v>
      </c>
      <c r="X277" s="25">
        <f t="shared" si="75"/>
        <v>9</v>
      </c>
      <c r="Y277" s="24">
        <f t="shared" si="76"/>
        <v>0</v>
      </c>
    </row>
    <row r="278" spans="2:25" x14ac:dyDescent="0.25">
      <c r="B278" s="3" t="s">
        <v>36</v>
      </c>
      <c r="C278" s="3">
        <v>270</v>
      </c>
      <c r="D278" s="3">
        <v>270</v>
      </c>
      <c r="E278" s="10">
        <v>45.9</v>
      </c>
      <c r="F278" s="16">
        <f t="shared" si="77"/>
        <v>0.2222222222222224</v>
      </c>
      <c r="G278" s="16">
        <f t="shared" si="64"/>
        <v>12.75</v>
      </c>
      <c r="H278" s="19">
        <f t="shared" si="65"/>
        <v>57.392674368749994</v>
      </c>
      <c r="I278" s="19">
        <f>$K$3*$H$3*'Vehicle Inputs'!$B$19</f>
        <v>186.58987875</v>
      </c>
      <c r="J278" s="19">
        <f t="shared" si="66"/>
        <v>2379.0209540625001</v>
      </c>
      <c r="K278" s="19">
        <f t="shared" si="67"/>
        <v>485.83333333333371</v>
      </c>
      <c r="L278" s="19">
        <f t="shared" si="68"/>
        <v>729.81588645208376</v>
      </c>
      <c r="M278" s="19">
        <f t="shared" si="69"/>
        <v>9305.1525522640677</v>
      </c>
      <c r="N278" s="24">
        <f t="shared" si="70"/>
        <v>2.58476459785113E-3</v>
      </c>
      <c r="O278" s="24">
        <f t="shared" si="71"/>
        <v>2.58476459785113E-3</v>
      </c>
      <c r="P278" s="24">
        <f t="shared" si="78"/>
        <v>0.31613431582561785</v>
      </c>
      <c r="Q278" s="24">
        <f t="shared" si="72"/>
        <v>0</v>
      </c>
      <c r="R278" s="24">
        <f t="shared" si="79"/>
        <v>0.16071211539714222</v>
      </c>
      <c r="S278" s="24">
        <f>MIN(MAX(-M278,0),'Vehicle Inputs'!$B$20*1000)</f>
        <v>0</v>
      </c>
      <c r="T278" s="24">
        <f>S278*(C278-C277)/3600000*'Vehicle Inputs'!$B$21*'Vehicle Inputs'!$B$22*'Vehicle Inputs'!$B$23</f>
        <v>0</v>
      </c>
      <c r="U278" s="24">
        <f t="shared" si="73"/>
        <v>0.14214183046300241</v>
      </c>
      <c r="V278" s="24">
        <f>T278*'Vehicle Inputs'!$B$24*'Vehicle Inputs'!$B$22*'Vehicle Inputs'!$B$21</f>
        <v>0</v>
      </c>
      <c r="W278" s="24">
        <f t="shared" si="74"/>
        <v>0.12571734195300246</v>
      </c>
      <c r="X278" s="25">
        <f t="shared" si="75"/>
        <v>9</v>
      </c>
      <c r="Y278" s="24">
        <f t="shared" si="76"/>
        <v>0</v>
      </c>
    </row>
    <row r="279" spans="2:25" x14ac:dyDescent="0.25">
      <c r="B279" s="3" t="s">
        <v>36</v>
      </c>
      <c r="C279" s="3">
        <v>271</v>
      </c>
      <c r="D279" s="3">
        <v>271</v>
      </c>
      <c r="E279" s="10">
        <v>46</v>
      </c>
      <c r="F279" s="16">
        <f t="shared" si="77"/>
        <v>-4.1666666666666269E-2</v>
      </c>
      <c r="G279" s="16">
        <f t="shared" si="64"/>
        <v>12.777777777777779</v>
      </c>
      <c r="H279" s="19">
        <f t="shared" si="65"/>
        <v>57.643023796296298</v>
      </c>
      <c r="I279" s="19">
        <f>$K$3*$H$3*'Vehicle Inputs'!$B$19</f>
        <v>186.58987875</v>
      </c>
      <c r="J279" s="19">
        <f t="shared" si="66"/>
        <v>2384.20400625</v>
      </c>
      <c r="K279" s="19">
        <f t="shared" si="67"/>
        <v>-91.093749999999133</v>
      </c>
      <c r="L279" s="19">
        <f t="shared" si="68"/>
        <v>153.13915254629717</v>
      </c>
      <c r="M279" s="19">
        <f t="shared" si="69"/>
        <v>1956.7780603137974</v>
      </c>
      <c r="N279" s="24">
        <f t="shared" si="70"/>
        <v>5.4354946119827699E-4</v>
      </c>
      <c r="O279" s="24">
        <f t="shared" si="71"/>
        <v>5.4354946119827699E-4</v>
      </c>
      <c r="P279" s="24">
        <f t="shared" si="78"/>
        <v>0.31667786528681613</v>
      </c>
      <c r="Q279" s="24">
        <f t="shared" si="72"/>
        <v>0</v>
      </c>
      <c r="R279" s="24">
        <f t="shared" si="79"/>
        <v>0.16071211539714222</v>
      </c>
      <c r="S279" s="24">
        <f>MIN(MAX(-M279,0),'Vehicle Inputs'!$B$20*1000)</f>
        <v>0</v>
      </c>
      <c r="T279" s="24">
        <f>S279*(C279-C278)/3600000*'Vehicle Inputs'!$B$21*'Vehicle Inputs'!$B$22*'Vehicle Inputs'!$B$23</f>
        <v>0</v>
      </c>
      <c r="U279" s="24">
        <f t="shared" si="73"/>
        <v>0.14214183046300241</v>
      </c>
      <c r="V279" s="24">
        <f>T279*'Vehicle Inputs'!$B$24*'Vehicle Inputs'!$B$22*'Vehicle Inputs'!$B$21</f>
        <v>0</v>
      </c>
      <c r="W279" s="24">
        <f t="shared" si="74"/>
        <v>0.12571734195300246</v>
      </c>
      <c r="X279" s="25">
        <f t="shared" si="75"/>
        <v>9</v>
      </c>
      <c r="Y279" s="24">
        <f t="shared" si="76"/>
        <v>0</v>
      </c>
    </row>
    <row r="280" spans="2:25" x14ac:dyDescent="0.25">
      <c r="B280" s="3" t="s">
        <v>36</v>
      </c>
      <c r="C280" s="3">
        <v>272</v>
      </c>
      <c r="D280" s="3">
        <v>272</v>
      </c>
      <c r="E280" s="10">
        <v>45.6</v>
      </c>
      <c r="F280" s="16">
        <f t="shared" si="77"/>
        <v>-9.7222222222222612E-2</v>
      </c>
      <c r="G280" s="16">
        <f t="shared" si="64"/>
        <v>12.666666666666668</v>
      </c>
      <c r="H280" s="19">
        <f t="shared" si="65"/>
        <v>56.644895066666678</v>
      </c>
      <c r="I280" s="19">
        <f>$K$3*$H$3*'Vehicle Inputs'!$B$19</f>
        <v>186.58987875</v>
      </c>
      <c r="J280" s="19">
        <f t="shared" si="66"/>
        <v>2363.4717975000003</v>
      </c>
      <c r="K280" s="19">
        <f t="shared" si="67"/>
        <v>-212.5520833333342</v>
      </c>
      <c r="L280" s="19">
        <f t="shared" si="68"/>
        <v>30.682690483332493</v>
      </c>
      <c r="M280" s="19">
        <f t="shared" si="69"/>
        <v>388.64741278887828</v>
      </c>
      <c r="N280" s="24">
        <f t="shared" si="70"/>
        <v>1.079576146635773E-4</v>
      </c>
      <c r="O280" s="24">
        <f t="shared" si="71"/>
        <v>1.079576146635773E-4</v>
      </c>
      <c r="P280" s="24">
        <f t="shared" si="78"/>
        <v>0.31678582290147972</v>
      </c>
      <c r="Q280" s="24">
        <f t="shared" si="72"/>
        <v>0</v>
      </c>
      <c r="R280" s="24">
        <f t="shared" si="79"/>
        <v>0.16071211539714222</v>
      </c>
      <c r="S280" s="24">
        <f>MIN(MAX(-M280,0),'Vehicle Inputs'!$B$20*1000)</f>
        <v>0</v>
      </c>
      <c r="T280" s="24">
        <f>S280*(C280-C279)/3600000*'Vehicle Inputs'!$B$21*'Vehicle Inputs'!$B$22*'Vehicle Inputs'!$B$23</f>
        <v>0</v>
      </c>
      <c r="U280" s="24">
        <f t="shared" si="73"/>
        <v>0.14214183046300241</v>
      </c>
      <c r="V280" s="24">
        <f>T280*'Vehicle Inputs'!$B$24*'Vehicle Inputs'!$B$22*'Vehicle Inputs'!$B$21</f>
        <v>0</v>
      </c>
      <c r="W280" s="24">
        <f t="shared" si="74"/>
        <v>0.12571734195300246</v>
      </c>
      <c r="X280" s="25">
        <f t="shared" si="75"/>
        <v>9</v>
      </c>
      <c r="Y280" s="24">
        <f t="shared" si="76"/>
        <v>0</v>
      </c>
    </row>
    <row r="281" spans="2:25" x14ac:dyDescent="0.25">
      <c r="B281" s="3" t="s">
        <v>36</v>
      </c>
      <c r="C281" s="3">
        <v>273</v>
      </c>
      <c r="D281" s="3">
        <v>273</v>
      </c>
      <c r="E281" s="10">
        <v>45.3</v>
      </c>
      <c r="F281" s="16">
        <f t="shared" si="77"/>
        <v>-0.26388888888888867</v>
      </c>
      <c r="G281" s="16">
        <f t="shared" si="64"/>
        <v>12.583333333333334</v>
      </c>
      <c r="H281" s="19">
        <f t="shared" si="65"/>
        <v>55.902019235416667</v>
      </c>
      <c r="I281" s="19">
        <f>$K$3*$H$3*'Vehicle Inputs'!$B$19</f>
        <v>186.58987875</v>
      </c>
      <c r="J281" s="19">
        <f t="shared" si="66"/>
        <v>2347.9226409375001</v>
      </c>
      <c r="K281" s="19">
        <f t="shared" si="67"/>
        <v>-576.92708333333292</v>
      </c>
      <c r="L281" s="19">
        <f t="shared" si="68"/>
        <v>-334.43518534791622</v>
      </c>
      <c r="M281" s="19">
        <f t="shared" si="69"/>
        <v>-4208.3094156279458</v>
      </c>
      <c r="N281" s="24">
        <f t="shared" si="70"/>
        <v>-1.1689748376744293E-3</v>
      </c>
      <c r="O281" s="24">
        <f t="shared" si="71"/>
        <v>0</v>
      </c>
      <c r="P281" s="24">
        <f t="shared" si="78"/>
        <v>0.31678582290147972</v>
      </c>
      <c r="Q281" s="24">
        <f t="shared" si="72"/>
        <v>1.1689748376744293E-3</v>
      </c>
      <c r="R281" s="24">
        <f t="shared" si="79"/>
        <v>0.16188109023481664</v>
      </c>
      <c r="S281" s="24">
        <f>MIN(MAX(-M281,0),'Vehicle Inputs'!$B$20*1000)</f>
        <v>4208.3094156279458</v>
      </c>
      <c r="T281" s="24">
        <f>S281*(C281-C280)/3600000*'Vehicle Inputs'!$B$21*'Vehicle Inputs'!$B$22*'Vehicle Inputs'!$B$23</f>
        <v>1.0338997951811488E-3</v>
      </c>
      <c r="U281" s="24">
        <f t="shared" si="73"/>
        <v>0.14317573025818356</v>
      </c>
      <c r="V281" s="24">
        <f>T281*'Vehicle Inputs'!$B$24*'Vehicle Inputs'!$B$22*'Vehicle Inputs'!$B$21</f>
        <v>9.1443267384796708E-4</v>
      </c>
      <c r="W281" s="24">
        <f t="shared" si="74"/>
        <v>0.12663177462685044</v>
      </c>
      <c r="X281" s="25">
        <f t="shared" si="75"/>
        <v>10</v>
      </c>
      <c r="Y281" s="24">
        <f t="shared" si="76"/>
        <v>1.0338997951811488E-3</v>
      </c>
    </row>
    <row r="282" spans="2:25" x14ac:dyDescent="0.25">
      <c r="B282" s="3" t="s">
        <v>36</v>
      </c>
      <c r="C282" s="3">
        <v>274</v>
      </c>
      <c r="D282" s="3">
        <v>274</v>
      </c>
      <c r="E282" s="10">
        <v>43.7</v>
      </c>
      <c r="F282" s="16">
        <f t="shared" si="77"/>
        <v>-0.625</v>
      </c>
      <c r="G282" s="16">
        <f t="shared" si="64"/>
        <v>12.138888888888891</v>
      </c>
      <c r="H282" s="19">
        <f t="shared" si="65"/>
        <v>52.022828976157427</v>
      </c>
      <c r="I282" s="19">
        <f>$K$3*$H$3*'Vehicle Inputs'!$B$19</f>
        <v>186.58987875</v>
      </c>
      <c r="J282" s="19">
        <f t="shared" si="66"/>
        <v>2264.9938059375004</v>
      </c>
      <c r="K282" s="19">
        <f t="shared" si="67"/>
        <v>-1366.40625</v>
      </c>
      <c r="L282" s="19">
        <f t="shared" si="68"/>
        <v>-1127.7935422738426</v>
      </c>
      <c r="M282" s="19">
        <f t="shared" si="69"/>
        <v>-13690.160499268592</v>
      </c>
      <c r="N282" s="24">
        <f t="shared" si="70"/>
        <v>-3.802822360907942E-3</v>
      </c>
      <c r="O282" s="24">
        <f t="shared" si="71"/>
        <v>0</v>
      </c>
      <c r="P282" s="24">
        <f t="shared" si="78"/>
        <v>0.31678582290147972</v>
      </c>
      <c r="Q282" s="24">
        <f t="shared" si="72"/>
        <v>3.802822360907942E-3</v>
      </c>
      <c r="R282" s="24">
        <f t="shared" si="79"/>
        <v>0.1656839125957246</v>
      </c>
      <c r="S282" s="24">
        <f>MIN(MAX(-M282,0),'Vehicle Inputs'!$B$20*1000)</f>
        <v>13690.160499268592</v>
      </c>
      <c r="T282" s="24">
        <f>S282*(C282-C281)/3600000*'Vehicle Inputs'!$B$21*'Vehicle Inputs'!$B$22*'Vehicle Inputs'!$B$23</f>
        <v>3.363406237105029E-3</v>
      </c>
      <c r="U282" s="24">
        <f t="shared" si="73"/>
        <v>0.14653913649528857</v>
      </c>
      <c r="V282" s="24">
        <f>T282*'Vehicle Inputs'!$B$24*'Vehicle Inputs'!$B$22*'Vehicle Inputs'!$B$21</f>
        <v>2.9747646464075425E-3</v>
      </c>
      <c r="W282" s="24">
        <f t="shared" si="74"/>
        <v>0.12960653927325796</v>
      </c>
      <c r="X282" s="25">
        <f t="shared" si="75"/>
        <v>10</v>
      </c>
      <c r="Y282" s="24">
        <f t="shared" si="76"/>
        <v>4.3973060322861773E-3</v>
      </c>
    </row>
    <row r="283" spans="2:25" x14ac:dyDescent="0.25">
      <c r="B283" s="3" t="s">
        <v>36</v>
      </c>
      <c r="C283" s="3">
        <v>275</v>
      </c>
      <c r="D283" s="3">
        <v>275</v>
      </c>
      <c r="E283" s="10">
        <v>40.799999999999997</v>
      </c>
      <c r="F283" s="16">
        <f t="shared" si="77"/>
        <v>-0.79166666666666707</v>
      </c>
      <c r="G283" s="16">
        <f t="shared" si="64"/>
        <v>11.333333333333334</v>
      </c>
      <c r="H283" s="19">
        <f t="shared" si="65"/>
        <v>45.34729826666667</v>
      </c>
      <c r="I283" s="19">
        <f>$K$3*$H$3*'Vehicle Inputs'!$B$19</f>
        <v>186.58987875</v>
      </c>
      <c r="J283" s="19">
        <f t="shared" si="66"/>
        <v>2114.6852925000003</v>
      </c>
      <c r="K283" s="19">
        <f t="shared" si="67"/>
        <v>-1730.7812500000009</v>
      </c>
      <c r="L283" s="19">
        <f t="shared" si="68"/>
        <v>-1498.8440729833342</v>
      </c>
      <c r="M283" s="19">
        <f t="shared" si="69"/>
        <v>-16986.899493811121</v>
      </c>
      <c r="N283" s="24">
        <f t="shared" si="70"/>
        <v>-4.7185831927253116E-3</v>
      </c>
      <c r="O283" s="24">
        <f t="shared" si="71"/>
        <v>0</v>
      </c>
      <c r="P283" s="24">
        <f t="shared" si="78"/>
        <v>0.31678582290147972</v>
      </c>
      <c r="Q283" s="24">
        <f t="shared" si="72"/>
        <v>4.7185831927253116E-3</v>
      </c>
      <c r="R283" s="24">
        <f t="shared" si="79"/>
        <v>0.1704024957884499</v>
      </c>
      <c r="S283" s="24">
        <f>MIN(MAX(-M283,0),'Vehicle Inputs'!$B$20*1000)</f>
        <v>16986.899493811121</v>
      </c>
      <c r="T283" s="24">
        <f>S283*(C283-C282)/3600000*'Vehicle Inputs'!$B$21*'Vehicle Inputs'!$B$22*'Vehicle Inputs'!$B$23</f>
        <v>4.1733509048059005E-3</v>
      </c>
      <c r="U283" s="24">
        <f t="shared" si="73"/>
        <v>0.15071248740009446</v>
      </c>
      <c r="V283" s="24">
        <f>T283*'Vehicle Inputs'!$B$24*'Vehicle Inputs'!$B$22*'Vehicle Inputs'!$B$21</f>
        <v>3.6911202077555788E-3</v>
      </c>
      <c r="W283" s="24">
        <f t="shared" si="74"/>
        <v>0.13329765948101355</v>
      </c>
      <c r="X283" s="25">
        <f t="shared" si="75"/>
        <v>10</v>
      </c>
      <c r="Y283" s="24">
        <f t="shared" si="76"/>
        <v>8.570656937092077E-3</v>
      </c>
    </row>
    <row r="284" spans="2:25" x14ac:dyDescent="0.25">
      <c r="B284" s="3" t="s">
        <v>36</v>
      </c>
      <c r="C284" s="3">
        <v>276</v>
      </c>
      <c r="D284" s="3">
        <v>276</v>
      </c>
      <c r="E284" s="10">
        <v>38</v>
      </c>
      <c r="F284" s="16">
        <f t="shared" si="77"/>
        <v>-0.88888888888888862</v>
      </c>
      <c r="G284" s="16">
        <f t="shared" si="64"/>
        <v>10.555555555555555</v>
      </c>
      <c r="H284" s="19">
        <f t="shared" si="65"/>
        <v>39.336732685185183</v>
      </c>
      <c r="I284" s="19">
        <f>$K$3*$H$3*'Vehicle Inputs'!$B$19</f>
        <v>186.58987875</v>
      </c>
      <c r="J284" s="19">
        <f t="shared" si="66"/>
        <v>1969.5598312499999</v>
      </c>
      <c r="K284" s="19">
        <f t="shared" si="67"/>
        <v>-1943.3333333333328</v>
      </c>
      <c r="L284" s="19">
        <f t="shared" si="68"/>
        <v>-1717.4067218981477</v>
      </c>
      <c r="M284" s="19">
        <f t="shared" si="69"/>
        <v>-18128.182064480447</v>
      </c>
      <c r="N284" s="24">
        <f t="shared" si="70"/>
        <v>-5.0356061290223464E-3</v>
      </c>
      <c r="O284" s="24">
        <f t="shared" si="71"/>
        <v>0</v>
      </c>
      <c r="P284" s="24">
        <f t="shared" si="78"/>
        <v>0.31678582290147972</v>
      </c>
      <c r="Q284" s="24">
        <f t="shared" si="72"/>
        <v>5.0356061290223464E-3</v>
      </c>
      <c r="R284" s="24">
        <f t="shared" si="79"/>
        <v>0.17543810191747225</v>
      </c>
      <c r="S284" s="24">
        <f>MIN(MAX(-M284,0),'Vehicle Inputs'!$B$20*1000)</f>
        <v>18128.182064480447</v>
      </c>
      <c r="T284" s="24">
        <f>S284*(C284-C283)/3600000*'Vehicle Inputs'!$B$21*'Vehicle Inputs'!$B$22*'Vehicle Inputs'!$B$23</f>
        <v>4.4537418408138142E-3</v>
      </c>
      <c r="U284" s="24">
        <f t="shared" si="73"/>
        <v>0.15516622924090828</v>
      </c>
      <c r="V284" s="24">
        <f>T284*'Vehicle Inputs'!$B$24*'Vehicle Inputs'!$B$22*'Vehicle Inputs'!$B$21</f>
        <v>3.9391119711077779E-3</v>
      </c>
      <c r="W284" s="24">
        <f t="shared" si="74"/>
        <v>0.13723677145212132</v>
      </c>
      <c r="X284" s="25">
        <f t="shared" si="75"/>
        <v>10</v>
      </c>
      <c r="Y284" s="24">
        <f t="shared" si="76"/>
        <v>1.3024398777905892E-2</v>
      </c>
    </row>
    <row r="285" spans="2:25" x14ac:dyDescent="0.25">
      <c r="B285" s="3" t="s">
        <v>36</v>
      </c>
      <c r="C285" s="3">
        <v>277</v>
      </c>
      <c r="D285" s="3">
        <v>277</v>
      </c>
      <c r="E285" s="10">
        <v>34.4</v>
      </c>
      <c r="F285" s="16">
        <f t="shared" si="77"/>
        <v>-0.98611111111111127</v>
      </c>
      <c r="G285" s="16">
        <f t="shared" si="64"/>
        <v>9.5555555555555554</v>
      </c>
      <c r="H285" s="19">
        <f t="shared" si="65"/>
        <v>32.236506918518515</v>
      </c>
      <c r="I285" s="19">
        <f>$K$3*$H$3*'Vehicle Inputs'!$B$19</f>
        <v>186.58987875</v>
      </c>
      <c r="J285" s="19">
        <f t="shared" si="66"/>
        <v>1782.9699524999999</v>
      </c>
      <c r="K285" s="19">
        <f t="shared" si="67"/>
        <v>-2155.885416666667</v>
      </c>
      <c r="L285" s="19">
        <f t="shared" si="68"/>
        <v>-1937.0590309981485</v>
      </c>
      <c r="M285" s="19">
        <f t="shared" si="69"/>
        <v>-18509.67518509342</v>
      </c>
      <c r="N285" s="24">
        <f t="shared" si="70"/>
        <v>-5.1415764403037276E-3</v>
      </c>
      <c r="O285" s="24">
        <f t="shared" si="71"/>
        <v>0</v>
      </c>
      <c r="P285" s="24">
        <f t="shared" si="78"/>
        <v>0.31678582290147972</v>
      </c>
      <c r="Q285" s="24">
        <f t="shared" si="72"/>
        <v>5.1415764403037276E-3</v>
      </c>
      <c r="R285" s="24">
        <f t="shared" si="79"/>
        <v>0.18057967835777597</v>
      </c>
      <c r="S285" s="24">
        <f>MIN(MAX(-M285,0),'Vehicle Inputs'!$B$20*1000)</f>
        <v>18509.67518509342</v>
      </c>
      <c r="T285" s="24">
        <f>S285*(C285-C284)/3600000*'Vehicle Inputs'!$B$21*'Vehicle Inputs'!$B$22*'Vehicle Inputs'!$B$23</f>
        <v>4.5474672826266308E-3</v>
      </c>
      <c r="U285" s="24">
        <f t="shared" si="73"/>
        <v>0.15971369652353493</v>
      </c>
      <c r="V285" s="24">
        <f>T285*'Vehicle Inputs'!$B$24*'Vehicle Inputs'!$B$22*'Vehicle Inputs'!$B$21</f>
        <v>4.0220074381191236E-3</v>
      </c>
      <c r="W285" s="24">
        <f t="shared" si="74"/>
        <v>0.14125877889024044</v>
      </c>
      <c r="X285" s="25">
        <f t="shared" si="75"/>
        <v>10</v>
      </c>
      <c r="Y285" s="24">
        <f t="shared" si="76"/>
        <v>1.7571866060532522E-2</v>
      </c>
    </row>
    <row r="286" spans="2:25" x14ac:dyDescent="0.25">
      <c r="B286" s="3" t="s">
        <v>36</v>
      </c>
      <c r="C286" s="3">
        <v>278</v>
      </c>
      <c r="D286" s="3">
        <v>278</v>
      </c>
      <c r="E286" s="10">
        <v>30.9</v>
      </c>
      <c r="F286" s="16">
        <f t="shared" si="77"/>
        <v>-1.2361111111111109</v>
      </c>
      <c r="G286" s="16">
        <f t="shared" si="64"/>
        <v>8.5833333333333339</v>
      </c>
      <c r="H286" s="19">
        <f t="shared" si="65"/>
        <v>26.010461035416665</v>
      </c>
      <c r="I286" s="19">
        <f>$K$3*$H$3*'Vehicle Inputs'!$B$19</f>
        <v>186.58987875</v>
      </c>
      <c r="J286" s="19">
        <f t="shared" si="66"/>
        <v>1601.5631259375</v>
      </c>
      <c r="K286" s="19">
        <f t="shared" si="67"/>
        <v>-2702.4479166666665</v>
      </c>
      <c r="L286" s="19">
        <f t="shared" si="68"/>
        <v>-2489.84757688125</v>
      </c>
      <c r="M286" s="19">
        <f t="shared" si="69"/>
        <v>-21371.191701564065</v>
      </c>
      <c r="N286" s="24">
        <f t="shared" si="70"/>
        <v>-5.9364421393233516E-3</v>
      </c>
      <c r="O286" s="24">
        <f t="shared" si="71"/>
        <v>0</v>
      </c>
      <c r="P286" s="24">
        <f t="shared" si="78"/>
        <v>0.31678582290147972</v>
      </c>
      <c r="Q286" s="24">
        <f t="shared" si="72"/>
        <v>5.9364421393233516E-3</v>
      </c>
      <c r="R286" s="24">
        <f t="shared" si="79"/>
        <v>0.18651612049709931</v>
      </c>
      <c r="S286" s="24">
        <f>MIN(MAX(-M286,0),'Vehicle Inputs'!$B$20*1000)</f>
        <v>21371.191701564065</v>
      </c>
      <c r="T286" s="24">
        <f>S286*(C286-C285)/3600000*'Vehicle Inputs'!$B$21*'Vehicle Inputs'!$B$22*'Vehicle Inputs'!$B$23</f>
        <v>5.2504862501245378E-3</v>
      </c>
      <c r="U286" s="24">
        <f t="shared" si="73"/>
        <v>0.16496418277365946</v>
      </c>
      <c r="V286" s="24">
        <f>T286*'Vehicle Inputs'!$B$24*'Vehicle Inputs'!$B$22*'Vehicle Inputs'!$B$21</f>
        <v>4.6437925639226472E-3</v>
      </c>
      <c r="W286" s="24">
        <f t="shared" si="74"/>
        <v>0.14590257145416308</v>
      </c>
      <c r="X286" s="25">
        <f t="shared" si="75"/>
        <v>10</v>
      </c>
      <c r="Y286" s="24">
        <f t="shared" si="76"/>
        <v>2.282235231065706E-2</v>
      </c>
    </row>
    <row r="287" spans="2:25" x14ac:dyDescent="0.25">
      <c r="B287" s="3" t="s">
        <v>36</v>
      </c>
      <c r="C287" s="3">
        <v>279</v>
      </c>
      <c r="D287" s="3">
        <v>279</v>
      </c>
      <c r="E287" s="10">
        <v>25.5</v>
      </c>
      <c r="F287" s="16">
        <f t="shared" si="77"/>
        <v>-1.3194444444444444</v>
      </c>
      <c r="G287" s="16">
        <f t="shared" si="64"/>
        <v>7.0833333333333339</v>
      </c>
      <c r="H287" s="19">
        <f t="shared" si="65"/>
        <v>17.71378838541667</v>
      </c>
      <c r="I287" s="19">
        <f>$K$3*$H$3*'Vehicle Inputs'!$B$19</f>
        <v>186.58987875</v>
      </c>
      <c r="J287" s="19">
        <f t="shared" si="66"/>
        <v>1321.6783078125002</v>
      </c>
      <c r="K287" s="19">
        <f t="shared" si="67"/>
        <v>-2884.6354166666665</v>
      </c>
      <c r="L287" s="19">
        <f t="shared" si="68"/>
        <v>-2680.3317495312499</v>
      </c>
      <c r="M287" s="19">
        <f t="shared" si="69"/>
        <v>-18985.683225846355</v>
      </c>
      <c r="N287" s="24">
        <f t="shared" si="70"/>
        <v>-5.2738008960684316E-3</v>
      </c>
      <c r="O287" s="24">
        <f t="shared" si="71"/>
        <v>0</v>
      </c>
      <c r="P287" s="24">
        <f t="shared" si="78"/>
        <v>0.31678582290147972</v>
      </c>
      <c r="Q287" s="24">
        <f t="shared" si="72"/>
        <v>5.2738008960684316E-3</v>
      </c>
      <c r="R287" s="24">
        <f t="shared" si="79"/>
        <v>0.19178992139316775</v>
      </c>
      <c r="S287" s="24">
        <f>MIN(MAX(-M287,0),'Vehicle Inputs'!$B$20*1000)</f>
        <v>18985.683225846355</v>
      </c>
      <c r="T287" s="24">
        <f>S287*(C287-C286)/3600000*'Vehicle Inputs'!$B$21*'Vehicle Inputs'!$B$22*'Vehicle Inputs'!$B$23</f>
        <v>4.6644132025277238E-3</v>
      </c>
      <c r="U287" s="24">
        <f t="shared" si="73"/>
        <v>0.16962859597618718</v>
      </c>
      <c r="V287" s="24">
        <f>T287*'Vehicle Inputs'!$B$24*'Vehicle Inputs'!$B$22*'Vehicle Inputs'!$B$21</f>
        <v>4.1254402569756449E-3</v>
      </c>
      <c r="W287" s="24">
        <f t="shared" si="74"/>
        <v>0.15002801171113872</v>
      </c>
      <c r="X287" s="25">
        <f t="shared" si="75"/>
        <v>10</v>
      </c>
      <c r="Y287" s="24">
        <f t="shared" si="76"/>
        <v>2.7486765513184783E-2</v>
      </c>
    </row>
    <row r="288" spans="2:25" x14ac:dyDescent="0.25">
      <c r="B288" s="3" t="s">
        <v>36</v>
      </c>
      <c r="C288" s="3">
        <v>280</v>
      </c>
      <c r="D288" s="3">
        <v>280</v>
      </c>
      <c r="E288" s="10">
        <v>21.4</v>
      </c>
      <c r="F288" s="16">
        <f t="shared" si="77"/>
        <v>-0.73611111111111116</v>
      </c>
      <c r="G288" s="16">
        <f t="shared" si="64"/>
        <v>5.9444444444444446</v>
      </c>
      <c r="H288" s="19">
        <f t="shared" si="65"/>
        <v>12.475519460185186</v>
      </c>
      <c r="I288" s="19">
        <f>$K$3*$H$3*'Vehicle Inputs'!$B$19</f>
        <v>186.58987875</v>
      </c>
      <c r="J288" s="19">
        <f t="shared" si="66"/>
        <v>1109.1731681250001</v>
      </c>
      <c r="K288" s="19">
        <f t="shared" si="67"/>
        <v>-1609.3229166666667</v>
      </c>
      <c r="L288" s="19">
        <f t="shared" si="68"/>
        <v>-1410.2575184564816</v>
      </c>
      <c r="M288" s="19">
        <f t="shared" si="69"/>
        <v>-8383.1974708246416</v>
      </c>
      <c r="N288" s="24">
        <f t="shared" si="70"/>
        <v>-2.3286659641179562E-3</v>
      </c>
      <c r="O288" s="24">
        <f t="shared" si="71"/>
        <v>0</v>
      </c>
      <c r="P288" s="24">
        <f t="shared" si="78"/>
        <v>0.31678582290147972</v>
      </c>
      <c r="Q288" s="24">
        <f t="shared" si="72"/>
        <v>2.3286659641179562E-3</v>
      </c>
      <c r="R288" s="24">
        <f t="shared" si="79"/>
        <v>0.19411858735728571</v>
      </c>
      <c r="S288" s="24">
        <f>MIN(MAX(-M288,0),'Vehicle Inputs'!$B$20*1000)</f>
        <v>8383.1974708246416</v>
      </c>
      <c r="T288" s="24">
        <f>S288*(C288-C287)/3600000*'Vehicle Inputs'!$B$21*'Vehicle Inputs'!$B$22*'Vehicle Inputs'!$B$23</f>
        <v>2.0595886119641263E-3</v>
      </c>
      <c r="U288" s="24">
        <f t="shared" si="73"/>
        <v>0.1716881845881513</v>
      </c>
      <c r="V288" s="24">
        <f>T288*'Vehicle Inputs'!$B$24*'Vehicle Inputs'!$B$22*'Vehicle Inputs'!$B$21</f>
        <v>1.8216031478516712E-3</v>
      </c>
      <c r="W288" s="24">
        <f t="shared" si="74"/>
        <v>0.1518496148589904</v>
      </c>
      <c r="X288" s="25">
        <f t="shared" si="75"/>
        <v>10</v>
      </c>
      <c r="Y288" s="24">
        <f t="shared" si="76"/>
        <v>2.9546354125148909E-2</v>
      </c>
    </row>
    <row r="289" spans="2:25" x14ac:dyDescent="0.25">
      <c r="B289" s="3" t="s">
        <v>36</v>
      </c>
      <c r="C289" s="3">
        <v>281</v>
      </c>
      <c r="D289" s="3">
        <v>281</v>
      </c>
      <c r="E289" s="10">
        <v>20.2</v>
      </c>
      <c r="F289" s="16">
        <f t="shared" si="77"/>
        <v>0.20833333333333331</v>
      </c>
      <c r="G289" s="16">
        <f t="shared" si="64"/>
        <v>5.6111111111111116</v>
      </c>
      <c r="H289" s="19">
        <f t="shared" si="65"/>
        <v>11.115623549074074</v>
      </c>
      <c r="I289" s="19">
        <f>$K$3*$H$3*'Vehicle Inputs'!$B$19</f>
        <v>186.58987875</v>
      </c>
      <c r="J289" s="19">
        <f t="shared" si="66"/>
        <v>1046.9765418750001</v>
      </c>
      <c r="K289" s="19">
        <f t="shared" si="67"/>
        <v>455.46874999999994</v>
      </c>
      <c r="L289" s="19">
        <f t="shared" si="68"/>
        <v>653.17425229907406</v>
      </c>
      <c r="M289" s="19">
        <f t="shared" si="69"/>
        <v>3665.0333045670268</v>
      </c>
      <c r="N289" s="24">
        <f t="shared" si="70"/>
        <v>1.018064806824174E-3</v>
      </c>
      <c r="O289" s="24">
        <f t="shared" si="71"/>
        <v>1.018064806824174E-3</v>
      </c>
      <c r="P289" s="24">
        <f t="shared" si="78"/>
        <v>0.31780388770830387</v>
      </c>
      <c r="Q289" s="24">
        <f t="shared" si="72"/>
        <v>0</v>
      </c>
      <c r="R289" s="24">
        <f t="shared" si="79"/>
        <v>0.19411858735728571</v>
      </c>
      <c r="S289" s="24">
        <f>MIN(MAX(-M289,0),'Vehicle Inputs'!$B$20*1000)</f>
        <v>0</v>
      </c>
      <c r="T289" s="24">
        <f>S289*(C289-C288)/3600000*'Vehicle Inputs'!$B$21*'Vehicle Inputs'!$B$22*'Vehicle Inputs'!$B$23</f>
        <v>0</v>
      </c>
      <c r="U289" s="24">
        <f t="shared" si="73"/>
        <v>0.1716881845881513</v>
      </c>
      <c r="V289" s="24">
        <f>T289*'Vehicle Inputs'!$B$24*'Vehicle Inputs'!$B$22*'Vehicle Inputs'!$B$21</f>
        <v>0</v>
      </c>
      <c r="W289" s="24">
        <f t="shared" si="74"/>
        <v>0.1518496148589904</v>
      </c>
      <c r="X289" s="25">
        <f t="shared" si="75"/>
        <v>10</v>
      </c>
      <c r="Y289" s="24">
        <f t="shared" si="76"/>
        <v>0</v>
      </c>
    </row>
    <row r="290" spans="2:25" x14ac:dyDescent="0.25">
      <c r="B290" s="3" t="s">
        <v>36</v>
      </c>
      <c r="C290" s="3">
        <v>282</v>
      </c>
      <c r="D290" s="3">
        <v>282</v>
      </c>
      <c r="E290" s="10">
        <v>22.9</v>
      </c>
      <c r="F290" s="16">
        <f t="shared" si="77"/>
        <v>0.88888888888888917</v>
      </c>
      <c r="G290" s="16">
        <f t="shared" si="64"/>
        <v>6.3611111111111107</v>
      </c>
      <c r="H290" s="19">
        <f t="shared" si="65"/>
        <v>14.285717442824071</v>
      </c>
      <c r="I290" s="19">
        <f>$K$3*$H$3*'Vehicle Inputs'!$B$19</f>
        <v>186.58987875</v>
      </c>
      <c r="J290" s="19">
        <f t="shared" si="66"/>
        <v>1186.9189509374999</v>
      </c>
      <c r="K290" s="19">
        <f t="shared" si="67"/>
        <v>1943.3333333333339</v>
      </c>
      <c r="L290" s="19">
        <f t="shared" si="68"/>
        <v>2144.208929526158</v>
      </c>
      <c r="M290" s="19">
        <f t="shared" si="69"/>
        <v>13639.551246152505</v>
      </c>
      <c r="N290" s="24">
        <f t="shared" si="70"/>
        <v>3.7887642350423623E-3</v>
      </c>
      <c r="O290" s="24">
        <f t="shared" si="71"/>
        <v>3.7887642350423623E-3</v>
      </c>
      <c r="P290" s="24">
        <f t="shared" si="78"/>
        <v>0.32159265194334624</v>
      </c>
      <c r="Q290" s="24">
        <f t="shared" si="72"/>
        <v>0</v>
      </c>
      <c r="R290" s="24">
        <f t="shared" si="79"/>
        <v>0.19411858735728571</v>
      </c>
      <c r="S290" s="24">
        <f>MIN(MAX(-M290,0),'Vehicle Inputs'!$B$20*1000)</f>
        <v>0</v>
      </c>
      <c r="T290" s="24">
        <f>S290*(C290-C289)/3600000*'Vehicle Inputs'!$B$21*'Vehicle Inputs'!$B$22*'Vehicle Inputs'!$B$23</f>
        <v>0</v>
      </c>
      <c r="U290" s="24">
        <f t="shared" si="73"/>
        <v>0.1716881845881513</v>
      </c>
      <c r="V290" s="24">
        <f>T290*'Vehicle Inputs'!$B$24*'Vehicle Inputs'!$B$22*'Vehicle Inputs'!$B$21</f>
        <v>0</v>
      </c>
      <c r="W290" s="24">
        <f t="shared" si="74"/>
        <v>0.1518496148589904</v>
      </c>
      <c r="X290" s="25">
        <f t="shared" si="75"/>
        <v>10</v>
      </c>
      <c r="Y290" s="24">
        <f t="shared" si="76"/>
        <v>0</v>
      </c>
    </row>
    <row r="291" spans="2:25" x14ac:dyDescent="0.25">
      <c r="B291" s="3" t="s">
        <v>36</v>
      </c>
      <c r="C291" s="3">
        <v>283</v>
      </c>
      <c r="D291" s="3">
        <v>283</v>
      </c>
      <c r="E291" s="10">
        <v>26.6</v>
      </c>
      <c r="F291" s="16">
        <f t="shared" si="77"/>
        <v>1.0138888888888891</v>
      </c>
      <c r="G291" s="16">
        <f t="shared" si="64"/>
        <v>7.3888888888888893</v>
      </c>
      <c r="H291" s="19">
        <f t="shared" si="65"/>
        <v>19.27499901574074</v>
      </c>
      <c r="I291" s="19">
        <f>$K$3*$H$3*'Vehicle Inputs'!$B$19</f>
        <v>186.58987875</v>
      </c>
      <c r="J291" s="19">
        <f t="shared" si="66"/>
        <v>1378.691881875</v>
      </c>
      <c r="K291" s="19">
        <f t="shared" si="67"/>
        <v>2216.6145833333335</v>
      </c>
      <c r="L291" s="19">
        <f t="shared" si="68"/>
        <v>2422.4794610990743</v>
      </c>
      <c r="M291" s="19">
        <f t="shared" si="69"/>
        <v>17899.431573676495</v>
      </c>
      <c r="N291" s="24">
        <f t="shared" si="70"/>
        <v>4.9720643260212482E-3</v>
      </c>
      <c r="O291" s="24">
        <f t="shared" si="71"/>
        <v>4.9720643260212482E-3</v>
      </c>
      <c r="P291" s="24">
        <f t="shared" si="78"/>
        <v>0.32656471626936751</v>
      </c>
      <c r="Q291" s="24">
        <f t="shared" si="72"/>
        <v>0</v>
      </c>
      <c r="R291" s="24">
        <f t="shared" si="79"/>
        <v>0.19411858735728571</v>
      </c>
      <c r="S291" s="24">
        <f>MIN(MAX(-M291,0),'Vehicle Inputs'!$B$20*1000)</f>
        <v>0</v>
      </c>
      <c r="T291" s="24">
        <f>S291*(C291-C290)/3600000*'Vehicle Inputs'!$B$21*'Vehicle Inputs'!$B$22*'Vehicle Inputs'!$B$23</f>
        <v>0</v>
      </c>
      <c r="U291" s="24">
        <f t="shared" si="73"/>
        <v>0.1716881845881513</v>
      </c>
      <c r="V291" s="24">
        <f>T291*'Vehicle Inputs'!$B$24*'Vehicle Inputs'!$B$22*'Vehicle Inputs'!$B$21</f>
        <v>0</v>
      </c>
      <c r="W291" s="24">
        <f t="shared" si="74"/>
        <v>0.1518496148589904</v>
      </c>
      <c r="X291" s="25">
        <f t="shared" si="75"/>
        <v>10</v>
      </c>
      <c r="Y291" s="24">
        <f t="shared" si="76"/>
        <v>0</v>
      </c>
    </row>
    <row r="292" spans="2:25" x14ac:dyDescent="0.25">
      <c r="B292" s="3" t="s">
        <v>36</v>
      </c>
      <c r="C292" s="3">
        <v>284</v>
      </c>
      <c r="D292" s="3">
        <v>284</v>
      </c>
      <c r="E292" s="10">
        <v>30.2</v>
      </c>
      <c r="F292" s="16">
        <f t="shared" si="77"/>
        <v>1.0416666666666667</v>
      </c>
      <c r="G292" s="16">
        <f t="shared" si="64"/>
        <v>8.3888888888888893</v>
      </c>
      <c r="H292" s="19">
        <f t="shared" si="65"/>
        <v>24.845341882407411</v>
      </c>
      <c r="I292" s="19">
        <f>$K$3*$H$3*'Vehicle Inputs'!$B$19</f>
        <v>186.58987875</v>
      </c>
      <c r="J292" s="19">
        <f t="shared" si="66"/>
        <v>1565.2817606250001</v>
      </c>
      <c r="K292" s="19">
        <f t="shared" si="67"/>
        <v>2277.34375</v>
      </c>
      <c r="L292" s="19">
        <f t="shared" si="68"/>
        <v>2488.7789706324074</v>
      </c>
      <c r="M292" s="19">
        <f t="shared" si="69"/>
        <v>20878.090253638529</v>
      </c>
      <c r="N292" s="24">
        <f t="shared" si="70"/>
        <v>5.7994695148995915E-3</v>
      </c>
      <c r="O292" s="24">
        <f t="shared" si="71"/>
        <v>5.7994695148995915E-3</v>
      </c>
      <c r="P292" s="24">
        <f t="shared" si="78"/>
        <v>0.33236418578426707</v>
      </c>
      <c r="Q292" s="24">
        <f t="shared" si="72"/>
        <v>0</v>
      </c>
      <c r="R292" s="24">
        <f t="shared" si="79"/>
        <v>0.19411858735728571</v>
      </c>
      <c r="S292" s="24">
        <f>MIN(MAX(-M292,0),'Vehicle Inputs'!$B$20*1000)</f>
        <v>0</v>
      </c>
      <c r="T292" s="24">
        <f>S292*(C292-C291)/3600000*'Vehicle Inputs'!$B$21*'Vehicle Inputs'!$B$22*'Vehicle Inputs'!$B$23</f>
        <v>0</v>
      </c>
      <c r="U292" s="24">
        <f t="shared" si="73"/>
        <v>0.1716881845881513</v>
      </c>
      <c r="V292" s="24">
        <f>T292*'Vehicle Inputs'!$B$24*'Vehicle Inputs'!$B$22*'Vehicle Inputs'!$B$21</f>
        <v>0</v>
      </c>
      <c r="W292" s="24">
        <f t="shared" si="74"/>
        <v>0.1518496148589904</v>
      </c>
      <c r="X292" s="25">
        <f t="shared" si="75"/>
        <v>10</v>
      </c>
      <c r="Y292" s="24">
        <f t="shared" si="76"/>
        <v>0</v>
      </c>
    </row>
    <row r="293" spans="2:25" x14ac:dyDescent="0.25">
      <c r="B293" s="3" t="s">
        <v>36</v>
      </c>
      <c r="C293" s="3">
        <v>285</v>
      </c>
      <c r="D293" s="3">
        <v>285</v>
      </c>
      <c r="E293" s="10">
        <v>34.1</v>
      </c>
      <c r="F293" s="16">
        <f t="shared" si="77"/>
        <v>0.99999999999999989</v>
      </c>
      <c r="G293" s="16">
        <f t="shared" si="64"/>
        <v>9.4722222222222232</v>
      </c>
      <c r="H293" s="19">
        <f t="shared" si="65"/>
        <v>31.676693998379633</v>
      </c>
      <c r="I293" s="19">
        <f>$K$3*$H$3*'Vehicle Inputs'!$B$19</f>
        <v>186.58987875</v>
      </c>
      <c r="J293" s="19">
        <f t="shared" si="66"/>
        <v>1767.4207959375001</v>
      </c>
      <c r="K293" s="19">
        <f t="shared" si="67"/>
        <v>2186.2499999999995</v>
      </c>
      <c r="L293" s="19">
        <f t="shared" si="68"/>
        <v>2404.5165727483791</v>
      </c>
      <c r="M293" s="19">
        <f t="shared" si="69"/>
        <v>22776.115314088816</v>
      </c>
      <c r="N293" s="24">
        <f t="shared" si="70"/>
        <v>6.3266986983580046E-3</v>
      </c>
      <c r="O293" s="24">
        <f t="shared" si="71"/>
        <v>6.3266986983580046E-3</v>
      </c>
      <c r="P293" s="24">
        <f t="shared" si="78"/>
        <v>0.33869088448262508</v>
      </c>
      <c r="Q293" s="24">
        <f t="shared" si="72"/>
        <v>0</v>
      </c>
      <c r="R293" s="24">
        <f t="shared" si="79"/>
        <v>0.19411858735728571</v>
      </c>
      <c r="S293" s="24">
        <f>MIN(MAX(-M293,0),'Vehicle Inputs'!$B$20*1000)</f>
        <v>0</v>
      </c>
      <c r="T293" s="24">
        <f>S293*(C293-C292)/3600000*'Vehicle Inputs'!$B$21*'Vehicle Inputs'!$B$22*'Vehicle Inputs'!$B$23</f>
        <v>0</v>
      </c>
      <c r="U293" s="24">
        <f t="shared" si="73"/>
        <v>0.1716881845881513</v>
      </c>
      <c r="V293" s="24">
        <f>T293*'Vehicle Inputs'!$B$24*'Vehicle Inputs'!$B$22*'Vehicle Inputs'!$B$21</f>
        <v>0</v>
      </c>
      <c r="W293" s="24">
        <f t="shared" si="74"/>
        <v>0.1518496148589904</v>
      </c>
      <c r="X293" s="25">
        <f t="shared" si="75"/>
        <v>10</v>
      </c>
      <c r="Y293" s="24">
        <f t="shared" si="76"/>
        <v>0</v>
      </c>
    </row>
    <row r="294" spans="2:25" x14ac:dyDescent="0.25">
      <c r="B294" s="3" t="s">
        <v>36</v>
      </c>
      <c r="C294" s="3">
        <v>286</v>
      </c>
      <c r="D294" s="3">
        <v>286</v>
      </c>
      <c r="E294" s="10">
        <v>37.4</v>
      </c>
      <c r="F294" s="16">
        <f t="shared" si="77"/>
        <v>0.91666666666666685</v>
      </c>
      <c r="G294" s="16">
        <f t="shared" si="64"/>
        <v>10.388888888888889</v>
      </c>
      <c r="H294" s="19">
        <f t="shared" si="65"/>
        <v>38.104327015740743</v>
      </c>
      <c r="I294" s="19">
        <f>$K$3*$H$3*'Vehicle Inputs'!$B$19</f>
        <v>186.58987875</v>
      </c>
      <c r="J294" s="19">
        <f t="shared" si="66"/>
        <v>1938.4615181250001</v>
      </c>
      <c r="K294" s="19">
        <f t="shared" si="67"/>
        <v>2004.0625000000005</v>
      </c>
      <c r="L294" s="19">
        <f t="shared" si="68"/>
        <v>2228.7567057657411</v>
      </c>
      <c r="M294" s="19">
        <f t="shared" si="69"/>
        <v>23154.305776566311</v>
      </c>
      <c r="N294" s="24">
        <f t="shared" si="70"/>
        <v>6.4317516046017527E-3</v>
      </c>
      <c r="O294" s="24">
        <f t="shared" si="71"/>
        <v>6.4317516046017527E-3</v>
      </c>
      <c r="P294" s="24">
        <f t="shared" si="78"/>
        <v>0.34512263608722682</v>
      </c>
      <c r="Q294" s="24">
        <f t="shared" si="72"/>
        <v>0</v>
      </c>
      <c r="R294" s="24">
        <f t="shared" si="79"/>
        <v>0.19411858735728571</v>
      </c>
      <c r="S294" s="24">
        <f>MIN(MAX(-M294,0),'Vehicle Inputs'!$B$20*1000)</f>
        <v>0</v>
      </c>
      <c r="T294" s="24">
        <f>S294*(C294-C293)/3600000*'Vehicle Inputs'!$B$21*'Vehicle Inputs'!$B$22*'Vehicle Inputs'!$B$23</f>
        <v>0</v>
      </c>
      <c r="U294" s="24">
        <f t="shared" si="73"/>
        <v>0.1716881845881513</v>
      </c>
      <c r="V294" s="24">
        <f>T294*'Vehicle Inputs'!$B$24*'Vehicle Inputs'!$B$22*'Vehicle Inputs'!$B$21</f>
        <v>0</v>
      </c>
      <c r="W294" s="24">
        <f t="shared" si="74"/>
        <v>0.1518496148589904</v>
      </c>
      <c r="X294" s="25">
        <f t="shared" si="75"/>
        <v>10</v>
      </c>
      <c r="Y294" s="24">
        <f t="shared" si="76"/>
        <v>0</v>
      </c>
    </row>
    <row r="295" spans="2:25" x14ac:dyDescent="0.25">
      <c r="B295" s="3" t="s">
        <v>36</v>
      </c>
      <c r="C295" s="3">
        <v>287</v>
      </c>
      <c r="D295" s="3">
        <v>287</v>
      </c>
      <c r="E295" s="10">
        <v>40.700000000000003</v>
      </c>
      <c r="F295" s="16">
        <f t="shared" si="77"/>
        <v>0.91666666666666685</v>
      </c>
      <c r="G295" s="16">
        <f t="shared" si="64"/>
        <v>11.305555555555557</v>
      </c>
      <c r="H295" s="19">
        <f t="shared" si="65"/>
        <v>45.125280003935195</v>
      </c>
      <c r="I295" s="19">
        <f>$K$3*$H$3*'Vehicle Inputs'!$B$19</f>
        <v>186.58987875</v>
      </c>
      <c r="J295" s="19">
        <f t="shared" si="66"/>
        <v>2109.5022403125004</v>
      </c>
      <c r="K295" s="19">
        <f t="shared" si="67"/>
        <v>2004.0625000000005</v>
      </c>
      <c r="L295" s="19">
        <f t="shared" si="68"/>
        <v>2235.7776587539356</v>
      </c>
      <c r="M295" s="19">
        <f t="shared" si="69"/>
        <v>25276.708530912554</v>
      </c>
      <c r="N295" s="24">
        <f t="shared" si="70"/>
        <v>7.0213079252534876E-3</v>
      </c>
      <c r="O295" s="24">
        <f t="shared" si="71"/>
        <v>7.0213079252534876E-3</v>
      </c>
      <c r="P295" s="24">
        <f t="shared" si="78"/>
        <v>0.35214394401248028</v>
      </c>
      <c r="Q295" s="24">
        <f t="shared" si="72"/>
        <v>0</v>
      </c>
      <c r="R295" s="24">
        <f t="shared" si="79"/>
        <v>0.19411858735728571</v>
      </c>
      <c r="S295" s="24">
        <f>MIN(MAX(-M295,0),'Vehicle Inputs'!$B$20*1000)</f>
        <v>0</v>
      </c>
      <c r="T295" s="24">
        <f>S295*(C295-C294)/3600000*'Vehicle Inputs'!$B$21*'Vehicle Inputs'!$B$22*'Vehicle Inputs'!$B$23</f>
        <v>0</v>
      </c>
      <c r="U295" s="24">
        <f t="shared" si="73"/>
        <v>0.1716881845881513</v>
      </c>
      <c r="V295" s="24">
        <f>T295*'Vehicle Inputs'!$B$24*'Vehicle Inputs'!$B$22*'Vehicle Inputs'!$B$21</f>
        <v>0</v>
      </c>
      <c r="W295" s="24">
        <f t="shared" si="74"/>
        <v>0.1518496148589904</v>
      </c>
      <c r="X295" s="25">
        <f t="shared" si="75"/>
        <v>10</v>
      </c>
      <c r="Y295" s="24">
        <f t="shared" si="76"/>
        <v>0</v>
      </c>
    </row>
    <row r="296" spans="2:25" x14ac:dyDescent="0.25">
      <c r="B296" s="3" t="s">
        <v>36</v>
      </c>
      <c r="C296" s="3">
        <v>288</v>
      </c>
      <c r="D296" s="3">
        <v>288</v>
      </c>
      <c r="E296" s="10">
        <v>44</v>
      </c>
      <c r="F296" s="16">
        <f t="shared" si="77"/>
        <v>0.91666666666666585</v>
      </c>
      <c r="G296" s="16">
        <f t="shared" si="64"/>
        <v>12.222222222222223</v>
      </c>
      <c r="H296" s="19">
        <f t="shared" si="65"/>
        <v>52.739552962962968</v>
      </c>
      <c r="I296" s="19">
        <f>$K$3*$H$3*'Vehicle Inputs'!$B$19</f>
        <v>186.58987875</v>
      </c>
      <c r="J296" s="19">
        <f t="shared" si="66"/>
        <v>2280.5429625000002</v>
      </c>
      <c r="K296" s="19">
        <f t="shared" si="67"/>
        <v>2004.0624999999982</v>
      </c>
      <c r="L296" s="19">
        <f t="shared" si="68"/>
        <v>2243.3919317129612</v>
      </c>
      <c r="M296" s="19">
        <f t="shared" si="69"/>
        <v>27419.234720936194</v>
      </c>
      <c r="N296" s="24">
        <f t="shared" si="70"/>
        <v>7.6164540891489425E-3</v>
      </c>
      <c r="O296" s="24">
        <f t="shared" si="71"/>
        <v>7.6164540891489425E-3</v>
      </c>
      <c r="P296" s="24">
        <f t="shared" si="78"/>
        <v>0.35976039810162924</v>
      </c>
      <c r="Q296" s="24">
        <f t="shared" si="72"/>
        <v>0</v>
      </c>
      <c r="R296" s="24">
        <f t="shared" si="79"/>
        <v>0.19411858735728571</v>
      </c>
      <c r="S296" s="24">
        <f>MIN(MAX(-M296,0),'Vehicle Inputs'!$B$20*1000)</f>
        <v>0</v>
      </c>
      <c r="T296" s="24">
        <f>S296*(C296-C295)/3600000*'Vehicle Inputs'!$B$21*'Vehicle Inputs'!$B$22*'Vehicle Inputs'!$B$23</f>
        <v>0</v>
      </c>
      <c r="U296" s="24">
        <f t="shared" si="73"/>
        <v>0.1716881845881513</v>
      </c>
      <c r="V296" s="24">
        <f>T296*'Vehicle Inputs'!$B$24*'Vehicle Inputs'!$B$22*'Vehicle Inputs'!$B$21</f>
        <v>0</v>
      </c>
      <c r="W296" s="24">
        <f t="shared" si="74"/>
        <v>0.1518496148589904</v>
      </c>
      <c r="X296" s="25">
        <f t="shared" si="75"/>
        <v>10</v>
      </c>
      <c r="Y296" s="24">
        <f t="shared" si="76"/>
        <v>0</v>
      </c>
    </row>
    <row r="297" spans="2:25" x14ac:dyDescent="0.25">
      <c r="B297" s="3" t="s">
        <v>36</v>
      </c>
      <c r="C297" s="3">
        <v>289</v>
      </c>
      <c r="D297" s="3">
        <v>289</v>
      </c>
      <c r="E297" s="10">
        <v>47.3</v>
      </c>
      <c r="F297" s="16">
        <f t="shared" si="77"/>
        <v>0.72222222222222265</v>
      </c>
      <c r="G297" s="16">
        <f t="shared" si="64"/>
        <v>13.138888888888889</v>
      </c>
      <c r="H297" s="19">
        <f t="shared" si="65"/>
        <v>60.947145892824068</v>
      </c>
      <c r="I297" s="19">
        <f>$K$3*$H$3*'Vehicle Inputs'!$B$19</f>
        <v>186.58987875</v>
      </c>
      <c r="J297" s="19">
        <f t="shared" si="66"/>
        <v>2451.5836846875</v>
      </c>
      <c r="K297" s="19">
        <f t="shared" si="67"/>
        <v>1578.9583333333342</v>
      </c>
      <c r="L297" s="19">
        <f t="shared" si="68"/>
        <v>1826.4953579761582</v>
      </c>
      <c r="M297" s="19">
        <f t="shared" si="69"/>
        <v>23998.119564520079</v>
      </c>
      <c r="N297" s="24">
        <f t="shared" si="70"/>
        <v>6.6661443234777998E-3</v>
      </c>
      <c r="O297" s="24">
        <f t="shared" si="71"/>
        <v>6.6661443234777998E-3</v>
      </c>
      <c r="P297" s="24">
        <f t="shared" si="78"/>
        <v>0.36642654242510703</v>
      </c>
      <c r="Q297" s="24">
        <f t="shared" si="72"/>
        <v>0</v>
      </c>
      <c r="R297" s="24">
        <f t="shared" si="79"/>
        <v>0.19411858735728571</v>
      </c>
      <c r="S297" s="24">
        <f>MIN(MAX(-M297,0),'Vehicle Inputs'!$B$20*1000)</f>
        <v>0</v>
      </c>
      <c r="T297" s="24">
        <f>S297*(C297-C296)/3600000*'Vehicle Inputs'!$B$21*'Vehicle Inputs'!$B$22*'Vehicle Inputs'!$B$23</f>
        <v>0</v>
      </c>
      <c r="U297" s="24">
        <f t="shared" si="73"/>
        <v>0.1716881845881513</v>
      </c>
      <c r="V297" s="24">
        <f>T297*'Vehicle Inputs'!$B$24*'Vehicle Inputs'!$B$22*'Vehicle Inputs'!$B$21</f>
        <v>0</v>
      </c>
      <c r="W297" s="24">
        <f t="shared" si="74"/>
        <v>0.1518496148589904</v>
      </c>
      <c r="X297" s="25">
        <f t="shared" si="75"/>
        <v>10</v>
      </c>
      <c r="Y297" s="24">
        <f t="shared" si="76"/>
        <v>0</v>
      </c>
    </row>
    <row r="298" spans="2:25" x14ac:dyDescent="0.25">
      <c r="B298" s="3" t="s">
        <v>36</v>
      </c>
      <c r="C298" s="3">
        <v>290</v>
      </c>
      <c r="D298" s="3">
        <v>290</v>
      </c>
      <c r="E298" s="10">
        <v>49.2</v>
      </c>
      <c r="F298" s="16">
        <f t="shared" si="77"/>
        <v>0.34722222222222221</v>
      </c>
      <c r="G298" s="16">
        <f t="shared" si="64"/>
        <v>13.666666666666668</v>
      </c>
      <c r="H298" s="19">
        <f t="shared" si="65"/>
        <v>65.941875766666669</v>
      </c>
      <c r="I298" s="19">
        <f>$K$3*$H$3*'Vehicle Inputs'!$B$19</f>
        <v>186.58987875</v>
      </c>
      <c r="J298" s="19">
        <f t="shared" si="66"/>
        <v>2550.0616762500003</v>
      </c>
      <c r="K298" s="19">
        <f t="shared" si="67"/>
        <v>759.11458333333326</v>
      </c>
      <c r="L298" s="19">
        <f t="shared" si="68"/>
        <v>1011.6463378499999</v>
      </c>
      <c r="M298" s="19">
        <f t="shared" si="69"/>
        <v>13825.83328395</v>
      </c>
      <c r="N298" s="24">
        <f t="shared" si="70"/>
        <v>3.8405092455416666E-3</v>
      </c>
      <c r="O298" s="24">
        <f t="shared" si="71"/>
        <v>3.8405092455416666E-3</v>
      </c>
      <c r="P298" s="24">
        <f t="shared" si="78"/>
        <v>0.37026705167064872</v>
      </c>
      <c r="Q298" s="24">
        <f t="shared" si="72"/>
        <v>0</v>
      </c>
      <c r="R298" s="24">
        <f t="shared" si="79"/>
        <v>0.19411858735728571</v>
      </c>
      <c r="S298" s="24">
        <f>MIN(MAX(-M298,0),'Vehicle Inputs'!$B$20*1000)</f>
        <v>0</v>
      </c>
      <c r="T298" s="24">
        <f>S298*(C298-C297)/3600000*'Vehicle Inputs'!$B$21*'Vehicle Inputs'!$B$22*'Vehicle Inputs'!$B$23</f>
        <v>0</v>
      </c>
      <c r="U298" s="24">
        <f t="shared" si="73"/>
        <v>0.1716881845881513</v>
      </c>
      <c r="V298" s="24">
        <f>T298*'Vehicle Inputs'!$B$24*'Vehicle Inputs'!$B$22*'Vehicle Inputs'!$B$21</f>
        <v>0</v>
      </c>
      <c r="W298" s="24">
        <f t="shared" si="74"/>
        <v>0.1518496148589904</v>
      </c>
      <c r="X298" s="25">
        <f t="shared" si="75"/>
        <v>10</v>
      </c>
      <c r="Y298" s="24">
        <f t="shared" si="76"/>
        <v>0</v>
      </c>
    </row>
    <row r="299" spans="2:25" x14ac:dyDescent="0.25">
      <c r="B299" s="3" t="s">
        <v>36</v>
      </c>
      <c r="C299" s="3">
        <v>291</v>
      </c>
      <c r="D299" s="3">
        <v>291</v>
      </c>
      <c r="E299" s="10">
        <v>49.8</v>
      </c>
      <c r="F299" s="16">
        <f t="shared" si="77"/>
        <v>0</v>
      </c>
      <c r="G299" s="16">
        <f t="shared" si="64"/>
        <v>13.833333333333334</v>
      </c>
      <c r="H299" s="19">
        <f t="shared" si="65"/>
        <v>67.560021141666667</v>
      </c>
      <c r="I299" s="19">
        <f>$K$3*$H$3*'Vehicle Inputs'!$B$19</f>
        <v>186.58987875</v>
      </c>
      <c r="J299" s="19">
        <f t="shared" si="66"/>
        <v>2581.1599893749999</v>
      </c>
      <c r="K299" s="19">
        <f t="shared" si="67"/>
        <v>0</v>
      </c>
      <c r="L299" s="19">
        <f t="shared" si="68"/>
        <v>254.14989989166668</v>
      </c>
      <c r="M299" s="19">
        <f t="shared" si="69"/>
        <v>3515.7402818347227</v>
      </c>
      <c r="N299" s="24">
        <f t="shared" si="70"/>
        <v>9.7659452273186746E-4</v>
      </c>
      <c r="O299" s="24">
        <f t="shared" si="71"/>
        <v>9.7659452273186746E-4</v>
      </c>
      <c r="P299" s="24">
        <f t="shared" si="78"/>
        <v>0.37124364619338057</v>
      </c>
      <c r="Q299" s="24">
        <f t="shared" si="72"/>
        <v>0</v>
      </c>
      <c r="R299" s="24">
        <f t="shared" si="79"/>
        <v>0.19411858735728571</v>
      </c>
      <c r="S299" s="24">
        <f>MIN(MAX(-M299,0),'Vehicle Inputs'!$B$20*1000)</f>
        <v>0</v>
      </c>
      <c r="T299" s="24">
        <f>S299*(C299-C298)/3600000*'Vehicle Inputs'!$B$21*'Vehicle Inputs'!$B$22*'Vehicle Inputs'!$B$23</f>
        <v>0</v>
      </c>
      <c r="U299" s="24">
        <f t="shared" si="73"/>
        <v>0.1716881845881513</v>
      </c>
      <c r="V299" s="24">
        <f>T299*'Vehicle Inputs'!$B$24*'Vehicle Inputs'!$B$22*'Vehicle Inputs'!$B$21</f>
        <v>0</v>
      </c>
      <c r="W299" s="24">
        <f t="shared" si="74"/>
        <v>0.1518496148589904</v>
      </c>
      <c r="X299" s="25">
        <f t="shared" si="75"/>
        <v>10</v>
      </c>
      <c r="Y299" s="24">
        <f t="shared" si="76"/>
        <v>0</v>
      </c>
    </row>
    <row r="300" spans="2:25" x14ac:dyDescent="0.25">
      <c r="B300" s="3" t="s">
        <v>36</v>
      </c>
      <c r="C300" s="3">
        <v>292</v>
      </c>
      <c r="D300" s="3">
        <v>292</v>
      </c>
      <c r="E300" s="10">
        <v>49.2</v>
      </c>
      <c r="F300" s="16">
        <f t="shared" si="77"/>
        <v>-0.23611111111111052</v>
      </c>
      <c r="G300" s="16">
        <f t="shared" si="64"/>
        <v>13.666666666666668</v>
      </c>
      <c r="H300" s="19">
        <f t="shared" si="65"/>
        <v>65.941875766666669</v>
      </c>
      <c r="I300" s="19">
        <f>$K$3*$H$3*'Vehicle Inputs'!$B$19</f>
        <v>186.58987875</v>
      </c>
      <c r="J300" s="19">
        <f t="shared" si="66"/>
        <v>2550.0616762500003</v>
      </c>
      <c r="K300" s="19">
        <f t="shared" si="67"/>
        <v>-516.19791666666538</v>
      </c>
      <c r="L300" s="19">
        <f t="shared" si="68"/>
        <v>-263.66616214999874</v>
      </c>
      <c r="M300" s="19">
        <f t="shared" si="69"/>
        <v>-3603.4375493833163</v>
      </c>
      <c r="N300" s="24">
        <f t="shared" si="70"/>
        <v>-1.0009548748286989E-3</v>
      </c>
      <c r="O300" s="24">
        <f t="shared" si="71"/>
        <v>0</v>
      </c>
      <c r="P300" s="24">
        <f t="shared" si="78"/>
        <v>0.37124364619338057</v>
      </c>
      <c r="Q300" s="24">
        <f t="shared" si="72"/>
        <v>1.0009548748286989E-3</v>
      </c>
      <c r="R300" s="24">
        <f t="shared" si="79"/>
        <v>0.19511954223211442</v>
      </c>
      <c r="S300" s="24">
        <f>MIN(MAX(-M300,0),'Vehicle Inputs'!$B$20*1000)</f>
        <v>3603.4375493833163</v>
      </c>
      <c r="T300" s="24">
        <f>S300*(C300-C299)/3600000*'Vehicle Inputs'!$B$21*'Vehicle Inputs'!$B$22*'Vehicle Inputs'!$B$23</f>
        <v>8.852945390422426E-4</v>
      </c>
      <c r="U300" s="24">
        <f t="shared" si="73"/>
        <v>0.17257347912719354</v>
      </c>
      <c r="V300" s="24">
        <f>T300*'Vehicle Inputs'!$B$24*'Vehicle Inputs'!$B$22*'Vehicle Inputs'!$B$21</f>
        <v>7.8299875505591138E-4</v>
      </c>
      <c r="W300" s="24">
        <f t="shared" si="74"/>
        <v>0.15263261361404631</v>
      </c>
      <c r="X300" s="25">
        <f t="shared" si="75"/>
        <v>11</v>
      </c>
      <c r="Y300" s="24">
        <f t="shared" si="76"/>
        <v>8.852945390422426E-4</v>
      </c>
    </row>
    <row r="301" spans="2:25" x14ac:dyDescent="0.25">
      <c r="B301" s="3" t="s">
        <v>36</v>
      </c>
      <c r="C301" s="3">
        <v>293</v>
      </c>
      <c r="D301" s="3">
        <v>293</v>
      </c>
      <c r="E301" s="10">
        <v>48.1</v>
      </c>
      <c r="F301" s="16">
        <f t="shared" si="77"/>
        <v>-0.26388888888888967</v>
      </c>
      <c r="G301" s="16">
        <f t="shared" si="64"/>
        <v>13.361111111111112</v>
      </c>
      <c r="H301" s="19">
        <f t="shared" si="65"/>
        <v>63.026217526157417</v>
      </c>
      <c r="I301" s="19">
        <f>$K$3*$H$3*'Vehicle Inputs'!$B$19</f>
        <v>186.58987875</v>
      </c>
      <c r="J301" s="19">
        <f t="shared" si="66"/>
        <v>2493.0481021875003</v>
      </c>
      <c r="K301" s="19">
        <f t="shared" si="67"/>
        <v>-576.92708333333508</v>
      </c>
      <c r="L301" s="19">
        <f t="shared" si="68"/>
        <v>-327.31098705717767</v>
      </c>
      <c r="M301" s="19">
        <f t="shared" si="69"/>
        <v>-4373.2384659584022</v>
      </c>
      <c r="N301" s="24">
        <f t="shared" si="70"/>
        <v>-1.2147884627662228E-3</v>
      </c>
      <c r="O301" s="24">
        <f t="shared" si="71"/>
        <v>0</v>
      </c>
      <c r="P301" s="24">
        <f t="shared" si="78"/>
        <v>0.37124364619338057</v>
      </c>
      <c r="Q301" s="24">
        <f t="shared" si="72"/>
        <v>1.2147884627662228E-3</v>
      </c>
      <c r="R301" s="24">
        <f t="shared" si="79"/>
        <v>0.19633433069488065</v>
      </c>
      <c r="S301" s="24">
        <f>MIN(MAX(-M301,0),'Vehicle Inputs'!$B$20*1000)</f>
        <v>4373.2384659584022</v>
      </c>
      <c r="T301" s="24">
        <f>S301*(C301-C300)/3600000*'Vehicle Inputs'!$B$21*'Vehicle Inputs'!$B$22*'Vehicle Inputs'!$B$23</f>
        <v>1.0744196558935856E-3</v>
      </c>
      <c r="U301" s="24">
        <f t="shared" si="73"/>
        <v>0.17364789878308712</v>
      </c>
      <c r="V301" s="24">
        <f>T301*'Vehicle Inputs'!$B$24*'Vehicle Inputs'!$B$22*'Vehicle Inputs'!$B$21</f>
        <v>9.5027046465508168E-4</v>
      </c>
      <c r="W301" s="24">
        <f t="shared" si="74"/>
        <v>0.15358288407870141</v>
      </c>
      <c r="X301" s="25">
        <f t="shared" si="75"/>
        <v>11</v>
      </c>
      <c r="Y301" s="24">
        <f t="shared" si="76"/>
        <v>1.9597141949358283E-3</v>
      </c>
    </row>
    <row r="302" spans="2:25" x14ac:dyDescent="0.25">
      <c r="B302" s="3" t="s">
        <v>36</v>
      </c>
      <c r="C302" s="3">
        <v>294</v>
      </c>
      <c r="D302" s="3">
        <v>294</v>
      </c>
      <c r="E302" s="10">
        <v>47.3</v>
      </c>
      <c r="F302" s="16">
        <f t="shared" si="77"/>
        <v>-0.18055555555555614</v>
      </c>
      <c r="G302" s="16">
        <f t="shared" si="64"/>
        <v>13.138888888888889</v>
      </c>
      <c r="H302" s="19">
        <f t="shared" si="65"/>
        <v>60.947145892824068</v>
      </c>
      <c r="I302" s="19">
        <f>$K$3*$H$3*'Vehicle Inputs'!$B$19</f>
        <v>186.58987875</v>
      </c>
      <c r="J302" s="19">
        <f t="shared" si="66"/>
        <v>2451.5836846875</v>
      </c>
      <c r="K302" s="19">
        <f t="shared" si="67"/>
        <v>-394.73958333333462</v>
      </c>
      <c r="L302" s="19">
        <f t="shared" si="68"/>
        <v>-147.20255869051056</v>
      </c>
      <c r="M302" s="19">
        <f t="shared" si="69"/>
        <v>-1934.0780627947638</v>
      </c>
      <c r="N302" s="24">
        <f t="shared" si="70"/>
        <v>-5.3724390633187887E-4</v>
      </c>
      <c r="O302" s="24">
        <f t="shared" si="71"/>
        <v>0</v>
      </c>
      <c r="P302" s="24">
        <f t="shared" si="78"/>
        <v>0.37124364619338057</v>
      </c>
      <c r="Q302" s="24">
        <f t="shared" si="72"/>
        <v>5.3724390633187887E-4</v>
      </c>
      <c r="R302" s="24">
        <f t="shared" si="79"/>
        <v>0.19687157460121255</v>
      </c>
      <c r="S302" s="24">
        <f>MIN(MAX(-M302,0),'Vehicle Inputs'!$B$20*1000)</f>
        <v>1934.0780627947638</v>
      </c>
      <c r="T302" s="24">
        <f>S302*(C302-C301)/3600000*'Vehicle Inputs'!$B$21*'Vehicle Inputs'!$B$22*'Vehicle Inputs'!$B$23</f>
        <v>4.7516537295523017E-4</v>
      </c>
      <c r="U302" s="24">
        <f t="shared" si="73"/>
        <v>0.17412306415604234</v>
      </c>
      <c r="V302" s="24">
        <f>T302*'Vehicle Inputs'!$B$24*'Vehicle Inputs'!$B$22*'Vehicle Inputs'!$B$21</f>
        <v>4.2026001411025327E-4</v>
      </c>
      <c r="W302" s="24">
        <f t="shared" si="74"/>
        <v>0.15400314409281166</v>
      </c>
      <c r="X302" s="25">
        <f t="shared" si="75"/>
        <v>11</v>
      </c>
      <c r="Y302" s="24">
        <f t="shared" si="76"/>
        <v>2.4348795678910584E-3</v>
      </c>
    </row>
    <row r="303" spans="2:25" x14ac:dyDescent="0.25">
      <c r="B303" s="3" t="s">
        <v>36</v>
      </c>
      <c r="C303" s="3">
        <v>295</v>
      </c>
      <c r="D303" s="3">
        <v>295</v>
      </c>
      <c r="E303" s="10">
        <v>46.8</v>
      </c>
      <c r="F303" s="16">
        <f t="shared" si="77"/>
        <v>-8.3333333333332538E-2</v>
      </c>
      <c r="G303" s="16">
        <f t="shared" si="64"/>
        <v>13</v>
      </c>
      <c r="H303" s="19">
        <f t="shared" si="65"/>
        <v>59.665433099999994</v>
      </c>
      <c r="I303" s="19">
        <f>$K$3*$H$3*'Vehicle Inputs'!$B$19</f>
        <v>186.58987875</v>
      </c>
      <c r="J303" s="19">
        <f t="shared" si="66"/>
        <v>2425.6684237499999</v>
      </c>
      <c r="K303" s="19">
        <f t="shared" si="67"/>
        <v>-182.18749999999827</v>
      </c>
      <c r="L303" s="19">
        <f t="shared" si="68"/>
        <v>64.067811850001732</v>
      </c>
      <c r="M303" s="19">
        <f t="shared" si="69"/>
        <v>832.88155405002249</v>
      </c>
      <c r="N303" s="24">
        <f t="shared" si="70"/>
        <v>2.3135598723611736E-4</v>
      </c>
      <c r="O303" s="24">
        <f t="shared" si="71"/>
        <v>2.3135598723611736E-4</v>
      </c>
      <c r="P303" s="24">
        <f t="shared" si="78"/>
        <v>0.37147500218061669</v>
      </c>
      <c r="Q303" s="24">
        <f t="shared" si="72"/>
        <v>0</v>
      </c>
      <c r="R303" s="24">
        <f t="shared" si="79"/>
        <v>0.19687157460121255</v>
      </c>
      <c r="S303" s="24">
        <f>MIN(MAX(-M303,0),'Vehicle Inputs'!$B$20*1000)</f>
        <v>0</v>
      </c>
      <c r="T303" s="24">
        <f>S303*(C303-C302)/3600000*'Vehicle Inputs'!$B$21*'Vehicle Inputs'!$B$22*'Vehicle Inputs'!$B$23</f>
        <v>0</v>
      </c>
      <c r="U303" s="24">
        <f t="shared" si="73"/>
        <v>0.17412306415604234</v>
      </c>
      <c r="V303" s="24">
        <f>T303*'Vehicle Inputs'!$B$24*'Vehicle Inputs'!$B$22*'Vehicle Inputs'!$B$21</f>
        <v>0</v>
      </c>
      <c r="W303" s="24">
        <f t="shared" si="74"/>
        <v>0.15400314409281166</v>
      </c>
      <c r="X303" s="25">
        <f t="shared" si="75"/>
        <v>11</v>
      </c>
      <c r="Y303" s="24">
        <f t="shared" si="76"/>
        <v>0</v>
      </c>
    </row>
    <row r="304" spans="2:25" x14ac:dyDescent="0.25">
      <c r="B304" s="3" t="s">
        <v>36</v>
      </c>
      <c r="C304" s="3">
        <v>296</v>
      </c>
      <c r="D304" s="3">
        <v>296</v>
      </c>
      <c r="E304" s="10">
        <v>46.7</v>
      </c>
      <c r="F304" s="16">
        <f t="shared" si="77"/>
        <v>0</v>
      </c>
      <c r="G304" s="16">
        <f t="shared" si="64"/>
        <v>12.972222222222223</v>
      </c>
      <c r="H304" s="19">
        <f t="shared" si="65"/>
        <v>59.410725031712971</v>
      </c>
      <c r="I304" s="19">
        <f>$K$3*$H$3*'Vehicle Inputs'!$B$19</f>
        <v>186.58987875</v>
      </c>
      <c r="J304" s="19">
        <f t="shared" si="66"/>
        <v>2420.4853715624999</v>
      </c>
      <c r="K304" s="19">
        <f t="shared" si="67"/>
        <v>0</v>
      </c>
      <c r="L304" s="19">
        <f t="shared" si="68"/>
        <v>246.00060378171298</v>
      </c>
      <c r="M304" s="19">
        <f t="shared" si="69"/>
        <v>3191.1744990572215</v>
      </c>
      <c r="N304" s="24">
        <f t="shared" si="70"/>
        <v>8.8643736084922822E-4</v>
      </c>
      <c r="O304" s="24">
        <f t="shared" si="71"/>
        <v>8.8643736084922822E-4</v>
      </c>
      <c r="P304" s="24">
        <f t="shared" si="78"/>
        <v>0.37236143954146589</v>
      </c>
      <c r="Q304" s="24">
        <f t="shared" si="72"/>
        <v>0</v>
      </c>
      <c r="R304" s="24">
        <f t="shared" si="79"/>
        <v>0.19687157460121255</v>
      </c>
      <c r="S304" s="24">
        <f>MIN(MAX(-M304,0),'Vehicle Inputs'!$B$20*1000)</f>
        <v>0</v>
      </c>
      <c r="T304" s="24">
        <f>S304*(C304-C303)/3600000*'Vehicle Inputs'!$B$21*'Vehicle Inputs'!$B$22*'Vehicle Inputs'!$B$23</f>
        <v>0</v>
      </c>
      <c r="U304" s="24">
        <f t="shared" si="73"/>
        <v>0.17412306415604234</v>
      </c>
      <c r="V304" s="24">
        <f>T304*'Vehicle Inputs'!$B$24*'Vehicle Inputs'!$B$22*'Vehicle Inputs'!$B$21</f>
        <v>0</v>
      </c>
      <c r="W304" s="24">
        <f t="shared" si="74"/>
        <v>0.15400314409281166</v>
      </c>
      <c r="X304" s="25">
        <f t="shared" si="75"/>
        <v>11</v>
      </c>
      <c r="Y304" s="24">
        <f t="shared" si="76"/>
        <v>0</v>
      </c>
    </row>
    <row r="305" spans="2:25" x14ac:dyDescent="0.25">
      <c r="B305" s="3" t="s">
        <v>36</v>
      </c>
      <c r="C305" s="3">
        <v>297</v>
      </c>
      <c r="D305" s="3">
        <v>297</v>
      </c>
      <c r="E305" s="10">
        <v>46.8</v>
      </c>
      <c r="F305" s="16">
        <f t="shared" si="77"/>
        <v>5.5555555555555358E-2</v>
      </c>
      <c r="G305" s="16">
        <f t="shared" si="64"/>
        <v>13</v>
      </c>
      <c r="H305" s="19">
        <f t="shared" si="65"/>
        <v>59.665433099999994</v>
      </c>
      <c r="I305" s="19">
        <f>$K$3*$H$3*'Vehicle Inputs'!$B$19</f>
        <v>186.58987875</v>
      </c>
      <c r="J305" s="19">
        <f t="shared" si="66"/>
        <v>2425.6684237499999</v>
      </c>
      <c r="K305" s="19">
        <f t="shared" si="67"/>
        <v>121.4583333333329</v>
      </c>
      <c r="L305" s="19">
        <f t="shared" si="68"/>
        <v>367.71364518333291</v>
      </c>
      <c r="M305" s="19">
        <f t="shared" si="69"/>
        <v>4780.2773873833276</v>
      </c>
      <c r="N305" s="24">
        <f t="shared" si="70"/>
        <v>1.3278548298287021E-3</v>
      </c>
      <c r="O305" s="24">
        <f t="shared" si="71"/>
        <v>1.3278548298287021E-3</v>
      </c>
      <c r="P305" s="24">
        <f t="shared" si="78"/>
        <v>0.37368929437129461</v>
      </c>
      <c r="Q305" s="24">
        <f t="shared" si="72"/>
        <v>0</v>
      </c>
      <c r="R305" s="24">
        <f t="shared" si="79"/>
        <v>0.19687157460121255</v>
      </c>
      <c r="S305" s="24">
        <f>MIN(MAX(-M305,0),'Vehicle Inputs'!$B$20*1000)</f>
        <v>0</v>
      </c>
      <c r="T305" s="24">
        <f>S305*(C305-C304)/3600000*'Vehicle Inputs'!$B$21*'Vehicle Inputs'!$B$22*'Vehicle Inputs'!$B$23</f>
        <v>0</v>
      </c>
      <c r="U305" s="24">
        <f t="shared" si="73"/>
        <v>0.17412306415604234</v>
      </c>
      <c r="V305" s="24">
        <f>T305*'Vehicle Inputs'!$B$24*'Vehicle Inputs'!$B$22*'Vehicle Inputs'!$B$21</f>
        <v>0</v>
      </c>
      <c r="W305" s="24">
        <f t="shared" si="74"/>
        <v>0.15400314409281166</v>
      </c>
      <c r="X305" s="25">
        <f t="shared" si="75"/>
        <v>11</v>
      </c>
      <c r="Y305" s="24">
        <f t="shared" si="76"/>
        <v>0</v>
      </c>
    </row>
    <row r="306" spans="2:25" x14ac:dyDescent="0.25">
      <c r="B306" s="3" t="s">
        <v>36</v>
      </c>
      <c r="C306" s="3">
        <v>298</v>
      </c>
      <c r="D306" s="3">
        <v>298</v>
      </c>
      <c r="E306" s="10">
        <v>47.1</v>
      </c>
      <c r="F306" s="16">
        <f t="shared" si="77"/>
        <v>6.9444444444444448E-2</v>
      </c>
      <c r="G306" s="16">
        <f t="shared" si="64"/>
        <v>13.083333333333334</v>
      </c>
      <c r="H306" s="19">
        <f t="shared" si="65"/>
        <v>60.43282628541666</v>
      </c>
      <c r="I306" s="19">
        <f>$K$3*$H$3*'Vehicle Inputs'!$B$19</f>
        <v>186.58987875</v>
      </c>
      <c r="J306" s="19">
        <f t="shared" si="66"/>
        <v>2441.2175803125001</v>
      </c>
      <c r="K306" s="19">
        <f t="shared" si="67"/>
        <v>151.82291666666669</v>
      </c>
      <c r="L306" s="19">
        <f t="shared" si="68"/>
        <v>398.84562170208335</v>
      </c>
      <c r="M306" s="19">
        <f t="shared" si="69"/>
        <v>5218.2302172689242</v>
      </c>
      <c r="N306" s="24">
        <f t="shared" si="70"/>
        <v>1.4495083936858122E-3</v>
      </c>
      <c r="O306" s="24">
        <f t="shared" si="71"/>
        <v>1.4495083936858122E-3</v>
      </c>
      <c r="P306" s="24">
        <f t="shared" si="78"/>
        <v>0.37513880276498041</v>
      </c>
      <c r="Q306" s="24">
        <f t="shared" si="72"/>
        <v>0</v>
      </c>
      <c r="R306" s="24">
        <f t="shared" si="79"/>
        <v>0.19687157460121255</v>
      </c>
      <c r="S306" s="24">
        <f>MIN(MAX(-M306,0),'Vehicle Inputs'!$B$20*1000)</f>
        <v>0</v>
      </c>
      <c r="T306" s="24">
        <f>S306*(C306-C305)/3600000*'Vehicle Inputs'!$B$21*'Vehicle Inputs'!$B$22*'Vehicle Inputs'!$B$23</f>
        <v>0</v>
      </c>
      <c r="U306" s="24">
        <f t="shared" si="73"/>
        <v>0.17412306415604234</v>
      </c>
      <c r="V306" s="24">
        <f>T306*'Vehicle Inputs'!$B$24*'Vehicle Inputs'!$B$22*'Vehicle Inputs'!$B$21</f>
        <v>0</v>
      </c>
      <c r="W306" s="24">
        <f t="shared" si="74"/>
        <v>0.15400314409281166</v>
      </c>
      <c r="X306" s="25">
        <f t="shared" si="75"/>
        <v>11</v>
      </c>
      <c r="Y306" s="24">
        <f t="shared" si="76"/>
        <v>0</v>
      </c>
    </row>
    <row r="307" spans="2:25" x14ac:dyDescent="0.25">
      <c r="B307" s="3" t="s">
        <v>36</v>
      </c>
      <c r="C307" s="3">
        <v>299</v>
      </c>
      <c r="D307" s="3">
        <v>299</v>
      </c>
      <c r="E307" s="10">
        <v>47.3</v>
      </c>
      <c r="F307" s="16">
        <f t="shared" si="77"/>
        <v>2.7777777777777186E-2</v>
      </c>
      <c r="G307" s="16">
        <f t="shared" si="64"/>
        <v>13.138888888888889</v>
      </c>
      <c r="H307" s="19">
        <f t="shared" si="65"/>
        <v>60.947145892824068</v>
      </c>
      <c r="I307" s="19">
        <f>$K$3*$H$3*'Vehicle Inputs'!$B$19</f>
        <v>186.58987875</v>
      </c>
      <c r="J307" s="19">
        <f t="shared" si="66"/>
        <v>2451.5836846875</v>
      </c>
      <c r="K307" s="19">
        <f t="shared" si="67"/>
        <v>60.729166666665371</v>
      </c>
      <c r="L307" s="19">
        <f t="shared" si="68"/>
        <v>308.26619130948944</v>
      </c>
      <c r="M307" s="19">
        <f t="shared" si="69"/>
        <v>4050.2752358163475</v>
      </c>
      <c r="N307" s="24">
        <f t="shared" si="70"/>
        <v>1.1250764543934298E-3</v>
      </c>
      <c r="O307" s="24">
        <f t="shared" si="71"/>
        <v>1.1250764543934298E-3</v>
      </c>
      <c r="P307" s="24">
        <f t="shared" si="78"/>
        <v>0.37626387921937382</v>
      </c>
      <c r="Q307" s="24">
        <f t="shared" si="72"/>
        <v>0</v>
      </c>
      <c r="R307" s="24">
        <f t="shared" si="79"/>
        <v>0.19687157460121255</v>
      </c>
      <c r="S307" s="24">
        <f>MIN(MAX(-M307,0),'Vehicle Inputs'!$B$20*1000)</f>
        <v>0</v>
      </c>
      <c r="T307" s="24">
        <f>S307*(C307-C306)/3600000*'Vehicle Inputs'!$B$21*'Vehicle Inputs'!$B$22*'Vehicle Inputs'!$B$23</f>
        <v>0</v>
      </c>
      <c r="U307" s="24">
        <f t="shared" si="73"/>
        <v>0.17412306415604234</v>
      </c>
      <c r="V307" s="24">
        <f>T307*'Vehicle Inputs'!$B$24*'Vehicle Inputs'!$B$22*'Vehicle Inputs'!$B$21</f>
        <v>0</v>
      </c>
      <c r="W307" s="24">
        <f t="shared" si="74"/>
        <v>0.15400314409281166</v>
      </c>
      <c r="X307" s="25">
        <f t="shared" si="75"/>
        <v>11</v>
      </c>
      <c r="Y307" s="24">
        <f t="shared" si="76"/>
        <v>0</v>
      </c>
    </row>
    <row r="308" spans="2:25" x14ac:dyDescent="0.25">
      <c r="B308" s="3" t="s">
        <v>36</v>
      </c>
      <c r="C308" s="3">
        <v>300</v>
      </c>
      <c r="D308" s="3">
        <v>300</v>
      </c>
      <c r="E308" s="10">
        <v>47.3</v>
      </c>
      <c r="F308" s="16">
        <f t="shared" si="77"/>
        <v>-2.7777777777777186E-2</v>
      </c>
      <c r="G308" s="16">
        <f t="shared" si="64"/>
        <v>13.138888888888889</v>
      </c>
      <c r="H308" s="19">
        <f t="shared" si="65"/>
        <v>60.947145892824068</v>
      </c>
      <c r="I308" s="19">
        <f>$K$3*$H$3*'Vehicle Inputs'!$B$19</f>
        <v>186.58987875</v>
      </c>
      <c r="J308" s="19">
        <f t="shared" si="66"/>
        <v>2451.5836846875</v>
      </c>
      <c r="K308" s="19">
        <f t="shared" si="67"/>
        <v>-60.729166666665371</v>
      </c>
      <c r="L308" s="19">
        <f t="shared" si="68"/>
        <v>186.80785797615869</v>
      </c>
      <c r="M308" s="19">
        <f t="shared" si="69"/>
        <v>2454.4476895200851</v>
      </c>
      <c r="N308" s="24">
        <f t="shared" si="70"/>
        <v>6.8179102486669025E-4</v>
      </c>
      <c r="O308" s="24">
        <f t="shared" si="71"/>
        <v>6.8179102486669025E-4</v>
      </c>
      <c r="P308" s="24">
        <f t="shared" si="78"/>
        <v>0.37694567024424053</v>
      </c>
      <c r="Q308" s="24">
        <f t="shared" si="72"/>
        <v>0</v>
      </c>
      <c r="R308" s="24">
        <f t="shared" si="79"/>
        <v>0.19687157460121255</v>
      </c>
      <c r="S308" s="24">
        <f>MIN(MAX(-M308,0),'Vehicle Inputs'!$B$20*1000)</f>
        <v>0</v>
      </c>
      <c r="T308" s="24">
        <f>S308*(C308-C307)/3600000*'Vehicle Inputs'!$B$21*'Vehicle Inputs'!$B$22*'Vehicle Inputs'!$B$23</f>
        <v>0</v>
      </c>
      <c r="U308" s="24">
        <f t="shared" si="73"/>
        <v>0.17412306415604234</v>
      </c>
      <c r="V308" s="24">
        <f>T308*'Vehicle Inputs'!$B$24*'Vehicle Inputs'!$B$22*'Vehicle Inputs'!$B$21</f>
        <v>0</v>
      </c>
      <c r="W308" s="24">
        <f t="shared" si="74"/>
        <v>0.15400314409281166</v>
      </c>
      <c r="X308" s="25">
        <f t="shared" si="75"/>
        <v>11</v>
      </c>
      <c r="Y308" s="24">
        <f t="shared" si="76"/>
        <v>0</v>
      </c>
    </row>
    <row r="309" spans="2:25" x14ac:dyDescent="0.25">
      <c r="B309" s="3" t="s">
        <v>36</v>
      </c>
      <c r="C309" s="3">
        <v>301</v>
      </c>
      <c r="D309" s="3">
        <v>301</v>
      </c>
      <c r="E309" s="10">
        <v>47.1</v>
      </c>
      <c r="F309" s="16">
        <f t="shared" si="77"/>
        <v>-9.7222222222221627E-2</v>
      </c>
      <c r="G309" s="16">
        <f t="shared" si="64"/>
        <v>13.083333333333334</v>
      </c>
      <c r="H309" s="19">
        <f t="shared" si="65"/>
        <v>60.43282628541666</v>
      </c>
      <c r="I309" s="19">
        <f>$K$3*$H$3*'Vehicle Inputs'!$B$19</f>
        <v>186.58987875</v>
      </c>
      <c r="J309" s="19">
        <f t="shared" si="66"/>
        <v>2441.2175803125001</v>
      </c>
      <c r="K309" s="19">
        <f t="shared" si="67"/>
        <v>-212.55208333333204</v>
      </c>
      <c r="L309" s="19">
        <f t="shared" si="68"/>
        <v>34.470621702084628</v>
      </c>
      <c r="M309" s="19">
        <f t="shared" si="69"/>
        <v>450.99063393560726</v>
      </c>
      <c r="N309" s="24">
        <f t="shared" si="70"/>
        <v>1.2527517609322423E-4</v>
      </c>
      <c r="O309" s="24">
        <f t="shared" si="71"/>
        <v>1.2527517609322423E-4</v>
      </c>
      <c r="P309" s="24">
        <f t="shared" si="78"/>
        <v>0.37707094542033376</v>
      </c>
      <c r="Q309" s="24">
        <f t="shared" si="72"/>
        <v>0</v>
      </c>
      <c r="R309" s="24">
        <f t="shared" si="79"/>
        <v>0.19687157460121255</v>
      </c>
      <c r="S309" s="24">
        <f>MIN(MAX(-M309,0),'Vehicle Inputs'!$B$20*1000)</f>
        <v>0</v>
      </c>
      <c r="T309" s="24">
        <f>S309*(C309-C308)/3600000*'Vehicle Inputs'!$B$21*'Vehicle Inputs'!$B$22*'Vehicle Inputs'!$B$23</f>
        <v>0</v>
      </c>
      <c r="U309" s="24">
        <f t="shared" si="73"/>
        <v>0.17412306415604234</v>
      </c>
      <c r="V309" s="24">
        <f>T309*'Vehicle Inputs'!$B$24*'Vehicle Inputs'!$B$22*'Vehicle Inputs'!$B$21</f>
        <v>0</v>
      </c>
      <c r="W309" s="24">
        <f t="shared" si="74"/>
        <v>0.15400314409281166</v>
      </c>
      <c r="X309" s="25">
        <f t="shared" si="75"/>
        <v>11</v>
      </c>
      <c r="Y309" s="24">
        <f t="shared" si="76"/>
        <v>0</v>
      </c>
    </row>
    <row r="310" spans="2:25" x14ac:dyDescent="0.25">
      <c r="B310" s="3" t="s">
        <v>36</v>
      </c>
      <c r="C310" s="3">
        <v>302</v>
      </c>
      <c r="D310" s="3">
        <v>302</v>
      </c>
      <c r="E310" s="10">
        <v>46.6</v>
      </c>
      <c r="F310" s="16">
        <f t="shared" si="77"/>
        <v>-0.18055555555555614</v>
      </c>
      <c r="G310" s="16">
        <f t="shared" si="64"/>
        <v>12.944444444444445</v>
      </c>
      <c r="H310" s="19">
        <f t="shared" si="65"/>
        <v>59.15656179351852</v>
      </c>
      <c r="I310" s="19">
        <f>$K$3*$H$3*'Vehicle Inputs'!$B$19</f>
        <v>186.58987875</v>
      </c>
      <c r="J310" s="19">
        <f t="shared" si="66"/>
        <v>2415.302319375</v>
      </c>
      <c r="K310" s="19">
        <f t="shared" si="67"/>
        <v>-394.73958333333462</v>
      </c>
      <c r="L310" s="19">
        <f t="shared" si="68"/>
        <v>-148.99314278981609</v>
      </c>
      <c r="M310" s="19">
        <f t="shared" si="69"/>
        <v>-1928.6334594459527</v>
      </c>
      <c r="N310" s="24">
        <f t="shared" si="70"/>
        <v>-5.3573151651276464E-4</v>
      </c>
      <c r="O310" s="24">
        <f t="shared" si="71"/>
        <v>0</v>
      </c>
      <c r="P310" s="24">
        <f t="shared" si="78"/>
        <v>0.37707094542033376</v>
      </c>
      <c r="Q310" s="24">
        <f t="shared" si="72"/>
        <v>5.3573151651276464E-4</v>
      </c>
      <c r="R310" s="24">
        <f t="shared" si="79"/>
        <v>0.19740730611772531</v>
      </c>
      <c r="S310" s="24">
        <f>MIN(MAX(-M310,0),'Vehicle Inputs'!$B$20*1000)</f>
        <v>1928.6334594459527</v>
      </c>
      <c r="T310" s="24">
        <f>S310*(C310-C309)/3600000*'Vehicle Inputs'!$B$21*'Vehicle Inputs'!$B$22*'Vehicle Inputs'!$B$23</f>
        <v>4.7382773977971466E-4</v>
      </c>
      <c r="U310" s="24">
        <f t="shared" si="73"/>
        <v>0.17459689189582206</v>
      </c>
      <c r="V310" s="24">
        <f>T310*'Vehicle Inputs'!$B$24*'Vehicle Inputs'!$B$22*'Vehicle Inputs'!$B$21</f>
        <v>4.1907694444816859E-4</v>
      </c>
      <c r="W310" s="24">
        <f t="shared" si="74"/>
        <v>0.15442222103725983</v>
      </c>
      <c r="X310" s="25">
        <f t="shared" si="75"/>
        <v>12</v>
      </c>
      <c r="Y310" s="24">
        <f t="shared" si="76"/>
        <v>4.7382773977971466E-4</v>
      </c>
    </row>
    <row r="311" spans="2:25" x14ac:dyDescent="0.25">
      <c r="B311" s="3" t="s">
        <v>36</v>
      </c>
      <c r="C311" s="3">
        <v>303</v>
      </c>
      <c r="D311" s="3">
        <v>303</v>
      </c>
      <c r="E311" s="10">
        <v>45.8</v>
      </c>
      <c r="F311" s="16">
        <f t="shared" si="77"/>
        <v>-0.25000000000000061</v>
      </c>
      <c r="G311" s="16">
        <f t="shared" si="64"/>
        <v>12.722222222222221</v>
      </c>
      <c r="H311" s="19">
        <f t="shared" si="65"/>
        <v>57.142869771296283</v>
      </c>
      <c r="I311" s="19">
        <f>$K$3*$H$3*'Vehicle Inputs'!$B$19</f>
        <v>186.58987875</v>
      </c>
      <c r="J311" s="19">
        <f t="shared" si="66"/>
        <v>2373.8379018749997</v>
      </c>
      <c r="K311" s="19">
        <f t="shared" si="67"/>
        <v>-546.56250000000136</v>
      </c>
      <c r="L311" s="19">
        <f t="shared" si="68"/>
        <v>-302.82975147870508</v>
      </c>
      <c r="M311" s="19">
        <f t="shared" si="69"/>
        <v>-3852.6673938124145</v>
      </c>
      <c r="N311" s="24">
        <f t="shared" si="70"/>
        <v>-1.0701853871701152E-3</v>
      </c>
      <c r="O311" s="24">
        <f t="shared" si="71"/>
        <v>0</v>
      </c>
      <c r="P311" s="24">
        <f t="shared" si="78"/>
        <v>0.37707094542033376</v>
      </c>
      <c r="Q311" s="24">
        <f t="shared" si="72"/>
        <v>1.0701853871701152E-3</v>
      </c>
      <c r="R311" s="24">
        <f t="shared" si="79"/>
        <v>0.19847749150489541</v>
      </c>
      <c r="S311" s="24">
        <f>MIN(MAX(-M311,0),'Vehicle Inputs'!$B$20*1000)</f>
        <v>3852.6673938124145</v>
      </c>
      <c r="T311" s="24">
        <f>S311*(C311-C310)/3600000*'Vehicle Inputs'!$B$21*'Vehicle Inputs'!$B$22*'Vehicle Inputs'!$B$23</f>
        <v>9.4652546568260829E-4</v>
      </c>
      <c r="U311" s="24">
        <f t="shared" si="73"/>
        <v>0.17554341736150467</v>
      </c>
      <c r="V311" s="24">
        <f>T311*'Vehicle Inputs'!$B$24*'Vehicle Inputs'!$B$22*'Vehicle Inputs'!$B$21</f>
        <v>8.3715444812298273E-4</v>
      </c>
      <c r="W311" s="24">
        <f t="shared" si="74"/>
        <v>0.15525937548538282</v>
      </c>
      <c r="X311" s="25">
        <f t="shared" si="75"/>
        <v>12</v>
      </c>
      <c r="Y311" s="24">
        <f t="shared" si="76"/>
        <v>1.420353205462323E-3</v>
      </c>
    </row>
    <row r="312" spans="2:25" x14ac:dyDescent="0.25">
      <c r="B312" s="3" t="s">
        <v>36</v>
      </c>
      <c r="C312" s="3">
        <v>304</v>
      </c>
      <c r="D312" s="3">
        <v>304</v>
      </c>
      <c r="E312" s="10">
        <v>44.8</v>
      </c>
      <c r="F312" s="16">
        <f t="shared" si="77"/>
        <v>-0.34722222222222221</v>
      </c>
      <c r="G312" s="16">
        <f t="shared" si="64"/>
        <v>12.444444444444445</v>
      </c>
      <c r="H312" s="19">
        <f t="shared" si="65"/>
        <v>54.674789451851851</v>
      </c>
      <c r="I312" s="19">
        <f>$K$3*$H$3*'Vehicle Inputs'!$B$19</f>
        <v>186.58987875</v>
      </c>
      <c r="J312" s="19">
        <f t="shared" si="66"/>
        <v>2322.00738</v>
      </c>
      <c r="K312" s="19">
        <f t="shared" si="67"/>
        <v>-759.11458333333326</v>
      </c>
      <c r="L312" s="19">
        <f t="shared" si="68"/>
        <v>-517.84991513148134</v>
      </c>
      <c r="M312" s="19">
        <f t="shared" si="69"/>
        <v>-6444.3544994139902</v>
      </c>
      <c r="N312" s="24">
        <f t="shared" si="70"/>
        <v>-1.7900984720594416E-3</v>
      </c>
      <c r="O312" s="24">
        <f t="shared" si="71"/>
        <v>0</v>
      </c>
      <c r="P312" s="24">
        <f t="shared" si="78"/>
        <v>0.37707094542033376</v>
      </c>
      <c r="Q312" s="24">
        <f t="shared" si="72"/>
        <v>1.7900984720594416E-3</v>
      </c>
      <c r="R312" s="24">
        <f t="shared" si="79"/>
        <v>0.20026758997695485</v>
      </c>
      <c r="S312" s="24">
        <f>MIN(MAX(-M312,0),'Vehicle Inputs'!$B$20*1000)</f>
        <v>6444.3544994139902</v>
      </c>
      <c r="T312" s="24">
        <f>S312*(C312-C311)/3600000*'Vehicle Inputs'!$B$21*'Vehicle Inputs'!$B$22*'Vehicle Inputs'!$B$23</f>
        <v>1.5832525936129728E-3</v>
      </c>
      <c r="U312" s="24">
        <f t="shared" si="73"/>
        <v>0.17712666995511764</v>
      </c>
      <c r="V312" s="24">
        <f>T312*'Vehicle Inputs'!$B$24*'Vehicle Inputs'!$B$22*'Vehicle Inputs'!$B$21</f>
        <v>1.4003077564209937E-3</v>
      </c>
      <c r="W312" s="24">
        <f t="shared" si="74"/>
        <v>0.15665968324180382</v>
      </c>
      <c r="X312" s="25">
        <f t="shared" si="75"/>
        <v>12</v>
      </c>
      <c r="Y312" s="24">
        <f t="shared" si="76"/>
        <v>3.0036057990752959E-3</v>
      </c>
    </row>
    <row r="313" spans="2:25" x14ac:dyDescent="0.25">
      <c r="B313" s="3" t="s">
        <v>36</v>
      </c>
      <c r="C313" s="3">
        <v>305</v>
      </c>
      <c r="D313" s="3">
        <v>305</v>
      </c>
      <c r="E313" s="10">
        <v>43.3</v>
      </c>
      <c r="F313" s="16">
        <f t="shared" si="77"/>
        <v>-0.41666666666666663</v>
      </c>
      <c r="G313" s="16">
        <f t="shared" si="64"/>
        <v>12.027777777777777</v>
      </c>
      <c r="H313" s="19">
        <f t="shared" si="65"/>
        <v>51.074824615046282</v>
      </c>
      <c r="I313" s="19">
        <f>$K$3*$H$3*'Vehicle Inputs'!$B$19</f>
        <v>186.58987875</v>
      </c>
      <c r="J313" s="19">
        <f t="shared" si="66"/>
        <v>2244.2615971874998</v>
      </c>
      <c r="K313" s="19">
        <f t="shared" si="67"/>
        <v>-910.93749999999989</v>
      </c>
      <c r="L313" s="19">
        <f t="shared" si="68"/>
        <v>-673.27279663495358</v>
      </c>
      <c r="M313" s="19">
        <f t="shared" si="69"/>
        <v>-8097.975581748191</v>
      </c>
      <c r="N313" s="24">
        <f t="shared" si="70"/>
        <v>-2.2494376615967196E-3</v>
      </c>
      <c r="O313" s="24">
        <f t="shared" si="71"/>
        <v>0</v>
      </c>
      <c r="P313" s="24">
        <f t="shared" si="78"/>
        <v>0.37707094542033376</v>
      </c>
      <c r="Q313" s="24">
        <f t="shared" si="72"/>
        <v>2.2494376615967196E-3</v>
      </c>
      <c r="R313" s="24">
        <f t="shared" si="79"/>
        <v>0.20251702763855156</v>
      </c>
      <c r="S313" s="24">
        <f>MIN(MAX(-M313,0),'Vehicle Inputs'!$B$20*1000)</f>
        <v>8097.975581748191</v>
      </c>
      <c r="T313" s="24">
        <f>S313*(C313-C312)/3600000*'Vehicle Inputs'!$B$21*'Vehicle Inputs'!$B$22*'Vehicle Inputs'!$B$23</f>
        <v>1.9895151397992185E-3</v>
      </c>
      <c r="U313" s="24">
        <f t="shared" si="73"/>
        <v>0.17911618509491686</v>
      </c>
      <c r="V313" s="24">
        <f>T313*'Vehicle Inputs'!$B$24*'Vehicle Inputs'!$B$22*'Vehicle Inputs'!$B$21</f>
        <v>1.7596266653954185E-3</v>
      </c>
      <c r="W313" s="24">
        <f t="shared" si="74"/>
        <v>0.15841930990719924</v>
      </c>
      <c r="X313" s="25">
        <f t="shared" si="75"/>
        <v>12</v>
      </c>
      <c r="Y313" s="24">
        <f t="shared" si="76"/>
        <v>4.9931209388745148E-3</v>
      </c>
    </row>
    <row r="314" spans="2:25" x14ac:dyDescent="0.25">
      <c r="B314" s="3" t="s">
        <v>36</v>
      </c>
      <c r="C314" s="3">
        <v>306</v>
      </c>
      <c r="D314" s="3">
        <v>306</v>
      </c>
      <c r="E314" s="10">
        <v>41.8</v>
      </c>
      <c r="F314" s="16">
        <f t="shared" si="77"/>
        <v>-0.34722222222222221</v>
      </c>
      <c r="G314" s="16">
        <f t="shared" si="64"/>
        <v>11.611111111111111</v>
      </c>
      <c r="H314" s="19">
        <f t="shared" si="65"/>
        <v>47.597446549074071</v>
      </c>
      <c r="I314" s="19">
        <f>$K$3*$H$3*'Vehicle Inputs'!$B$19</f>
        <v>186.58987875</v>
      </c>
      <c r="J314" s="19">
        <f t="shared" si="66"/>
        <v>2166.515814375</v>
      </c>
      <c r="K314" s="19">
        <f t="shared" si="67"/>
        <v>-759.11458333333326</v>
      </c>
      <c r="L314" s="19">
        <f t="shared" si="68"/>
        <v>-524.92725803425924</v>
      </c>
      <c r="M314" s="19">
        <f t="shared" si="69"/>
        <v>-6094.9887182866769</v>
      </c>
      <c r="N314" s="24">
        <f t="shared" si="70"/>
        <v>-1.6930524217462991E-3</v>
      </c>
      <c r="O314" s="24">
        <f t="shared" si="71"/>
        <v>0</v>
      </c>
      <c r="P314" s="24">
        <f t="shared" si="78"/>
        <v>0.37707094542033376</v>
      </c>
      <c r="Q314" s="24">
        <f t="shared" si="72"/>
        <v>1.6930524217462991E-3</v>
      </c>
      <c r="R314" s="24">
        <f t="shared" si="79"/>
        <v>0.20421008006029787</v>
      </c>
      <c r="S314" s="24">
        <f>MIN(MAX(-M314,0),'Vehicle Inputs'!$B$20*1000)</f>
        <v>6094.9887182866769</v>
      </c>
      <c r="T314" s="24">
        <f>S314*(C314-C313)/3600000*'Vehicle Inputs'!$B$21*'Vehicle Inputs'!$B$22*'Vehicle Inputs'!$B$23</f>
        <v>1.497420214413514E-3</v>
      </c>
      <c r="U314" s="24">
        <f t="shared" si="73"/>
        <v>0.18061360530933038</v>
      </c>
      <c r="V314" s="24">
        <f>T314*'Vehicle Inputs'!$B$24*'Vehicle Inputs'!$B$22*'Vehicle Inputs'!$B$21</f>
        <v>1.3243933086380321E-3</v>
      </c>
      <c r="W314" s="24">
        <f t="shared" si="74"/>
        <v>0.15974370321583728</v>
      </c>
      <c r="X314" s="25">
        <f t="shared" si="75"/>
        <v>12</v>
      </c>
      <c r="Y314" s="24">
        <f t="shared" si="76"/>
        <v>6.4905411532880288E-3</v>
      </c>
    </row>
    <row r="315" spans="2:25" x14ac:dyDescent="0.25">
      <c r="B315" s="3" t="s">
        <v>36</v>
      </c>
      <c r="C315" s="3">
        <v>307</v>
      </c>
      <c r="D315" s="3">
        <v>307</v>
      </c>
      <c r="E315" s="10">
        <v>40.799999999999997</v>
      </c>
      <c r="F315" s="16">
        <f t="shared" si="77"/>
        <v>-0.20833333333333331</v>
      </c>
      <c r="G315" s="16">
        <f t="shared" si="64"/>
        <v>11.333333333333334</v>
      </c>
      <c r="H315" s="19">
        <f t="shared" si="65"/>
        <v>45.34729826666667</v>
      </c>
      <c r="I315" s="19">
        <f>$K$3*$H$3*'Vehicle Inputs'!$B$19</f>
        <v>186.58987875</v>
      </c>
      <c r="J315" s="19">
        <f t="shared" si="66"/>
        <v>2114.6852925000003</v>
      </c>
      <c r="K315" s="19">
        <f t="shared" si="67"/>
        <v>-455.46874999999994</v>
      </c>
      <c r="L315" s="19">
        <f t="shared" si="68"/>
        <v>-223.53157298333326</v>
      </c>
      <c r="M315" s="19">
        <f t="shared" si="69"/>
        <v>-2533.3578271444439</v>
      </c>
      <c r="N315" s="24">
        <f t="shared" si="70"/>
        <v>-7.0371050754012329E-4</v>
      </c>
      <c r="O315" s="24">
        <f t="shared" si="71"/>
        <v>0</v>
      </c>
      <c r="P315" s="24">
        <f t="shared" si="78"/>
        <v>0.37707094542033376</v>
      </c>
      <c r="Q315" s="24">
        <f t="shared" si="72"/>
        <v>7.0371050754012329E-4</v>
      </c>
      <c r="R315" s="24">
        <f t="shared" si="79"/>
        <v>0.20491379056783798</v>
      </c>
      <c r="S315" s="24">
        <f>MIN(MAX(-M315,0),'Vehicle Inputs'!$B$20*1000)</f>
        <v>2533.3578271444439</v>
      </c>
      <c r="T315" s="24">
        <f>S315*(C315-C314)/3600000*'Vehicle Inputs'!$B$21*'Vehicle Inputs'!$B$22*'Vehicle Inputs'!$B$23</f>
        <v>6.2239675839386192E-4</v>
      </c>
      <c r="U315" s="24">
        <f t="shared" si="73"/>
        <v>0.18123600206772425</v>
      </c>
      <c r="V315" s="24">
        <f>T315*'Vehicle Inputs'!$B$24*'Vehicle Inputs'!$B$22*'Vehicle Inputs'!$B$21</f>
        <v>5.5047881296145117E-4</v>
      </c>
      <c r="W315" s="24">
        <f t="shared" si="74"/>
        <v>0.16029418202879872</v>
      </c>
      <c r="X315" s="25">
        <f t="shared" si="75"/>
        <v>12</v>
      </c>
      <c r="Y315" s="24">
        <f t="shared" si="76"/>
        <v>7.1129379116818912E-3</v>
      </c>
    </row>
    <row r="316" spans="2:25" x14ac:dyDescent="0.25">
      <c r="B316" s="3" t="s">
        <v>36</v>
      </c>
      <c r="C316" s="3">
        <v>308</v>
      </c>
      <c r="D316" s="3">
        <v>308</v>
      </c>
      <c r="E316" s="10">
        <v>40.299999999999997</v>
      </c>
      <c r="F316" s="16">
        <f t="shared" si="77"/>
        <v>-9.7222222222221627E-2</v>
      </c>
      <c r="G316" s="16">
        <f t="shared" si="64"/>
        <v>11.194444444444445</v>
      </c>
      <c r="H316" s="19">
        <f t="shared" si="65"/>
        <v>44.242655253935183</v>
      </c>
      <c r="I316" s="19">
        <f>$K$3*$H$3*'Vehicle Inputs'!$B$19</f>
        <v>186.58987875</v>
      </c>
      <c r="J316" s="19">
        <f t="shared" si="66"/>
        <v>2088.7700315625002</v>
      </c>
      <c r="K316" s="19">
        <f t="shared" si="67"/>
        <v>-212.55208333333204</v>
      </c>
      <c r="L316" s="19">
        <f t="shared" si="68"/>
        <v>18.28045067060313</v>
      </c>
      <c r="M316" s="19">
        <f t="shared" si="69"/>
        <v>204.63948945147393</v>
      </c>
      <c r="N316" s="24">
        <f t="shared" si="70"/>
        <v>5.6844302625409425E-5</v>
      </c>
      <c r="O316" s="24">
        <f t="shared" si="71"/>
        <v>5.6844302625409425E-5</v>
      </c>
      <c r="P316" s="24">
        <f t="shared" si="78"/>
        <v>0.37712778972295918</v>
      </c>
      <c r="Q316" s="24">
        <f t="shared" si="72"/>
        <v>0</v>
      </c>
      <c r="R316" s="24">
        <f t="shared" si="79"/>
        <v>0.20491379056783798</v>
      </c>
      <c r="S316" s="24">
        <f>MIN(MAX(-M316,0),'Vehicle Inputs'!$B$20*1000)</f>
        <v>0</v>
      </c>
      <c r="T316" s="24">
        <f>S316*(C316-C315)/3600000*'Vehicle Inputs'!$B$21*'Vehicle Inputs'!$B$22*'Vehicle Inputs'!$B$23</f>
        <v>0</v>
      </c>
      <c r="U316" s="24">
        <f t="shared" si="73"/>
        <v>0.18123600206772425</v>
      </c>
      <c r="V316" s="24">
        <f>T316*'Vehicle Inputs'!$B$24*'Vehicle Inputs'!$B$22*'Vehicle Inputs'!$B$21</f>
        <v>0</v>
      </c>
      <c r="W316" s="24">
        <f t="shared" si="74"/>
        <v>0.16029418202879872</v>
      </c>
      <c r="X316" s="25">
        <f t="shared" si="75"/>
        <v>12</v>
      </c>
      <c r="Y316" s="24">
        <f t="shared" si="76"/>
        <v>0</v>
      </c>
    </row>
    <row r="317" spans="2:25" x14ac:dyDescent="0.25">
      <c r="B317" s="3" t="s">
        <v>36</v>
      </c>
      <c r="C317" s="3">
        <v>309</v>
      </c>
      <c r="D317" s="3">
        <v>309</v>
      </c>
      <c r="E317" s="10">
        <v>40.1</v>
      </c>
      <c r="F317" s="16">
        <f t="shared" si="77"/>
        <v>-8.3333333333332538E-2</v>
      </c>
      <c r="G317" s="16">
        <f t="shared" si="64"/>
        <v>11.138888888888889</v>
      </c>
      <c r="H317" s="19">
        <f t="shared" si="65"/>
        <v>43.804611859490741</v>
      </c>
      <c r="I317" s="19">
        <f>$K$3*$H$3*'Vehicle Inputs'!$B$19</f>
        <v>186.58987875</v>
      </c>
      <c r="J317" s="19">
        <f t="shared" si="66"/>
        <v>2078.4039271874999</v>
      </c>
      <c r="K317" s="19">
        <f t="shared" si="67"/>
        <v>-182.18749999999827</v>
      </c>
      <c r="L317" s="19">
        <f t="shared" si="68"/>
        <v>48.206990609492465</v>
      </c>
      <c r="M317" s="19">
        <f t="shared" si="69"/>
        <v>536.9723120668466</v>
      </c>
      <c r="N317" s="24">
        <f t="shared" si="70"/>
        <v>1.4915897557412405E-4</v>
      </c>
      <c r="O317" s="24">
        <f t="shared" si="71"/>
        <v>1.4915897557412405E-4</v>
      </c>
      <c r="P317" s="24">
        <f t="shared" si="78"/>
        <v>0.37727694869853329</v>
      </c>
      <c r="Q317" s="24">
        <f t="shared" si="72"/>
        <v>0</v>
      </c>
      <c r="R317" s="24">
        <f t="shared" si="79"/>
        <v>0.20491379056783798</v>
      </c>
      <c r="S317" s="24">
        <f>MIN(MAX(-M317,0),'Vehicle Inputs'!$B$20*1000)</f>
        <v>0</v>
      </c>
      <c r="T317" s="24">
        <f>S317*(C317-C316)/3600000*'Vehicle Inputs'!$B$21*'Vehicle Inputs'!$B$22*'Vehicle Inputs'!$B$23</f>
        <v>0</v>
      </c>
      <c r="U317" s="24">
        <f t="shared" si="73"/>
        <v>0.18123600206772425</v>
      </c>
      <c r="V317" s="24">
        <f>T317*'Vehicle Inputs'!$B$24*'Vehicle Inputs'!$B$22*'Vehicle Inputs'!$B$21</f>
        <v>0</v>
      </c>
      <c r="W317" s="24">
        <f t="shared" si="74"/>
        <v>0.16029418202879872</v>
      </c>
      <c r="X317" s="25">
        <f t="shared" si="75"/>
        <v>12</v>
      </c>
      <c r="Y317" s="24">
        <f t="shared" si="76"/>
        <v>0</v>
      </c>
    </row>
    <row r="318" spans="2:25" x14ac:dyDescent="0.25">
      <c r="B318" s="3" t="s">
        <v>36</v>
      </c>
      <c r="C318" s="3">
        <v>310</v>
      </c>
      <c r="D318" s="3">
        <v>310</v>
      </c>
      <c r="E318" s="10">
        <v>39.700000000000003</v>
      </c>
      <c r="F318" s="16">
        <f t="shared" si="77"/>
        <v>-0.12499999999999981</v>
      </c>
      <c r="G318" s="16">
        <f t="shared" si="64"/>
        <v>11.027777777777779</v>
      </c>
      <c r="H318" s="19">
        <f t="shared" si="65"/>
        <v>42.935063031712964</v>
      </c>
      <c r="I318" s="19">
        <f>$K$3*$H$3*'Vehicle Inputs'!$B$19</f>
        <v>186.58987875</v>
      </c>
      <c r="J318" s="19">
        <f t="shared" si="66"/>
        <v>2057.6717184375002</v>
      </c>
      <c r="K318" s="19">
        <f t="shared" si="67"/>
        <v>-273.2812499999996</v>
      </c>
      <c r="L318" s="19">
        <f t="shared" si="68"/>
        <v>-43.756308218286648</v>
      </c>
      <c r="M318" s="19">
        <f t="shared" si="69"/>
        <v>-482.53484340721667</v>
      </c>
      <c r="N318" s="24">
        <f t="shared" si="70"/>
        <v>-1.3403745650200462E-4</v>
      </c>
      <c r="O318" s="24">
        <f t="shared" si="71"/>
        <v>0</v>
      </c>
      <c r="P318" s="24">
        <f t="shared" si="78"/>
        <v>0.37727694869853329</v>
      </c>
      <c r="Q318" s="24">
        <f t="shared" si="72"/>
        <v>1.3403745650200462E-4</v>
      </c>
      <c r="R318" s="24">
        <f t="shared" si="79"/>
        <v>0.20504782802433999</v>
      </c>
      <c r="S318" s="24">
        <f>MIN(MAX(-M318,0),'Vehicle Inputs'!$B$20*1000)</f>
        <v>482.53484340721667</v>
      </c>
      <c r="T318" s="24">
        <f>S318*(C318-C317)/3600000*'Vehicle Inputs'!$B$21*'Vehicle Inputs'!$B$22*'Vehicle Inputs'!$B$23</f>
        <v>1.1854942840319797E-4</v>
      </c>
      <c r="U318" s="24">
        <f t="shared" si="73"/>
        <v>0.18135455149612745</v>
      </c>
      <c r="V318" s="24">
        <f>T318*'Vehicle Inputs'!$B$24*'Vehicle Inputs'!$B$22*'Vehicle Inputs'!$B$21</f>
        <v>1.0485104195120842E-4</v>
      </c>
      <c r="W318" s="24">
        <f t="shared" si="74"/>
        <v>0.16039903307074993</v>
      </c>
      <c r="X318" s="25">
        <f t="shared" si="75"/>
        <v>13</v>
      </c>
      <c r="Y318" s="24">
        <f t="shared" si="76"/>
        <v>1.1854942840319797E-4</v>
      </c>
    </row>
    <row r="319" spans="2:25" x14ac:dyDescent="0.25">
      <c r="B319" s="3" t="s">
        <v>36</v>
      </c>
      <c r="C319" s="3">
        <v>311</v>
      </c>
      <c r="D319" s="3">
        <v>311</v>
      </c>
      <c r="E319" s="10">
        <v>39.200000000000003</v>
      </c>
      <c r="F319" s="16">
        <f t="shared" si="77"/>
        <v>-0.16666666666666705</v>
      </c>
      <c r="G319" s="16">
        <f t="shared" si="64"/>
        <v>10.888888888888889</v>
      </c>
      <c r="H319" s="19">
        <f t="shared" si="65"/>
        <v>41.860385674074074</v>
      </c>
      <c r="I319" s="19">
        <f>$K$3*$H$3*'Vehicle Inputs'!$B$19</f>
        <v>186.58987875</v>
      </c>
      <c r="J319" s="19">
        <f t="shared" si="66"/>
        <v>2031.7564575000001</v>
      </c>
      <c r="K319" s="19">
        <f t="shared" si="67"/>
        <v>-364.37500000000085</v>
      </c>
      <c r="L319" s="19">
        <f t="shared" si="68"/>
        <v>-135.92473557592677</v>
      </c>
      <c r="M319" s="19">
        <f t="shared" si="69"/>
        <v>-1480.0693429378694</v>
      </c>
      <c r="N319" s="24">
        <f t="shared" si="70"/>
        <v>-4.1113037303829703E-4</v>
      </c>
      <c r="O319" s="24">
        <f t="shared" si="71"/>
        <v>0</v>
      </c>
      <c r="P319" s="24">
        <f t="shared" si="78"/>
        <v>0.37727694869853329</v>
      </c>
      <c r="Q319" s="24">
        <f t="shared" si="72"/>
        <v>4.1113037303829703E-4</v>
      </c>
      <c r="R319" s="24">
        <f t="shared" si="79"/>
        <v>0.20545895839737829</v>
      </c>
      <c r="S319" s="24">
        <f>MIN(MAX(-M319,0),'Vehicle Inputs'!$B$20*1000)</f>
        <v>1480.0693429378694</v>
      </c>
      <c r="T319" s="24">
        <f>S319*(C319-C318)/3600000*'Vehicle Inputs'!$B$21*'Vehicle Inputs'!$B$22*'Vehicle Inputs'!$B$23</f>
        <v>3.636242584337218E-4</v>
      </c>
      <c r="U319" s="24">
        <f t="shared" si="73"/>
        <v>0.18171817575456117</v>
      </c>
      <c r="V319" s="24">
        <f>T319*'Vehicle Inputs'!$B$24*'Vehicle Inputs'!$B$22*'Vehicle Inputs'!$B$21</f>
        <v>3.2160747537170517E-4</v>
      </c>
      <c r="W319" s="24">
        <f t="shared" si="74"/>
        <v>0.16072064054612165</v>
      </c>
      <c r="X319" s="25">
        <f t="shared" si="75"/>
        <v>13</v>
      </c>
      <c r="Y319" s="24">
        <f t="shared" si="76"/>
        <v>4.8217368683691977E-4</v>
      </c>
    </row>
    <row r="320" spans="2:25" x14ac:dyDescent="0.25">
      <c r="B320" s="3" t="s">
        <v>36</v>
      </c>
      <c r="C320" s="3">
        <v>312</v>
      </c>
      <c r="D320" s="3">
        <v>312</v>
      </c>
      <c r="E320" s="10">
        <v>38.5</v>
      </c>
      <c r="F320" s="16">
        <f t="shared" si="77"/>
        <v>-0.25000000000000061</v>
      </c>
      <c r="G320" s="16">
        <f t="shared" si="64"/>
        <v>10.694444444444445</v>
      </c>
      <c r="H320" s="19">
        <f t="shared" si="65"/>
        <v>40.378720237268517</v>
      </c>
      <c r="I320" s="19">
        <f>$K$3*$H$3*'Vehicle Inputs'!$B$19</f>
        <v>186.58987875</v>
      </c>
      <c r="J320" s="19">
        <f t="shared" si="66"/>
        <v>1995.4750921875</v>
      </c>
      <c r="K320" s="19">
        <f t="shared" si="67"/>
        <v>-546.56250000000136</v>
      </c>
      <c r="L320" s="19">
        <f t="shared" si="68"/>
        <v>-319.59390101273289</v>
      </c>
      <c r="M320" s="19">
        <f t="shared" si="69"/>
        <v>-3417.8792191639491</v>
      </c>
      <c r="N320" s="24">
        <f t="shared" si="70"/>
        <v>-9.4941089421220811E-4</v>
      </c>
      <c r="O320" s="24">
        <f t="shared" si="71"/>
        <v>0</v>
      </c>
      <c r="P320" s="24">
        <f t="shared" si="78"/>
        <v>0.37727694869853329</v>
      </c>
      <c r="Q320" s="24">
        <f t="shared" si="72"/>
        <v>9.4941089421220811E-4</v>
      </c>
      <c r="R320" s="24">
        <f t="shared" si="79"/>
        <v>0.20640836929159051</v>
      </c>
      <c r="S320" s="24">
        <f>MIN(MAX(-M320,0),'Vehicle Inputs'!$B$20*1000)</f>
        <v>3417.8792191639491</v>
      </c>
      <c r="T320" s="24">
        <f>S320*(C320-C319)/3600000*'Vehicle Inputs'!$B$21*'Vehicle Inputs'!$B$22*'Vehicle Inputs'!$B$23</f>
        <v>8.3970646538598741E-4</v>
      </c>
      <c r="U320" s="24">
        <f t="shared" si="73"/>
        <v>0.18255788221994715</v>
      </c>
      <c r="V320" s="24">
        <f>T320*'Vehicle Inputs'!$B$24*'Vehicle Inputs'!$B$22*'Vehicle Inputs'!$B$21</f>
        <v>7.4267838331063657E-4</v>
      </c>
      <c r="W320" s="24">
        <f t="shared" si="74"/>
        <v>0.16146331892943228</v>
      </c>
      <c r="X320" s="25">
        <f t="shared" si="75"/>
        <v>13</v>
      </c>
      <c r="Y320" s="24">
        <f t="shared" si="76"/>
        <v>1.3218801522229071E-3</v>
      </c>
    </row>
    <row r="321" spans="2:25" x14ac:dyDescent="0.25">
      <c r="B321" s="3" t="s">
        <v>36</v>
      </c>
      <c r="C321" s="3">
        <v>313</v>
      </c>
      <c r="D321" s="3">
        <v>313</v>
      </c>
      <c r="E321" s="10">
        <v>37.4</v>
      </c>
      <c r="F321" s="16">
        <f t="shared" si="77"/>
        <v>-0.34722222222222221</v>
      </c>
      <c r="G321" s="16">
        <f t="shared" si="64"/>
        <v>10.388888888888889</v>
      </c>
      <c r="H321" s="19">
        <f t="shared" si="65"/>
        <v>38.104327015740743</v>
      </c>
      <c r="I321" s="19">
        <f>$K$3*$H$3*'Vehicle Inputs'!$B$19</f>
        <v>186.58987875</v>
      </c>
      <c r="J321" s="19">
        <f t="shared" si="66"/>
        <v>1938.4615181250001</v>
      </c>
      <c r="K321" s="19">
        <f t="shared" si="67"/>
        <v>-759.11458333333326</v>
      </c>
      <c r="L321" s="19">
        <f t="shared" si="68"/>
        <v>-534.42037756759248</v>
      </c>
      <c r="M321" s="19">
        <f t="shared" si="69"/>
        <v>-5552.0339225077669</v>
      </c>
      <c r="N321" s="24">
        <f t="shared" si="70"/>
        <v>-1.5422316451410463E-3</v>
      </c>
      <c r="O321" s="24">
        <f t="shared" si="71"/>
        <v>0</v>
      </c>
      <c r="P321" s="24">
        <f t="shared" si="78"/>
        <v>0.37727694869853329</v>
      </c>
      <c r="Q321" s="24">
        <f t="shared" si="72"/>
        <v>1.5422316451410463E-3</v>
      </c>
      <c r="R321" s="24">
        <f t="shared" si="79"/>
        <v>0.20795060093673157</v>
      </c>
      <c r="S321" s="24">
        <f>MIN(MAX(-M321,0),'Vehicle Inputs'!$B$20*1000)</f>
        <v>5552.0339225077669</v>
      </c>
      <c r="T321" s="24">
        <f>S321*(C321-C320)/3600000*'Vehicle Inputs'!$B$21*'Vehicle Inputs'!$B$22*'Vehicle Inputs'!$B$23</f>
        <v>1.3640267785449982E-3</v>
      </c>
      <c r="U321" s="24">
        <f t="shared" si="73"/>
        <v>0.18392190899849215</v>
      </c>
      <c r="V321" s="24">
        <f>T321*'Vehicle Inputs'!$B$24*'Vehicle Inputs'!$B$22*'Vehicle Inputs'!$B$21</f>
        <v>1.2064134842841236E-3</v>
      </c>
      <c r="W321" s="24">
        <f t="shared" si="74"/>
        <v>0.16266973241371641</v>
      </c>
      <c r="X321" s="25">
        <f t="shared" si="75"/>
        <v>13</v>
      </c>
      <c r="Y321" s="24">
        <f t="shared" si="76"/>
        <v>2.6859069307679055E-3</v>
      </c>
    </row>
    <row r="322" spans="2:25" x14ac:dyDescent="0.25">
      <c r="B322" s="3" t="s">
        <v>36</v>
      </c>
      <c r="C322" s="3">
        <v>314</v>
      </c>
      <c r="D322" s="3">
        <v>314</v>
      </c>
      <c r="E322" s="10">
        <v>36</v>
      </c>
      <c r="F322" s="16">
        <f t="shared" si="77"/>
        <v>-0.41666666666666663</v>
      </c>
      <c r="G322" s="16">
        <f t="shared" si="64"/>
        <v>10</v>
      </c>
      <c r="H322" s="19">
        <f t="shared" si="65"/>
        <v>35.304989999999997</v>
      </c>
      <c r="I322" s="19">
        <f>$K$3*$H$3*'Vehicle Inputs'!$B$19</f>
        <v>186.58987875</v>
      </c>
      <c r="J322" s="19">
        <f t="shared" si="66"/>
        <v>1865.8987875</v>
      </c>
      <c r="K322" s="19">
        <f t="shared" si="67"/>
        <v>-910.93749999999989</v>
      </c>
      <c r="L322" s="19">
        <f t="shared" si="68"/>
        <v>-689.04263124999989</v>
      </c>
      <c r="M322" s="19">
        <f t="shared" si="69"/>
        <v>-6890.4263124999989</v>
      </c>
      <c r="N322" s="24">
        <f t="shared" si="70"/>
        <v>-1.9140073090277774E-3</v>
      </c>
      <c r="O322" s="24">
        <f t="shared" si="71"/>
        <v>0</v>
      </c>
      <c r="P322" s="24">
        <f t="shared" si="78"/>
        <v>0.37727694869853329</v>
      </c>
      <c r="Q322" s="24">
        <f t="shared" si="72"/>
        <v>1.9140073090277774E-3</v>
      </c>
      <c r="R322" s="24">
        <f t="shared" si="79"/>
        <v>0.20986460824575934</v>
      </c>
      <c r="S322" s="24">
        <f>MIN(MAX(-M322,0),'Vehicle Inputs'!$B$20*1000)</f>
        <v>6890.4263124999989</v>
      </c>
      <c r="T322" s="24">
        <f>S322*(C322-C321)/3600000*'Vehicle Inputs'!$B$21*'Vehicle Inputs'!$B$22*'Vehicle Inputs'!$B$23</f>
        <v>1.6928437644696175E-3</v>
      </c>
      <c r="U322" s="24">
        <f t="shared" si="73"/>
        <v>0.18561475276296177</v>
      </c>
      <c r="V322" s="24">
        <f>T322*'Vehicle Inputs'!$B$24*'Vehicle Inputs'!$B$22*'Vehicle Inputs'!$B$21</f>
        <v>1.4972356674851531E-3</v>
      </c>
      <c r="W322" s="24">
        <f t="shared" si="74"/>
        <v>0.16416696808120157</v>
      </c>
      <c r="X322" s="25">
        <f t="shared" si="75"/>
        <v>13</v>
      </c>
      <c r="Y322" s="24">
        <f t="shared" si="76"/>
        <v>4.3787506952375228E-3</v>
      </c>
    </row>
    <row r="323" spans="2:25" x14ac:dyDescent="0.25">
      <c r="B323" s="3" t="s">
        <v>36</v>
      </c>
      <c r="C323" s="3">
        <v>315</v>
      </c>
      <c r="D323" s="3">
        <v>315</v>
      </c>
      <c r="E323" s="10">
        <v>34.4</v>
      </c>
      <c r="F323" s="16">
        <f t="shared" si="77"/>
        <v>-0.41666666666666663</v>
      </c>
      <c r="G323" s="16">
        <f t="shared" si="64"/>
        <v>9.5555555555555554</v>
      </c>
      <c r="H323" s="19">
        <f t="shared" si="65"/>
        <v>32.236506918518515</v>
      </c>
      <c r="I323" s="19">
        <f>$K$3*$H$3*'Vehicle Inputs'!$B$19</f>
        <v>186.58987875</v>
      </c>
      <c r="J323" s="19">
        <f t="shared" si="66"/>
        <v>1782.9699524999999</v>
      </c>
      <c r="K323" s="19">
        <f t="shared" si="67"/>
        <v>-910.93749999999989</v>
      </c>
      <c r="L323" s="19">
        <f t="shared" si="68"/>
        <v>-692.1111143314813</v>
      </c>
      <c r="M323" s="19">
        <f t="shared" si="69"/>
        <v>-6613.5062036119325</v>
      </c>
      <c r="N323" s="24">
        <f t="shared" si="70"/>
        <v>-1.8370850565588702E-3</v>
      </c>
      <c r="O323" s="24">
        <f t="shared" si="71"/>
        <v>0</v>
      </c>
      <c r="P323" s="24">
        <f t="shared" si="78"/>
        <v>0.37727694869853329</v>
      </c>
      <c r="Q323" s="24">
        <f t="shared" si="72"/>
        <v>1.8370850565588702E-3</v>
      </c>
      <c r="R323" s="24">
        <f t="shared" si="79"/>
        <v>0.21170169330231819</v>
      </c>
      <c r="S323" s="24">
        <f>MIN(MAX(-M323,0),'Vehicle Inputs'!$B$20*1000)</f>
        <v>6613.5062036119325</v>
      </c>
      <c r="T323" s="24">
        <f>S323*(C323-C322)/3600000*'Vehicle Inputs'!$B$21*'Vehicle Inputs'!$B$22*'Vehicle Inputs'!$B$23</f>
        <v>1.6248098782734926E-3</v>
      </c>
      <c r="U323" s="24">
        <f t="shared" si="73"/>
        <v>0.18723956264123526</v>
      </c>
      <c r="V323" s="24">
        <f>T323*'Vehicle Inputs'!$B$24*'Vehicle Inputs'!$B$22*'Vehicle Inputs'!$B$21</f>
        <v>1.4370630968389903E-3</v>
      </c>
      <c r="W323" s="24">
        <f t="shared" si="74"/>
        <v>0.16560403117804057</v>
      </c>
      <c r="X323" s="25">
        <f t="shared" si="75"/>
        <v>13</v>
      </c>
      <c r="Y323" s="24">
        <f t="shared" si="76"/>
        <v>6.0035605735110154E-3</v>
      </c>
    </row>
    <row r="324" spans="2:25" x14ac:dyDescent="0.25">
      <c r="B324" s="3" t="s">
        <v>36</v>
      </c>
      <c r="C324" s="3">
        <v>316</v>
      </c>
      <c r="D324" s="3">
        <v>316</v>
      </c>
      <c r="E324" s="10">
        <v>33</v>
      </c>
      <c r="F324" s="16">
        <f t="shared" si="77"/>
        <v>-0.37499999999999989</v>
      </c>
      <c r="G324" s="16">
        <f t="shared" si="64"/>
        <v>9.1666666666666679</v>
      </c>
      <c r="H324" s="19">
        <f t="shared" si="65"/>
        <v>29.665998541666671</v>
      </c>
      <c r="I324" s="19">
        <f>$K$3*$H$3*'Vehicle Inputs'!$B$19</f>
        <v>186.58987875</v>
      </c>
      <c r="J324" s="19">
        <f t="shared" si="66"/>
        <v>1710.4072218750002</v>
      </c>
      <c r="K324" s="19">
        <f t="shared" si="67"/>
        <v>-819.84374999999977</v>
      </c>
      <c r="L324" s="19">
        <f t="shared" si="68"/>
        <v>-603.58787270833307</v>
      </c>
      <c r="M324" s="19">
        <f t="shared" si="69"/>
        <v>-5532.8888331597209</v>
      </c>
      <c r="N324" s="24">
        <f t="shared" si="70"/>
        <v>-1.5369135647665892E-3</v>
      </c>
      <c r="O324" s="24">
        <f t="shared" si="71"/>
        <v>0</v>
      </c>
      <c r="P324" s="24">
        <f t="shared" si="78"/>
        <v>0.37727694869853329</v>
      </c>
      <c r="Q324" s="24">
        <f t="shared" si="72"/>
        <v>1.5369135647665892E-3</v>
      </c>
      <c r="R324" s="24">
        <f t="shared" si="79"/>
        <v>0.21323860686708479</v>
      </c>
      <c r="S324" s="24">
        <f>MIN(MAX(-M324,0),'Vehicle Inputs'!$B$20*1000)</f>
        <v>5532.8888331597209</v>
      </c>
      <c r="T324" s="24">
        <f>S324*(C324-C323)/3600000*'Vehicle Inputs'!$B$21*'Vehicle Inputs'!$B$22*'Vehicle Inputs'!$B$23</f>
        <v>1.3593232023578097E-3</v>
      </c>
      <c r="U324" s="24">
        <f t="shared" si="73"/>
        <v>0.18859888584359308</v>
      </c>
      <c r="V324" s="24">
        <f>T324*'Vehicle Inputs'!$B$24*'Vehicle Inputs'!$B$22*'Vehicle Inputs'!$B$21</f>
        <v>1.2022534063253645E-3</v>
      </c>
      <c r="W324" s="24">
        <f t="shared" si="74"/>
        <v>0.16680628458436594</v>
      </c>
      <c r="X324" s="25">
        <f t="shared" si="75"/>
        <v>13</v>
      </c>
      <c r="Y324" s="24">
        <f t="shared" si="76"/>
        <v>7.3628837758688247E-3</v>
      </c>
    </row>
    <row r="325" spans="2:25" x14ac:dyDescent="0.25">
      <c r="B325" s="3" t="s">
        <v>36</v>
      </c>
      <c r="C325" s="3">
        <v>317</v>
      </c>
      <c r="D325" s="3">
        <v>317</v>
      </c>
      <c r="E325" s="10">
        <v>31.7</v>
      </c>
      <c r="F325" s="16">
        <f t="shared" si="77"/>
        <v>-0.41666666666666663</v>
      </c>
      <c r="G325" s="16">
        <f t="shared" si="64"/>
        <v>8.8055555555555554</v>
      </c>
      <c r="H325" s="19">
        <f t="shared" si="65"/>
        <v>27.374715587268515</v>
      </c>
      <c r="I325" s="19">
        <f>$K$3*$H$3*'Vehicle Inputs'!$B$19</f>
        <v>186.58987875</v>
      </c>
      <c r="J325" s="19">
        <f t="shared" si="66"/>
        <v>1643.0275434374998</v>
      </c>
      <c r="K325" s="19">
        <f t="shared" si="67"/>
        <v>-910.93749999999989</v>
      </c>
      <c r="L325" s="19">
        <f t="shared" si="68"/>
        <v>-696.97290566273136</v>
      </c>
      <c r="M325" s="19">
        <f t="shared" si="69"/>
        <v>-6137.2336415301625</v>
      </c>
      <c r="N325" s="24">
        <f t="shared" si="70"/>
        <v>-1.7047871226472673E-3</v>
      </c>
      <c r="O325" s="24">
        <f t="shared" si="71"/>
        <v>0</v>
      </c>
      <c r="P325" s="24">
        <f t="shared" si="78"/>
        <v>0.37727694869853329</v>
      </c>
      <c r="Q325" s="24">
        <f t="shared" si="72"/>
        <v>1.7047871226472673E-3</v>
      </c>
      <c r="R325" s="24">
        <f t="shared" si="79"/>
        <v>0.21494339398973206</v>
      </c>
      <c r="S325" s="24">
        <f>MIN(MAX(-M325,0),'Vehicle Inputs'!$B$20*1000)</f>
        <v>6137.2336415301625</v>
      </c>
      <c r="T325" s="24">
        <f>S325*(C325-C324)/3600000*'Vehicle Inputs'!$B$21*'Vehicle Inputs'!$B$22*'Vehicle Inputs'!$B$23</f>
        <v>1.5077989706253753E-3</v>
      </c>
      <c r="U325" s="24">
        <f t="shared" si="73"/>
        <v>0.19010668481421844</v>
      </c>
      <c r="V325" s="24">
        <f>T325*'Vehicle Inputs'!$B$24*'Vehicle Inputs'!$B$22*'Vehicle Inputs'!$B$21</f>
        <v>1.3335727995696129E-3</v>
      </c>
      <c r="W325" s="24">
        <f t="shared" si="74"/>
        <v>0.16813985738393555</v>
      </c>
      <c r="X325" s="25">
        <f t="shared" si="75"/>
        <v>13</v>
      </c>
      <c r="Y325" s="24">
        <f t="shared" si="76"/>
        <v>8.8706827464941993E-3</v>
      </c>
    </row>
    <row r="326" spans="2:25" x14ac:dyDescent="0.25">
      <c r="B326" s="3" t="s">
        <v>36</v>
      </c>
      <c r="C326" s="3">
        <v>318</v>
      </c>
      <c r="D326" s="3">
        <v>318</v>
      </c>
      <c r="E326" s="10">
        <v>30</v>
      </c>
      <c r="F326" s="16">
        <f t="shared" si="77"/>
        <v>-0.51388888888888873</v>
      </c>
      <c r="G326" s="16">
        <f t="shared" si="64"/>
        <v>8.3333333333333339</v>
      </c>
      <c r="H326" s="19">
        <f t="shared" si="65"/>
        <v>24.517354166666671</v>
      </c>
      <c r="I326" s="19">
        <f>$K$3*$H$3*'Vehicle Inputs'!$B$19</f>
        <v>186.58987875</v>
      </c>
      <c r="J326" s="19">
        <f t="shared" si="66"/>
        <v>1554.91565625</v>
      </c>
      <c r="K326" s="19">
        <f t="shared" si="67"/>
        <v>-1123.489583333333</v>
      </c>
      <c r="L326" s="19">
        <f t="shared" si="68"/>
        <v>-912.38235041666633</v>
      </c>
      <c r="M326" s="19">
        <f t="shared" si="69"/>
        <v>-7603.1862534722195</v>
      </c>
      <c r="N326" s="24">
        <f t="shared" si="70"/>
        <v>-2.1119961815200608E-3</v>
      </c>
      <c r="O326" s="24">
        <f t="shared" si="71"/>
        <v>0</v>
      </c>
      <c r="P326" s="24">
        <f t="shared" si="78"/>
        <v>0.37727694869853329</v>
      </c>
      <c r="Q326" s="24">
        <f t="shared" si="72"/>
        <v>2.1119961815200608E-3</v>
      </c>
      <c r="R326" s="24">
        <f t="shared" si="79"/>
        <v>0.21705539017125211</v>
      </c>
      <c r="S326" s="24">
        <f>MIN(MAX(-M326,0),'Vehicle Inputs'!$B$20*1000)</f>
        <v>7603.1862534722195</v>
      </c>
      <c r="T326" s="24">
        <f>S326*(C326-C325)/3600000*'Vehicle Inputs'!$B$21*'Vehicle Inputs'!$B$22*'Vehicle Inputs'!$B$23</f>
        <v>1.8679550227454174E-3</v>
      </c>
      <c r="U326" s="24">
        <f t="shared" si="73"/>
        <v>0.19197463983696386</v>
      </c>
      <c r="V326" s="24">
        <f>T326*'Vehicle Inputs'!$B$24*'Vehicle Inputs'!$B$22*'Vehicle Inputs'!$B$21</f>
        <v>1.6521128198671842E-3</v>
      </c>
      <c r="W326" s="24">
        <f t="shared" si="74"/>
        <v>0.16979197020380274</v>
      </c>
      <c r="X326" s="25">
        <f t="shared" si="75"/>
        <v>13</v>
      </c>
      <c r="Y326" s="24">
        <f t="shared" si="76"/>
        <v>1.0738637769239617E-2</v>
      </c>
    </row>
    <row r="327" spans="2:25" x14ac:dyDescent="0.25">
      <c r="B327" s="3" t="s">
        <v>36</v>
      </c>
      <c r="C327" s="3">
        <v>319</v>
      </c>
      <c r="D327" s="3">
        <v>319</v>
      </c>
      <c r="E327" s="10">
        <v>28</v>
      </c>
      <c r="F327" s="16">
        <f t="shared" si="77"/>
        <v>-0.54166666666666641</v>
      </c>
      <c r="G327" s="16">
        <f t="shared" si="64"/>
        <v>7.7777777777777786</v>
      </c>
      <c r="H327" s="19">
        <f t="shared" si="65"/>
        <v>21.357339629629632</v>
      </c>
      <c r="I327" s="19">
        <f>$K$3*$H$3*'Vehicle Inputs'!$B$19</f>
        <v>186.58987875</v>
      </c>
      <c r="J327" s="19">
        <f t="shared" si="66"/>
        <v>1451.2546125000001</v>
      </c>
      <c r="K327" s="19">
        <f t="shared" si="67"/>
        <v>-1184.2187499999995</v>
      </c>
      <c r="L327" s="19">
        <f t="shared" si="68"/>
        <v>-976.27153162036996</v>
      </c>
      <c r="M327" s="19">
        <f t="shared" si="69"/>
        <v>-7593.2230237139893</v>
      </c>
      <c r="N327" s="24">
        <f t="shared" si="70"/>
        <v>-2.1092286176983303E-3</v>
      </c>
      <c r="O327" s="24">
        <f t="shared" si="71"/>
        <v>0</v>
      </c>
      <c r="P327" s="24">
        <f t="shared" si="78"/>
        <v>0.37727694869853329</v>
      </c>
      <c r="Q327" s="24">
        <f t="shared" si="72"/>
        <v>2.1092286176983303E-3</v>
      </c>
      <c r="R327" s="24">
        <f t="shared" si="79"/>
        <v>0.21916461878895044</v>
      </c>
      <c r="S327" s="24">
        <f>MIN(MAX(-M327,0),'Vehicle Inputs'!$B$20*1000)</f>
        <v>7593.2230237139893</v>
      </c>
      <c r="T327" s="24">
        <f>S327*(C327-C326)/3600000*'Vehicle Inputs'!$B$21*'Vehicle Inputs'!$B$22*'Vehicle Inputs'!$B$23</f>
        <v>1.8655072509232882E-3</v>
      </c>
      <c r="U327" s="24">
        <f t="shared" si="73"/>
        <v>0.19384014708788716</v>
      </c>
      <c r="V327" s="24">
        <f>T327*'Vehicle Inputs'!$B$24*'Vehicle Inputs'!$B$22*'Vehicle Inputs'!$B$21</f>
        <v>1.6499478880791021E-3</v>
      </c>
      <c r="W327" s="24">
        <f t="shared" si="74"/>
        <v>0.17144191809188183</v>
      </c>
      <c r="X327" s="25">
        <f t="shared" si="75"/>
        <v>13</v>
      </c>
      <c r="Y327" s="24">
        <f t="shared" si="76"/>
        <v>1.2604145020162905E-2</v>
      </c>
    </row>
    <row r="328" spans="2:25" x14ac:dyDescent="0.25">
      <c r="B328" s="3" t="s">
        <v>36</v>
      </c>
      <c r="C328" s="3">
        <v>320</v>
      </c>
      <c r="D328" s="3">
        <v>320</v>
      </c>
      <c r="E328" s="10">
        <v>26.1</v>
      </c>
      <c r="F328" s="16">
        <f t="shared" si="77"/>
        <v>-0.33333333333333315</v>
      </c>
      <c r="G328" s="16">
        <f t="shared" si="64"/>
        <v>7.2500000000000009</v>
      </c>
      <c r="H328" s="19">
        <f t="shared" si="65"/>
        <v>18.557185368750005</v>
      </c>
      <c r="I328" s="19">
        <f>$K$3*$H$3*'Vehicle Inputs'!$B$19</f>
        <v>186.58987875</v>
      </c>
      <c r="J328" s="19">
        <f t="shared" si="66"/>
        <v>1352.7766209375002</v>
      </c>
      <c r="K328" s="19">
        <f t="shared" si="67"/>
        <v>-728.74999999999955</v>
      </c>
      <c r="L328" s="19">
        <f t="shared" si="68"/>
        <v>-523.60293588124955</v>
      </c>
      <c r="M328" s="19">
        <f t="shared" si="69"/>
        <v>-3796.1212851390596</v>
      </c>
      <c r="N328" s="24">
        <f t="shared" si="70"/>
        <v>-1.0544781347608498E-3</v>
      </c>
      <c r="O328" s="24">
        <f t="shared" si="71"/>
        <v>0</v>
      </c>
      <c r="P328" s="24">
        <f t="shared" si="78"/>
        <v>0.37727694869853329</v>
      </c>
      <c r="Q328" s="24">
        <f t="shared" si="72"/>
        <v>1.0544781347608498E-3</v>
      </c>
      <c r="R328" s="24">
        <f t="shared" si="79"/>
        <v>0.22021909692371128</v>
      </c>
      <c r="S328" s="24">
        <f>MIN(MAX(-M328,0),'Vehicle Inputs'!$B$20*1000)</f>
        <v>3796.1212851390596</v>
      </c>
      <c r="T328" s="24">
        <f>S328*(C328-C327)/3600000*'Vehicle Inputs'!$B$21*'Vehicle Inputs'!$B$22*'Vehicle Inputs'!$B$23</f>
        <v>9.3263318628923359E-4</v>
      </c>
      <c r="U328" s="24">
        <f t="shared" si="73"/>
        <v>0.19477278027417638</v>
      </c>
      <c r="V328" s="24">
        <f>T328*'Vehicle Inputs'!$B$24*'Vehicle Inputs'!$B$22*'Vehicle Inputs'!$B$21</f>
        <v>8.2486742161351251E-4</v>
      </c>
      <c r="W328" s="24">
        <f t="shared" si="74"/>
        <v>0.17226678551349534</v>
      </c>
      <c r="X328" s="25">
        <f t="shared" si="75"/>
        <v>13</v>
      </c>
      <c r="Y328" s="24">
        <f t="shared" si="76"/>
        <v>1.3536778206452139E-2</v>
      </c>
    </row>
    <row r="329" spans="2:25" x14ac:dyDescent="0.25">
      <c r="B329" s="3" t="s">
        <v>36</v>
      </c>
      <c r="C329" s="3">
        <v>321</v>
      </c>
      <c r="D329" s="3">
        <v>321</v>
      </c>
      <c r="E329" s="10">
        <v>25.6</v>
      </c>
      <c r="F329" s="16">
        <f t="shared" si="77"/>
        <v>-0.16666666666666705</v>
      </c>
      <c r="G329" s="16">
        <f t="shared" ref="G329:G392" si="80">E329*(1000/3600)</f>
        <v>7.1111111111111116</v>
      </c>
      <c r="H329" s="19">
        <f t="shared" ref="H329:H392" si="81">0.5*$L$3*$J$3*$I$3*G329^2</f>
        <v>17.852992474074075</v>
      </c>
      <c r="I329" s="19">
        <f>$K$3*$H$3*'Vehicle Inputs'!$B$19</f>
        <v>186.58987875</v>
      </c>
      <c r="J329" s="19">
        <f t="shared" ref="J329:J392" si="82">I329*G329</f>
        <v>1326.8613600000001</v>
      </c>
      <c r="K329" s="19">
        <f t="shared" ref="K329:K392" si="83">$H$3*F329</f>
        <v>-364.37500000000085</v>
      </c>
      <c r="L329" s="19">
        <f t="shared" ref="L329:L392" si="84">H329+I329+K329</f>
        <v>-159.93212877592677</v>
      </c>
      <c r="M329" s="19">
        <f t="shared" ref="M329:M392" si="85">L329*G329</f>
        <v>-1137.2951379621461</v>
      </c>
      <c r="N329" s="24">
        <f t="shared" ref="N329:N392" si="86">M329*(C329-C328)/3600000</f>
        <v>-3.1591531610059616E-4</v>
      </c>
      <c r="O329" s="24">
        <f t="shared" ref="O329:O392" si="87">MAX(M329,0)*(C329-C328)/3600000</f>
        <v>0</v>
      </c>
      <c r="P329" s="24">
        <f t="shared" si="78"/>
        <v>0.37727694869853329</v>
      </c>
      <c r="Q329" s="24">
        <f t="shared" ref="Q329:Q392" si="88">MAX(-M329,0)*(C329-C328)/3600000</f>
        <v>3.1591531610059616E-4</v>
      </c>
      <c r="R329" s="24">
        <f t="shared" si="79"/>
        <v>0.22053501223981187</v>
      </c>
      <c r="S329" s="24">
        <f>MIN(MAX(-M329,0),'Vehicle Inputs'!$B$20*1000)</f>
        <v>1137.2951379621461</v>
      </c>
      <c r="T329" s="24">
        <f>S329*(C329-C328)/3600000*'Vehicle Inputs'!$B$21*'Vehicle Inputs'!$B$22*'Vehicle Inputs'!$B$23</f>
        <v>2.7941130132517225E-4</v>
      </c>
      <c r="U329" s="24">
        <f t="shared" ref="U329:U392" si="89">U328+T329</f>
        <v>0.19505219157550155</v>
      </c>
      <c r="V329" s="24">
        <f>T329*'Vehicle Inputs'!$B$24*'Vehicle Inputs'!$B$22*'Vehicle Inputs'!$B$21</f>
        <v>2.4712532545704858E-4</v>
      </c>
      <c r="W329" s="24">
        <f t="shared" ref="W329:W392" si="90">W328+V329</f>
        <v>0.17251391083895237</v>
      </c>
      <c r="X329" s="25">
        <f t="shared" ref="X329:X392" si="91">IF(S329&gt;0,IF(S328=0,X328+1,X328),X328)</f>
        <v>13</v>
      </c>
      <c r="Y329" s="24">
        <f t="shared" ref="Y329:Y392" si="92">IF(S329&gt;0,IF(S328=0,T329,Y328+T329),0)</f>
        <v>1.3816189507777311E-2</v>
      </c>
    </row>
    <row r="330" spans="2:25" x14ac:dyDescent="0.25">
      <c r="B330" s="3" t="s">
        <v>36</v>
      </c>
      <c r="C330" s="3">
        <v>322</v>
      </c>
      <c r="D330" s="3">
        <v>322</v>
      </c>
      <c r="E330" s="10">
        <v>24.9</v>
      </c>
      <c r="F330" s="16">
        <f t="shared" ref="F330:F393" si="93">($E331-$E329)/2/3.6</f>
        <v>-9.7222222222222612E-2</v>
      </c>
      <c r="G330" s="16">
        <f t="shared" si="80"/>
        <v>6.916666666666667</v>
      </c>
      <c r="H330" s="19">
        <f t="shared" si="81"/>
        <v>16.890005285416667</v>
      </c>
      <c r="I330" s="19">
        <f>$K$3*$H$3*'Vehicle Inputs'!$B$19</f>
        <v>186.58987875</v>
      </c>
      <c r="J330" s="19">
        <f t="shared" si="82"/>
        <v>1290.5799946874999</v>
      </c>
      <c r="K330" s="19">
        <f t="shared" si="83"/>
        <v>-212.5520833333342</v>
      </c>
      <c r="L330" s="19">
        <f t="shared" si="84"/>
        <v>-9.0721992979175354</v>
      </c>
      <c r="M330" s="19">
        <f t="shared" si="85"/>
        <v>-62.749378477262958</v>
      </c>
      <c r="N330" s="24">
        <f t="shared" si="86"/>
        <v>-1.7430382910350821E-5</v>
      </c>
      <c r="O330" s="24">
        <f t="shared" si="87"/>
        <v>0</v>
      </c>
      <c r="P330" s="24">
        <f t="shared" ref="P330:P393" si="94">P329+O330</f>
        <v>0.37727694869853329</v>
      </c>
      <c r="Q330" s="24">
        <f t="shared" si="88"/>
        <v>1.7430382910350821E-5</v>
      </c>
      <c r="R330" s="24">
        <f t="shared" ref="R330:R393" si="95">R329+Q330</f>
        <v>0.22055244262272222</v>
      </c>
      <c r="S330" s="24">
        <f>MIN(MAX(-M330,0),'Vehicle Inputs'!$B$20*1000)</f>
        <v>62.749378477262958</v>
      </c>
      <c r="T330" s="24">
        <f>S330*(C330-C329)/3600000*'Vehicle Inputs'!$B$21*'Vehicle Inputs'!$B$22*'Vehicle Inputs'!$B$23</f>
        <v>1.5416302165059781E-5</v>
      </c>
      <c r="U330" s="24">
        <f t="shared" si="89"/>
        <v>0.19506760787766661</v>
      </c>
      <c r="V330" s="24">
        <f>T330*'Vehicle Inputs'!$B$24*'Vehicle Inputs'!$B$22*'Vehicle Inputs'!$B$21</f>
        <v>1.3634948449887122E-5</v>
      </c>
      <c r="W330" s="24">
        <f t="shared" si="90"/>
        <v>0.17252754578740226</v>
      </c>
      <c r="X330" s="25">
        <f t="shared" si="91"/>
        <v>13</v>
      </c>
      <c r="Y330" s="24">
        <f t="shared" si="92"/>
        <v>1.383160580994237E-2</v>
      </c>
    </row>
    <row r="331" spans="2:25" x14ac:dyDescent="0.25">
      <c r="B331" s="3" t="s">
        <v>36</v>
      </c>
      <c r="C331" s="3">
        <v>323</v>
      </c>
      <c r="D331" s="3">
        <v>323</v>
      </c>
      <c r="E331" s="10">
        <v>24.9</v>
      </c>
      <c r="F331" s="16">
        <f t="shared" si="93"/>
        <v>-8.3333333333333037E-2</v>
      </c>
      <c r="G331" s="16">
        <f t="shared" si="80"/>
        <v>6.916666666666667</v>
      </c>
      <c r="H331" s="19">
        <f t="shared" si="81"/>
        <v>16.890005285416667</v>
      </c>
      <c r="I331" s="19">
        <f>$K$3*$H$3*'Vehicle Inputs'!$B$19</f>
        <v>186.58987875</v>
      </c>
      <c r="J331" s="19">
        <f t="shared" si="82"/>
        <v>1290.5799946874999</v>
      </c>
      <c r="K331" s="19">
        <f t="shared" si="83"/>
        <v>-182.18749999999935</v>
      </c>
      <c r="L331" s="19">
        <f t="shared" si="84"/>
        <v>21.292384035417314</v>
      </c>
      <c r="M331" s="19">
        <f t="shared" si="85"/>
        <v>147.27232291163642</v>
      </c>
      <c r="N331" s="24">
        <f t="shared" si="86"/>
        <v>4.0908978586565671E-5</v>
      </c>
      <c r="O331" s="24">
        <f t="shared" si="87"/>
        <v>4.0908978586565671E-5</v>
      </c>
      <c r="P331" s="24">
        <f t="shared" si="94"/>
        <v>0.37731785767711984</v>
      </c>
      <c r="Q331" s="24">
        <f t="shared" si="88"/>
        <v>0</v>
      </c>
      <c r="R331" s="24">
        <f t="shared" si="95"/>
        <v>0.22055244262272222</v>
      </c>
      <c r="S331" s="24">
        <f>MIN(MAX(-M331,0),'Vehicle Inputs'!$B$20*1000)</f>
        <v>0</v>
      </c>
      <c r="T331" s="24">
        <f>S331*(C331-C330)/3600000*'Vehicle Inputs'!$B$21*'Vehicle Inputs'!$B$22*'Vehicle Inputs'!$B$23</f>
        <v>0</v>
      </c>
      <c r="U331" s="24">
        <f t="shared" si="89"/>
        <v>0.19506760787766661</v>
      </c>
      <c r="V331" s="24">
        <f>T331*'Vehicle Inputs'!$B$24*'Vehicle Inputs'!$B$22*'Vehicle Inputs'!$B$21</f>
        <v>0</v>
      </c>
      <c r="W331" s="24">
        <f t="shared" si="90"/>
        <v>0.17252754578740226</v>
      </c>
      <c r="X331" s="25">
        <f t="shared" si="91"/>
        <v>13</v>
      </c>
      <c r="Y331" s="24">
        <f t="shared" si="92"/>
        <v>0</v>
      </c>
    </row>
    <row r="332" spans="2:25" x14ac:dyDescent="0.25">
      <c r="B332" s="3" t="s">
        <v>36</v>
      </c>
      <c r="C332" s="3">
        <v>324</v>
      </c>
      <c r="D332" s="3">
        <v>324</v>
      </c>
      <c r="E332" s="10">
        <v>24.3</v>
      </c>
      <c r="F332" s="16">
        <f t="shared" si="93"/>
        <v>-0.1388888888888889</v>
      </c>
      <c r="G332" s="16">
        <f t="shared" si="80"/>
        <v>6.7500000000000009</v>
      </c>
      <c r="H332" s="19">
        <f t="shared" si="81"/>
        <v>16.085836068750005</v>
      </c>
      <c r="I332" s="19">
        <f>$K$3*$H$3*'Vehicle Inputs'!$B$19</f>
        <v>186.58987875</v>
      </c>
      <c r="J332" s="19">
        <f t="shared" si="82"/>
        <v>1259.4816815625002</v>
      </c>
      <c r="K332" s="19">
        <f t="shared" si="83"/>
        <v>-303.64583333333337</v>
      </c>
      <c r="L332" s="19">
        <f t="shared" si="84"/>
        <v>-100.97011851458336</v>
      </c>
      <c r="M332" s="19">
        <f t="shared" si="85"/>
        <v>-681.54829997343779</v>
      </c>
      <c r="N332" s="24">
        <f t="shared" si="86"/>
        <v>-1.8931897221484382E-4</v>
      </c>
      <c r="O332" s="24">
        <f t="shared" si="87"/>
        <v>0</v>
      </c>
      <c r="P332" s="24">
        <f t="shared" si="94"/>
        <v>0.37731785767711984</v>
      </c>
      <c r="Q332" s="24">
        <f t="shared" si="88"/>
        <v>1.8931897221484382E-4</v>
      </c>
      <c r="R332" s="24">
        <f t="shared" si="95"/>
        <v>0.22074176159493705</v>
      </c>
      <c r="S332" s="24">
        <f>MIN(MAX(-M332,0),'Vehicle Inputs'!$B$20*1000)</f>
        <v>681.54829997343779</v>
      </c>
      <c r="T332" s="24">
        <f>S332*(C332-C331)/3600000*'Vehicle Inputs'!$B$21*'Vehicle Inputs'!$B$22*'Vehicle Inputs'!$B$23</f>
        <v>1.6744316497541861E-4</v>
      </c>
      <c r="U332" s="24">
        <f t="shared" si="89"/>
        <v>0.19523505104264202</v>
      </c>
      <c r="V332" s="24">
        <f>T332*'Vehicle Inputs'!$B$24*'Vehicle Inputs'!$B$22*'Vehicle Inputs'!$B$21</f>
        <v>1.4809510726250896E-4</v>
      </c>
      <c r="W332" s="24">
        <f t="shared" si="90"/>
        <v>0.17267564089466478</v>
      </c>
      <c r="X332" s="25">
        <f t="shared" si="91"/>
        <v>14</v>
      </c>
      <c r="Y332" s="24">
        <f t="shared" si="92"/>
        <v>1.6744316497541861E-4</v>
      </c>
    </row>
    <row r="333" spans="2:25" x14ac:dyDescent="0.25">
      <c r="B333" s="3" t="s">
        <v>36</v>
      </c>
      <c r="C333" s="3">
        <v>325</v>
      </c>
      <c r="D333" s="3">
        <v>325</v>
      </c>
      <c r="E333" s="10">
        <v>23.9</v>
      </c>
      <c r="F333" s="16">
        <f t="shared" si="93"/>
        <v>-5.5555555555555851E-2</v>
      </c>
      <c r="G333" s="16">
        <f t="shared" si="80"/>
        <v>6.6388888888888884</v>
      </c>
      <c r="H333" s="19">
        <f t="shared" si="81"/>
        <v>15.560619859490737</v>
      </c>
      <c r="I333" s="19">
        <f>$K$3*$H$3*'Vehicle Inputs'!$B$19</f>
        <v>186.58987875</v>
      </c>
      <c r="J333" s="19">
        <f t="shared" si="82"/>
        <v>1238.7494728124998</v>
      </c>
      <c r="K333" s="19">
        <f t="shared" si="83"/>
        <v>-121.45833333333398</v>
      </c>
      <c r="L333" s="19">
        <f t="shared" si="84"/>
        <v>80.692165276156757</v>
      </c>
      <c r="M333" s="19">
        <f t="shared" si="85"/>
        <v>535.70631947226286</v>
      </c>
      <c r="N333" s="24">
        <f t="shared" si="86"/>
        <v>1.4880731096451747E-4</v>
      </c>
      <c r="O333" s="24">
        <f t="shared" si="87"/>
        <v>1.4880731096451747E-4</v>
      </c>
      <c r="P333" s="24">
        <f t="shared" si="94"/>
        <v>0.37746666498808434</v>
      </c>
      <c r="Q333" s="24">
        <f t="shared" si="88"/>
        <v>0</v>
      </c>
      <c r="R333" s="24">
        <f t="shared" si="95"/>
        <v>0.22074176159493705</v>
      </c>
      <c r="S333" s="24">
        <f>MIN(MAX(-M333,0),'Vehicle Inputs'!$B$20*1000)</f>
        <v>0</v>
      </c>
      <c r="T333" s="24">
        <f>S333*(C333-C332)/3600000*'Vehicle Inputs'!$B$21*'Vehicle Inputs'!$B$22*'Vehicle Inputs'!$B$23</f>
        <v>0</v>
      </c>
      <c r="U333" s="24">
        <f t="shared" si="89"/>
        <v>0.19523505104264202</v>
      </c>
      <c r="V333" s="24">
        <f>T333*'Vehicle Inputs'!$B$24*'Vehicle Inputs'!$B$22*'Vehicle Inputs'!$B$21</f>
        <v>0</v>
      </c>
      <c r="W333" s="24">
        <f t="shared" si="90"/>
        <v>0.17267564089466478</v>
      </c>
      <c r="X333" s="25">
        <f t="shared" si="91"/>
        <v>14</v>
      </c>
      <c r="Y333" s="24">
        <f t="shared" si="92"/>
        <v>0</v>
      </c>
    </row>
    <row r="334" spans="2:25" x14ac:dyDescent="0.25">
      <c r="B334" s="3" t="s">
        <v>36</v>
      </c>
      <c r="C334" s="3">
        <v>326</v>
      </c>
      <c r="D334" s="3">
        <v>326</v>
      </c>
      <c r="E334" s="10">
        <v>23.9</v>
      </c>
      <c r="F334" s="16">
        <f t="shared" si="93"/>
        <v>-4.1666666666666269E-2</v>
      </c>
      <c r="G334" s="16">
        <f t="shared" si="80"/>
        <v>6.6388888888888884</v>
      </c>
      <c r="H334" s="19">
        <f t="shared" si="81"/>
        <v>15.560619859490737</v>
      </c>
      <c r="I334" s="19">
        <f>$K$3*$H$3*'Vehicle Inputs'!$B$19</f>
        <v>186.58987875</v>
      </c>
      <c r="J334" s="19">
        <f t="shared" si="82"/>
        <v>1238.7494728124998</v>
      </c>
      <c r="K334" s="19">
        <f t="shared" si="83"/>
        <v>-91.093749999999133</v>
      </c>
      <c r="L334" s="19">
        <f t="shared" si="84"/>
        <v>111.05674860949161</v>
      </c>
      <c r="M334" s="19">
        <f t="shared" si="85"/>
        <v>737.29341437968037</v>
      </c>
      <c r="N334" s="24">
        <f t="shared" si="86"/>
        <v>2.0480372621657788E-4</v>
      </c>
      <c r="O334" s="24">
        <f t="shared" si="87"/>
        <v>2.0480372621657788E-4</v>
      </c>
      <c r="P334" s="24">
        <f t="shared" si="94"/>
        <v>0.37767146871430091</v>
      </c>
      <c r="Q334" s="24">
        <f t="shared" si="88"/>
        <v>0</v>
      </c>
      <c r="R334" s="24">
        <f t="shared" si="95"/>
        <v>0.22074176159493705</v>
      </c>
      <c r="S334" s="24">
        <f>MIN(MAX(-M334,0),'Vehicle Inputs'!$B$20*1000)</f>
        <v>0</v>
      </c>
      <c r="T334" s="24">
        <f>S334*(C334-C333)/3600000*'Vehicle Inputs'!$B$21*'Vehicle Inputs'!$B$22*'Vehicle Inputs'!$B$23</f>
        <v>0</v>
      </c>
      <c r="U334" s="24">
        <f t="shared" si="89"/>
        <v>0.19523505104264202</v>
      </c>
      <c r="V334" s="24">
        <f>T334*'Vehicle Inputs'!$B$24*'Vehicle Inputs'!$B$22*'Vehicle Inputs'!$B$21</f>
        <v>0</v>
      </c>
      <c r="W334" s="24">
        <f t="shared" si="90"/>
        <v>0.17267564089466478</v>
      </c>
      <c r="X334" s="25">
        <f t="shared" si="91"/>
        <v>14</v>
      </c>
      <c r="Y334" s="24">
        <f t="shared" si="92"/>
        <v>0</v>
      </c>
    </row>
    <row r="335" spans="2:25" x14ac:dyDescent="0.25">
      <c r="B335" s="3" t="s">
        <v>36</v>
      </c>
      <c r="C335" s="3">
        <v>327</v>
      </c>
      <c r="D335" s="3">
        <v>327</v>
      </c>
      <c r="E335" s="10">
        <v>23.6</v>
      </c>
      <c r="F335" s="16">
        <f t="shared" si="93"/>
        <v>-8.3333333333333037E-2</v>
      </c>
      <c r="G335" s="16">
        <f t="shared" si="80"/>
        <v>6.5555555555555562</v>
      </c>
      <c r="H335" s="19">
        <f t="shared" si="81"/>
        <v>15.172428418518521</v>
      </c>
      <c r="I335" s="19">
        <f>$K$3*$H$3*'Vehicle Inputs'!$B$19</f>
        <v>186.58987875</v>
      </c>
      <c r="J335" s="19">
        <f t="shared" si="82"/>
        <v>1223.20031625</v>
      </c>
      <c r="K335" s="19">
        <f t="shared" si="83"/>
        <v>-182.18749999999935</v>
      </c>
      <c r="L335" s="19">
        <f t="shared" si="84"/>
        <v>19.574807168519186</v>
      </c>
      <c r="M335" s="19">
        <f t="shared" si="85"/>
        <v>128.32373588251468</v>
      </c>
      <c r="N335" s="24">
        <f t="shared" si="86"/>
        <v>3.5645482189587414E-5</v>
      </c>
      <c r="O335" s="24">
        <f t="shared" si="87"/>
        <v>3.5645482189587414E-5</v>
      </c>
      <c r="P335" s="24">
        <f t="shared" si="94"/>
        <v>0.3777071141964905</v>
      </c>
      <c r="Q335" s="24">
        <f t="shared" si="88"/>
        <v>0</v>
      </c>
      <c r="R335" s="24">
        <f t="shared" si="95"/>
        <v>0.22074176159493705</v>
      </c>
      <c r="S335" s="24">
        <f>MIN(MAX(-M335,0),'Vehicle Inputs'!$B$20*1000)</f>
        <v>0</v>
      </c>
      <c r="T335" s="24">
        <f>S335*(C335-C334)/3600000*'Vehicle Inputs'!$B$21*'Vehicle Inputs'!$B$22*'Vehicle Inputs'!$B$23</f>
        <v>0</v>
      </c>
      <c r="U335" s="24">
        <f t="shared" si="89"/>
        <v>0.19523505104264202</v>
      </c>
      <c r="V335" s="24">
        <f>T335*'Vehicle Inputs'!$B$24*'Vehicle Inputs'!$B$22*'Vehicle Inputs'!$B$21</f>
        <v>0</v>
      </c>
      <c r="W335" s="24">
        <f t="shared" si="90"/>
        <v>0.17267564089466478</v>
      </c>
      <c r="X335" s="25">
        <f t="shared" si="91"/>
        <v>14</v>
      </c>
      <c r="Y335" s="24">
        <f t="shared" si="92"/>
        <v>0</v>
      </c>
    </row>
    <row r="336" spans="2:25" x14ac:dyDescent="0.25">
      <c r="B336" s="3" t="s">
        <v>36</v>
      </c>
      <c r="C336" s="3">
        <v>328</v>
      </c>
      <c r="D336" s="3">
        <v>328</v>
      </c>
      <c r="E336" s="10">
        <v>23.3</v>
      </c>
      <c r="F336" s="16">
        <f t="shared" si="93"/>
        <v>-0.43055555555555575</v>
      </c>
      <c r="G336" s="16">
        <f t="shared" si="80"/>
        <v>6.4722222222222223</v>
      </c>
      <c r="H336" s="19">
        <f t="shared" si="81"/>
        <v>14.78914044837963</v>
      </c>
      <c r="I336" s="19">
        <f>$K$3*$H$3*'Vehicle Inputs'!$B$19</f>
        <v>186.58987875</v>
      </c>
      <c r="J336" s="19">
        <f t="shared" si="82"/>
        <v>1207.6511596875</v>
      </c>
      <c r="K336" s="19">
        <f t="shared" si="83"/>
        <v>-941.30208333333371</v>
      </c>
      <c r="L336" s="19">
        <f t="shared" si="84"/>
        <v>-739.92306413495407</v>
      </c>
      <c r="M336" s="19">
        <f t="shared" si="85"/>
        <v>-4788.946498429008</v>
      </c>
      <c r="N336" s="24">
        <f t="shared" si="86"/>
        <v>-1.33026291623028E-3</v>
      </c>
      <c r="O336" s="24">
        <f t="shared" si="87"/>
        <v>0</v>
      </c>
      <c r="P336" s="24">
        <f t="shared" si="94"/>
        <v>0.3777071141964905</v>
      </c>
      <c r="Q336" s="24">
        <f t="shared" si="88"/>
        <v>1.33026291623028E-3</v>
      </c>
      <c r="R336" s="24">
        <f t="shared" si="95"/>
        <v>0.22207202451116734</v>
      </c>
      <c r="S336" s="24">
        <f>MIN(MAX(-M336,0),'Vehicle Inputs'!$B$20*1000)</f>
        <v>4788.946498429008</v>
      </c>
      <c r="T336" s="24">
        <f>S336*(C336-C335)/3600000*'Vehicle Inputs'!$B$21*'Vehicle Inputs'!$B$22*'Vehicle Inputs'!$B$23</f>
        <v>1.176551036259871E-3</v>
      </c>
      <c r="U336" s="24">
        <f t="shared" si="89"/>
        <v>0.1964116020789019</v>
      </c>
      <c r="V336" s="24">
        <f>T336*'Vehicle Inputs'!$B$24*'Vehicle Inputs'!$B$22*'Vehicle Inputs'!$B$21</f>
        <v>1.0406005640200429E-3</v>
      </c>
      <c r="W336" s="24">
        <f t="shared" si="90"/>
        <v>0.17371624145868483</v>
      </c>
      <c r="X336" s="25">
        <f t="shared" si="91"/>
        <v>15</v>
      </c>
      <c r="Y336" s="24">
        <f t="shared" si="92"/>
        <v>1.176551036259871E-3</v>
      </c>
    </row>
    <row r="337" spans="2:25" x14ac:dyDescent="0.25">
      <c r="B337" s="3" t="s">
        <v>36</v>
      </c>
      <c r="C337" s="3">
        <v>329</v>
      </c>
      <c r="D337" s="3">
        <v>329</v>
      </c>
      <c r="E337" s="10">
        <v>20.5</v>
      </c>
      <c r="F337" s="16">
        <f t="shared" si="93"/>
        <v>-0.80555555555555558</v>
      </c>
      <c r="G337" s="16">
        <f t="shared" si="80"/>
        <v>5.6944444444444446</v>
      </c>
      <c r="H337" s="19">
        <f t="shared" si="81"/>
        <v>11.448242320601853</v>
      </c>
      <c r="I337" s="19">
        <f>$K$3*$H$3*'Vehicle Inputs'!$B$19</f>
        <v>186.58987875</v>
      </c>
      <c r="J337" s="19">
        <f t="shared" si="82"/>
        <v>1062.5256984375001</v>
      </c>
      <c r="K337" s="19">
        <f t="shared" si="83"/>
        <v>-1761.1458333333335</v>
      </c>
      <c r="L337" s="19">
        <f t="shared" si="84"/>
        <v>-1563.1077122627316</v>
      </c>
      <c r="M337" s="19">
        <f t="shared" si="85"/>
        <v>-8901.0300281627769</v>
      </c>
      <c r="N337" s="24">
        <f t="shared" si="86"/>
        <v>-2.4725083411563271E-3</v>
      </c>
      <c r="O337" s="24">
        <f t="shared" si="87"/>
        <v>0</v>
      </c>
      <c r="P337" s="24">
        <f t="shared" si="94"/>
        <v>0.3777071141964905</v>
      </c>
      <c r="Q337" s="24">
        <f t="shared" si="88"/>
        <v>2.4725083411563271E-3</v>
      </c>
      <c r="R337" s="24">
        <f t="shared" si="95"/>
        <v>0.22454453285232367</v>
      </c>
      <c r="S337" s="24">
        <f>MIN(MAX(-M337,0),'Vehicle Inputs'!$B$20*1000)</f>
        <v>8901.0300281627769</v>
      </c>
      <c r="T337" s="24">
        <f>S337*(C337-C336)/3600000*'Vehicle Inputs'!$B$21*'Vehicle Inputs'!$B$22*'Vehicle Inputs'!$B$23</f>
        <v>2.1868100023357132E-3</v>
      </c>
      <c r="U337" s="24">
        <f t="shared" si="89"/>
        <v>0.19859841208123763</v>
      </c>
      <c r="V337" s="24">
        <f>T337*'Vehicle Inputs'!$B$24*'Vehicle Inputs'!$B$22*'Vehicle Inputs'!$B$21</f>
        <v>1.9341241065658212E-3</v>
      </c>
      <c r="W337" s="24">
        <f t="shared" si="90"/>
        <v>0.17565036556525065</v>
      </c>
      <c r="X337" s="25">
        <f t="shared" si="91"/>
        <v>15</v>
      </c>
      <c r="Y337" s="24">
        <f t="shared" si="92"/>
        <v>3.3633610385955842E-3</v>
      </c>
    </row>
    <row r="338" spans="2:25" x14ac:dyDescent="0.25">
      <c r="B338" s="3" t="s">
        <v>36</v>
      </c>
      <c r="C338" s="3">
        <v>330</v>
      </c>
      <c r="D338" s="3">
        <v>330</v>
      </c>
      <c r="E338" s="10">
        <v>17.5</v>
      </c>
      <c r="F338" s="16">
        <f t="shared" si="93"/>
        <v>-0.50000000000000022</v>
      </c>
      <c r="G338" s="16">
        <f t="shared" si="80"/>
        <v>4.8611111111111116</v>
      </c>
      <c r="H338" s="19">
        <f t="shared" si="81"/>
        <v>8.3427107928240751</v>
      </c>
      <c r="I338" s="19">
        <f>$K$3*$H$3*'Vehicle Inputs'!$B$19</f>
        <v>186.58987875</v>
      </c>
      <c r="J338" s="19">
        <f t="shared" si="82"/>
        <v>907.03413281250005</v>
      </c>
      <c r="K338" s="19">
        <f t="shared" si="83"/>
        <v>-1093.1250000000005</v>
      </c>
      <c r="L338" s="19">
        <f t="shared" si="84"/>
        <v>-898.19241045717638</v>
      </c>
      <c r="M338" s="19">
        <f t="shared" si="85"/>
        <v>-4366.213106389052</v>
      </c>
      <c r="N338" s="24">
        <f t="shared" si="86"/>
        <v>-1.2128369739969589E-3</v>
      </c>
      <c r="O338" s="24">
        <f t="shared" si="87"/>
        <v>0</v>
      </c>
      <c r="P338" s="24">
        <f t="shared" si="94"/>
        <v>0.3777071141964905</v>
      </c>
      <c r="Q338" s="24">
        <f t="shared" si="88"/>
        <v>1.2128369739969589E-3</v>
      </c>
      <c r="R338" s="24">
        <f t="shared" si="95"/>
        <v>0.22575736982632064</v>
      </c>
      <c r="S338" s="24">
        <f>MIN(MAX(-M338,0),'Vehicle Inputs'!$B$20*1000)</f>
        <v>4366.213106389052</v>
      </c>
      <c r="T338" s="24">
        <f>S338*(C338-C337)/3600000*'Vehicle Inputs'!$B$21*'Vehicle Inputs'!$B$22*'Vehicle Inputs'!$B$23</f>
        <v>1.0726936616516102E-3</v>
      </c>
      <c r="U338" s="24">
        <f t="shared" si="89"/>
        <v>0.19967110574288924</v>
      </c>
      <c r="V338" s="24">
        <f>T338*'Vehicle Inputs'!$B$24*'Vehicle Inputs'!$B$22*'Vehicle Inputs'!$B$21</f>
        <v>9.4874390904776647E-4</v>
      </c>
      <c r="W338" s="24">
        <f t="shared" si="90"/>
        <v>0.17659910947429841</v>
      </c>
      <c r="X338" s="25">
        <f t="shared" si="91"/>
        <v>15</v>
      </c>
      <c r="Y338" s="24">
        <f t="shared" si="92"/>
        <v>4.4360547002471945E-3</v>
      </c>
    </row>
    <row r="339" spans="2:25" x14ac:dyDescent="0.25">
      <c r="B339" s="3" t="s">
        <v>36</v>
      </c>
      <c r="C339" s="3">
        <v>331</v>
      </c>
      <c r="D339" s="3">
        <v>331</v>
      </c>
      <c r="E339" s="10">
        <v>16.899999999999999</v>
      </c>
      <c r="F339" s="16">
        <f t="shared" si="93"/>
        <v>-0.1111111111111112</v>
      </c>
      <c r="G339" s="16">
        <f t="shared" si="80"/>
        <v>4.6944444444444446</v>
      </c>
      <c r="H339" s="19">
        <f t="shared" si="81"/>
        <v>7.7804461372685187</v>
      </c>
      <c r="I339" s="19">
        <f>$K$3*$H$3*'Vehicle Inputs'!$B$19</f>
        <v>186.58987875</v>
      </c>
      <c r="J339" s="19">
        <f t="shared" si="82"/>
        <v>875.93581968750004</v>
      </c>
      <c r="K339" s="19">
        <f t="shared" si="83"/>
        <v>-242.91666666666686</v>
      </c>
      <c r="L339" s="19">
        <f t="shared" si="84"/>
        <v>-48.546341779398347</v>
      </c>
      <c r="M339" s="19">
        <f t="shared" si="85"/>
        <v>-227.89810446439782</v>
      </c>
      <c r="N339" s="24">
        <f t="shared" si="86"/>
        <v>-6.3305029017888289E-5</v>
      </c>
      <c r="O339" s="24">
        <f t="shared" si="87"/>
        <v>0</v>
      </c>
      <c r="P339" s="24">
        <f t="shared" si="94"/>
        <v>0.3777071141964905</v>
      </c>
      <c r="Q339" s="24">
        <f t="shared" si="88"/>
        <v>6.3305029017888289E-5</v>
      </c>
      <c r="R339" s="24">
        <f t="shared" si="95"/>
        <v>0.22582067485533852</v>
      </c>
      <c r="S339" s="24">
        <f>MIN(MAX(-M339,0),'Vehicle Inputs'!$B$20*1000)</f>
        <v>227.89810446439782</v>
      </c>
      <c r="T339" s="24">
        <f>S339*(C339-C338)/3600000*'Vehicle Inputs'!$B$21*'Vehicle Inputs'!$B$22*'Vehicle Inputs'!$B$23</f>
        <v>5.5990132914871293E-5</v>
      </c>
      <c r="U339" s="24">
        <f t="shared" si="89"/>
        <v>0.19972709587580412</v>
      </c>
      <c r="V339" s="24">
        <f>T339*'Vehicle Inputs'!$B$24*'Vehicle Inputs'!$B$22*'Vehicle Inputs'!$B$21</f>
        <v>4.9520473056557915E-5</v>
      </c>
      <c r="W339" s="24">
        <f t="shared" si="90"/>
        <v>0.17664862994735497</v>
      </c>
      <c r="X339" s="25">
        <f t="shared" si="91"/>
        <v>15</v>
      </c>
      <c r="Y339" s="24">
        <f t="shared" si="92"/>
        <v>4.492044833162066E-3</v>
      </c>
    </row>
    <row r="340" spans="2:25" x14ac:dyDescent="0.25">
      <c r="B340" s="3" t="s">
        <v>36</v>
      </c>
      <c r="C340" s="3">
        <v>332</v>
      </c>
      <c r="D340" s="3">
        <v>332</v>
      </c>
      <c r="E340" s="10">
        <v>16.7</v>
      </c>
      <c r="F340" s="16">
        <f t="shared" si="93"/>
        <v>-0.13888888888888865</v>
      </c>
      <c r="G340" s="16">
        <f t="shared" si="80"/>
        <v>4.6388888888888893</v>
      </c>
      <c r="H340" s="19">
        <f t="shared" si="81"/>
        <v>7.5973832261574081</v>
      </c>
      <c r="I340" s="19">
        <f>$K$3*$H$3*'Vehicle Inputs'!$B$19</f>
        <v>186.58987875</v>
      </c>
      <c r="J340" s="19">
        <f t="shared" si="82"/>
        <v>865.56971531250008</v>
      </c>
      <c r="K340" s="19">
        <f t="shared" si="83"/>
        <v>-303.6458333333328</v>
      </c>
      <c r="L340" s="19">
        <f t="shared" si="84"/>
        <v>-109.4585713571754</v>
      </c>
      <c r="M340" s="19">
        <f t="shared" si="85"/>
        <v>-507.76615046245257</v>
      </c>
      <c r="N340" s="24">
        <f t="shared" si="86"/>
        <v>-1.4104615290623683E-4</v>
      </c>
      <c r="O340" s="24">
        <f t="shared" si="87"/>
        <v>0</v>
      </c>
      <c r="P340" s="24">
        <f t="shared" si="94"/>
        <v>0.3777071141964905</v>
      </c>
      <c r="Q340" s="24">
        <f t="shared" si="88"/>
        <v>1.4104615290623683E-4</v>
      </c>
      <c r="R340" s="24">
        <f t="shared" si="95"/>
        <v>0.22596172100824477</v>
      </c>
      <c r="S340" s="24">
        <f>MIN(MAX(-M340,0),'Vehicle Inputs'!$B$20*1000)</f>
        <v>507.76615046245257</v>
      </c>
      <c r="T340" s="24">
        <f>S340*(C340-C339)/3600000*'Vehicle Inputs'!$B$21*'Vehicle Inputs'!$B$22*'Vehicle Inputs'!$B$23</f>
        <v>1.2474826993792116E-4</v>
      </c>
      <c r="U340" s="24">
        <f t="shared" si="89"/>
        <v>0.19985184414574203</v>
      </c>
      <c r="V340" s="24">
        <f>T340*'Vehicle Inputs'!$B$24*'Vehicle Inputs'!$B$22*'Vehicle Inputs'!$B$21</f>
        <v>1.1033360734659435E-4</v>
      </c>
      <c r="W340" s="24">
        <f t="shared" si="90"/>
        <v>0.17675896355470158</v>
      </c>
      <c r="X340" s="25">
        <f t="shared" si="91"/>
        <v>15</v>
      </c>
      <c r="Y340" s="24">
        <f t="shared" si="92"/>
        <v>4.616793103099987E-3</v>
      </c>
    </row>
    <row r="341" spans="2:25" x14ac:dyDescent="0.25">
      <c r="B341" s="3" t="s">
        <v>36</v>
      </c>
      <c r="C341" s="3">
        <v>333</v>
      </c>
      <c r="D341" s="3">
        <v>333</v>
      </c>
      <c r="E341" s="10">
        <v>15.9</v>
      </c>
      <c r="F341" s="16">
        <f t="shared" si="93"/>
        <v>-0.15277777777777773</v>
      </c>
      <c r="G341" s="16">
        <f t="shared" si="80"/>
        <v>4.416666666666667</v>
      </c>
      <c r="H341" s="19">
        <f t="shared" si="81"/>
        <v>6.8869247854166664</v>
      </c>
      <c r="I341" s="19">
        <f>$K$3*$H$3*'Vehicle Inputs'!$B$19</f>
        <v>186.58987875</v>
      </c>
      <c r="J341" s="19">
        <f t="shared" si="82"/>
        <v>824.1052978125</v>
      </c>
      <c r="K341" s="19">
        <f t="shared" si="83"/>
        <v>-334.01041666666657</v>
      </c>
      <c r="L341" s="19">
        <f t="shared" si="84"/>
        <v>-140.53361313124992</v>
      </c>
      <c r="M341" s="19">
        <f t="shared" si="85"/>
        <v>-620.69012466302058</v>
      </c>
      <c r="N341" s="24">
        <f t="shared" si="86"/>
        <v>-1.7241392351750572E-4</v>
      </c>
      <c r="O341" s="24">
        <f t="shared" si="87"/>
        <v>0</v>
      </c>
      <c r="P341" s="24">
        <f t="shared" si="94"/>
        <v>0.3777071141964905</v>
      </c>
      <c r="Q341" s="24">
        <f t="shared" si="88"/>
        <v>1.7241392351750572E-4</v>
      </c>
      <c r="R341" s="24">
        <f t="shared" si="95"/>
        <v>0.22613413493176227</v>
      </c>
      <c r="S341" s="24">
        <f>MIN(MAX(-M341,0),'Vehicle Inputs'!$B$20*1000)</f>
        <v>620.69012466302058</v>
      </c>
      <c r="T341" s="24">
        <f>S341*(C341-C340)/3600000*'Vehicle Inputs'!$B$21*'Vehicle Inputs'!$B$22*'Vehicle Inputs'!$B$23</f>
        <v>1.5249149465505792E-4</v>
      </c>
      <c r="U341" s="24">
        <f t="shared" si="89"/>
        <v>0.2000043356403971</v>
      </c>
      <c r="V341" s="24">
        <f>T341*'Vehicle Inputs'!$B$24*'Vehicle Inputs'!$B$22*'Vehicle Inputs'!$B$21</f>
        <v>1.3487110244766597E-4</v>
      </c>
      <c r="W341" s="24">
        <f t="shared" si="90"/>
        <v>0.17689383465714925</v>
      </c>
      <c r="X341" s="25">
        <f t="shared" si="91"/>
        <v>15</v>
      </c>
      <c r="Y341" s="24">
        <f t="shared" si="92"/>
        <v>4.7692845977550446E-3</v>
      </c>
    </row>
    <row r="342" spans="2:25" x14ac:dyDescent="0.25">
      <c r="B342" s="3" t="s">
        <v>36</v>
      </c>
      <c r="C342" s="3">
        <v>334</v>
      </c>
      <c r="D342" s="3">
        <v>334</v>
      </c>
      <c r="E342" s="10">
        <v>15.6</v>
      </c>
      <c r="F342" s="16">
        <f t="shared" si="93"/>
        <v>-0.12500000000000006</v>
      </c>
      <c r="G342" s="16">
        <f t="shared" si="80"/>
        <v>4.333333333333333</v>
      </c>
      <c r="H342" s="19">
        <f t="shared" si="81"/>
        <v>6.6294925666666655</v>
      </c>
      <c r="I342" s="19">
        <f>$K$3*$H$3*'Vehicle Inputs'!$B$19</f>
        <v>186.58987875</v>
      </c>
      <c r="J342" s="19">
        <f t="shared" si="82"/>
        <v>808.55614124999988</v>
      </c>
      <c r="K342" s="19">
        <f t="shared" si="83"/>
        <v>-273.28125000000011</v>
      </c>
      <c r="L342" s="19">
        <f t="shared" si="84"/>
        <v>-80.061878683333447</v>
      </c>
      <c r="M342" s="19">
        <f t="shared" si="85"/>
        <v>-346.93480762777824</v>
      </c>
      <c r="N342" s="24">
        <f t="shared" si="86"/>
        <v>-9.6370779896605061E-5</v>
      </c>
      <c r="O342" s="24">
        <f t="shared" si="87"/>
        <v>0</v>
      </c>
      <c r="P342" s="24">
        <f t="shared" si="94"/>
        <v>0.3777071141964905</v>
      </c>
      <c r="Q342" s="24">
        <f t="shared" si="88"/>
        <v>9.6370779896605061E-5</v>
      </c>
      <c r="R342" s="24">
        <f t="shared" si="95"/>
        <v>0.22623050571165887</v>
      </c>
      <c r="S342" s="24">
        <f>MIN(MAX(-M342,0),'Vehicle Inputs'!$B$20*1000)</f>
        <v>346.93480762777824</v>
      </c>
      <c r="T342" s="24">
        <f>S342*(C342-C341)/3600000*'Vehicle Inputs'!$B$21*'Vehicle Inputs'!$B$22*'Vehicle Inputs'!$B$23</f>
        <v>8.5235136279552333E-5</v>
      </c>
      <c r="U342" s="24">
        <f t="shared" si="89"/>
        <v>0.20008957077667666</v>
      </c>
      <c r="V342" s="24">
        <f>T342*'Vehicle Inputs'!$B$24*'Vehicle Inputs'!$B$22*'Vehicle Inputs'!$B$21</f>
        <v>7.5386216282450052E-5</v>
      </c>
      <c r="W342" s="24">
        <f t="shared" si="90"/>
        <v>0.1769692208734317</v>
      </c>
      <c r="X342" s="25">
        <f t="shared" si="91"/>
        <v>15</v>
      </c>
      <c r="Y342" s="24">
        <f t="shared" si="92"/>
        <v>4.8545197340345968E-3</v>
      </c>
    </row>
    <row r="343" spans="2:25" x14ac:dyDescent="0.25">
      <c r="B343" s="3" t="s">
        <v>36</v>
      </c>
      <c r="C343" s="3">
        <v>335</v>
      </c>
      <c r="D343" s="3">
        <v>335</v>
      </c>
      <c r="E343" s="10">
        <v>15</v>
      </c>
      <c r="F343" s="16">
        <f t="shared" si="93"/>
        <v>-0.15277777777777773</v>
      </c>
      <c r="G343" s="16">
        <f t="shared" si="80"/>
        <v>4.166666666666667</v>
      </c>
      <c r="H343" s="19">
        <f t="shared" si="81"/>
        <v>6.1293385416666677</v>
      </c>
      <c r="I343" s="19">
        <f>$K$3*$H$3*'Vehicle Inputs'!$B$19</f>
        <v>186.58987875</v>
      </c>
      <c r="J343" s="19">
        <f t="shared" si="82"/>
        <v>777.45782812499999</v>
      </c>
      <c r="K343" s="19">
        <f t="shared" si="83"/>
        <v>-334.01041666666657</v>
      </c>
      <c r="L343" s="19">
        <f t="shared" si="84"/>
        <v>-141.29119937499991</v>
      </c>
      <c r="M343" s="19">
        <f t="shared" si="85"/>
        <v>-588.71333072916627</v>
      </c>
      <c r="N343" s="24">
        <f t="shared" si="86"/>
        <v>-1.6353148075810175E-4</v>
      </c>
      <c r="O343" s="24">
        <f t="shared" si="87"/>
        <v>0</v>
      </c>
      <c r="P343" s="24">
        <f t="shared" si="94"/>
        <v>0.3777071141964905</v>
      </c>
      <c r="Q343" s="24">
        <f t="shared" si="88"/>
        <v>1.6353148075810175E-4</v>
      </c>
      <c r="R343" s="24">
        <f t="shared" si="95"/>
        <v>0.22639403719241696</v>
      </c>
      <c r="S343" s="24">
        <f>MIN(MAX(-M343,0),'Vehicle Inputs'!$B$20*1000)</f>
        <v>588.71333072916627</v>
      </c>
      <c r="T343" s="24">
        <f>S343*(C343-C342)/3600000*'Vehicle Inputs'!$B$21*'Vehicle Inputs'!$B$22*'Vehicle Inputs'!$B$23</f>
        <v>1.4463541815650308E-4</v>
      </c>
      <c r="U343" s="24">
        <f t="shared" si="89"/>
        <v>0.20023420619483318</v>
      </c>
      <c r="V343" s="24">
        <f>T343*'Vehicle Inputs'!$B$24*'Vehicle Inputs'!$B$22*'Vehicle Inputs'!$B$21</f>
        <v>1.2792279558851912E-4</v>
      </c>
      <c r="W343" s="24">
        <f t="shared" si="90"/>
        <v>0.17709714366902021</v>
      </c>
      <c r="X343" s="25">
        <f t="shared" si="91"/>
        <v>15</v>
      </c>
      <c r="Y343" s="24">
        <f t="shared" si="92"/>
        <v>4.9991551521910999E-3</v>
      </c>
    </row>
    <row r="344" spans="2:25" x14ac:dyDescent="0.25">
      <c r="B344" s="3" t="s">
        <v>36</v>
      </c>
      <c r="C344" s="3">
        <v>336</v>
      </c>
      <c r="D344" s="3">
        <v>336</v>
      </c>
      <c r="E344" s="10">
        <v>14.5</v>
      </c>
      <c r="F344" s="16">
        <f t="shared" si="93"/>
        <v>-9.7222222222222127E-2</v>
      </c>
      <c r="G344" s="16">
        <f t="shared" si="80"/>
        <v>4.0277777777777777</v>
      </c>
      <c r="H344" s="19">
        <f t="shared" si="81"/>
        <v>5.7275263483796293</v>
      </c>
      <c r="I344" s="19">
        <f>$K$3*$H$3*'Vehicle Inputs'!$B$19</f>
        <v>186.58987875</v>
      </c>
      <c r="J344" s="19">
        <f t="shared" si="82"/>
        <v>751.54256718749991</v>
      </c>
      <c r="K344" s="19">
        <f t="shared" si="83"/>
        <v>-212.55208333333312</v>
      </c>
      <c r="L344" s="19">
        <f t="shared" si="84"/>
        <v>-20.234678234953492</v>
      </c>
      <c r="M344" s="19">
        <f t="shared" si="85"/>
        <v>-81.500787335229347</v>
      </c>
      <c r="N344" s="24">
        <f t="shared" si="86"/>
        <v>-2.2639107593119264E-5</v>
      </c>
      <c r="O344" s="24">
        <f t="shared" si="87"/>
        <v>0</v>
      </c>
      <c r="P344" s="24">
        <f t="shared" si="94"/>
        <v>0.3777071141964905</v>
      </c>
      <c r="Q344" s="24">
        <f t="shared" si="88"/>
        <v>2.2639107593119264E-5</v>
      </c>
      <c r="R344" s="24">
        <f t="shared" si="95"/>
        <v>0.22641667630001008</v>
      </c>
      <c r="S344" s="24">
        <f>MIN(MAX(-M344,0),'Vehicle Inputs'!$B$20*1000)</f>
        <v>81.500787335229347</v>
      </c>
      <c r="T344" s="24">
        <f>S344*(C344-C343)/3600000*'Vehicle Inputs'!$B$21*'Vehicle Inputs'!$B$22*'Vehicle Inputs'!$B$23</f>
        <v>2.0023158710734328E-5</v>
      </c>
      <c r="U344" s="24">
        <f t="shared" si="89"/>
        <v>0.20025422935354392</v>
      </c>
      <c r="V344" s="24">
        <f>T344*'Vehicle Inputs'!$B$24*'Vehicle Inputs'!$B$22*'Vehicle Inputs'!$B$21</f>
        <v>1.7709482721708972E-5</v>
      </c>
      <c r="W344" s="24">
        <f t="shared" si="90"/>
        <v>0.17711485315174191</v>
      </c>
      <c r="X344" s="25">
        <f t="shared" si="91"/>
        <v>15</v>
      </c>
      <c r="Y344" s="24">
        <f t="shared" si="92"/>
        <v>5.0191783109018347E-3</v>
      </c>
    </row>
    <row r="345" spans="2:25" x14ac:dyDescent="0.25">
      <c r="B345" s="3" t="s">
        <v>36</v>
      </c>
      <c r="C345" s="3">
        <v>337</v>
      </c>
      <c r="D345" s="3">
        <v>337</v>
      </c>
      <c r="E345" s="10">
        <v>14.3</v>
      </c>
      <c r="F345" s="16">
        <f t="shared" si="93"/>
        <v>0</v>
      </c>
      <c r="G345" s="16">
        <f t="shared" si="80"/>
        <v>3.9722222222222228</v>
      </c>
      <c r="H345" s="19">
        <f t="shared" si="81"/>
        <v>5.5706152817129642</v>
      </c>
      <c r="I345" s="19">
        <f>$K$3*$H$3*'Vehicle Inputs'!$B$19</f>
        <v>186.58987875</v>
      </c>
      <c r="J345" s="19">
        <f t="shared" si="82"/>
        <v>741.17646281250006</v>
      </c>
      <c r="K345" s="19">
        <f t="shared" si="83"/>
        <v>0</v>
      </c>
      <c r="L345" s="19">
        <f t="shared" si="84"/>
        <v>192.16049403171297</v>
      </c>
      <c r="M345" s="19">
        <f t="shared" si="85"/>
        <v>763.30418462597106</v>
      </c>
      <c r="N345" s="24">
        <f t="shared" si="86"/>
        <v>2.1202894017388084E-4</v>
      </c>
      <c r="O345" s="24">
        <f t="shared" si="87"/>
        <v>2.1202894017388084E-4</v>
      </c>
      <c r="P345" s="24">
        <f t="shared" si="94"/>
        <v>0.37791914313666436</v>
      </c>
      <c r="Q345" s="24">
        <f t="shared" si="88"/>
        <v>0</v>
      </c>
      <c r="R345" s="24">
        <f t="shared" si="95"/>
        <v>0.22641667630001008</v>
      </c>
      <c r="S345" s="24">
        <f>MIN(MAX(-M345,0),'Vehicle Inputs'!$B$20*1000)</f>
        <v>0</v>
      </c>
      <c r="T345" s="24">
        <f>S345*(C345-C344)/3600000*'Vehicle Inputs'!$B$21*'Vehicle Inputs'!$B$22*'Vehicle Inputs'!$B$23</f>
        <v>0</v>
      </c>
      <c r="U345" s="24">
        <f t="shared" si="89"/>
        <v>0.20025422935354392</v>
      </c>
      <c r="V345" s="24">
        <f>T345*'Vehicle Inputs'!$B$24*'Vehicle Inputs'!$B$22*'Vehicle Inputs'!$B$21</f>
        <v>0</v>
      </c>
      <c r="W345" s="24">
        <f t="shared" si="90"/>
        <v>0.17711485315174191</v>
      </c>
      <c r="X345" s="25">
        <f t="shared" si="91"/>
        <v>15</v>
      </c>
      <c r="Y345" s="24">
        <f t="shared" si="92"/>
        <v>0</v>
      </c>
    </row>
    <row r="346" spans="2:25" x14ac:dyDescent="0.25">
      <c r="B346" s="3" t="s">
        <v>36</v>
      </c>
      <c r="C346" s="3">
        <v>338</v>
      </c>
      <c r="D346" s="3">
        <v>338</v>
      </c>
      <c r="E346" s="10">
        <v>14.5</v>
      </c>
      <c r="F346" s="16">
        <f t="shared" si="93"/>
        <v>0.15277777777777773</v>
      </c>
      <c r="G346" s="16">
        <f t="shared" si="80"/>
        <v>4.0277777777777777</v>
      </c>
      <c r="H346" s="19">
        <f t="shared" si="81"/>
        <v>5.7275263483796293</v>
      </c>
      <c r="I346" s="19">
        <f>$K$3*$H$3*'Vehicle Inputs'!$B$19</f>
        <v>186.58987875</v>
      </c>
      <c r="J346" s="19">
        <f t="shared" si="82"/>
        <v>751.54256718749991</v>
      </c>
      <c r="K346" s="19">
        <f t="shared" si="83"/>
        <v>334.01041666666657</v>
      </c>
      <c r="L346" s="19">
        <f t="shared" si="84"/>
        <v>526.32782176504622</v>
      </c>
      <c r="M346" s="19">
        <f t="shared" si="85"/>
        <v>2119.9315043314359</v>
      </c>
      <c r="N346" s="24">
        <f t="shared" si="86"/>
        <v>5.8886986231428779E-4</v>
      </c>
      <c r="O346" s="24">
        <f t="shared" si="87"/>
        <v>5.8886986231428779E-4</v>
      </c>
      <c r="P346" s="24">
        <f t="shared" si="94"/>
        <v>0.37850801299897863</v>
      </c>
      <c r="Q346" s="24">
        <f t="shared" si="88"/>
        <v>0</v>
      </c>
      <c r="R346" s="24">
        <f t="shared" si="95"/>
        <v>0.22641667630001008</v>
      </c>
      <c r="S346" s="24">
        <f>MIN(MAX(-M346,0),'Vehicle Inputs'!$B$20*1000)</f>
        <v>0</v>
      </c>
      <c r="T346" s="24">
        <f>S346*(C346-C345)/3600000*'Vehicle Inputs'!$B$21*'Vehicle Inputs'!$B$22*'Vehicle Inputs'!$B$23</f>
        <v>0</v>
      </c>
      <c r="U346" s="24">
        <f t="shared" si="89"/>
        <v>0.20025422935354392</v>
      </c>
      <c r="V346" s="24">
        <f>T346*'Vehicle Inputs'!$B$24*'Vehicle Inputs'!$B$22*'Vehicle Inputs'!$B$21</f>
        <v>0</v>
      </c>
      <c r="W346" s="24">
        <f t="shared" si="90"/>
        <v>0.17711485315174191</v>
      </c>
      <c r="X346" s="25">
        <f t="shared" si="91"/>
        <v>15</v>
      </c>
      <c r="Y346" s="24">
        <f t="shared" si="92"/>
        <v>0</v>
      </c>
    </row>
    <row r="347" spans="2:25" x14ac:dyDescent="0.25">
      <c r="B347" s="3" t="s">
        <v>36</v>
      </c>
      <c r="C347" s="3">
        <v>339</v>
      </c>
      <c r="D347" s="3">
        <v>339</v>
      </c>
      <c r="E347" s="10">
        <v>15.4</v>
      </c>
      <c r="F347" s="16">
        <f t="shared" si="93"/>
        <v>0.45833333333333343</v>
      </c>
      <c r="G347" s="16">
        <f t="shared" si="80"/>
        <v>4.2777777777777777</v>
      </c>
      <c r="H347" s="19">
        <f t="shared" si="81"/>
        <v>6.4605952379629628</v>
      </c>
      <c r="I347" s="19">
        <f>$K$3*$H$3*'Vehicle Inputs'!$B$19</f>
        <v>186.58987875</v>
      </c>
      <c r="J347" s="19">
        <f t="shared" si="82"/>
        <v>798.19003687499992</v>
      </c>
      <c r="K347" s="19">
        <f t="shared" si="83"/>
        <v>1002.0312500000002</v>
      </c>
      <c r="L347" s="19">
        <f t="shared" si="84"/>
        <v>1195.0817239879632</v>
      </c>
      <c r="M347" s="19">
        <f t="shared" si="85"/>
        <v>5112.2940415040648</v>
      </c>
      <c r="N347" s="24">
        <f t="shared" si="86"/>
        <v>1.4200816781955736E-3</v>
      </c>
      <c r="O347" s="24">
        <f t="shared" si="87"/>
        <v>1.4200816781955736E-3</v>
      </c>
      <c r="P347" s="24">
        <f t="shared" si="94"/>
        <v>0.3799280946771742</v>
      </c>
      <c r="Q347" s="24">
        <f t="shared" si="88"/>
        <v>0</v>
      </c>
      <c r="R347" s="24">
        <f t="shared" si="95"/>
        <v>0.22641667630001008</v>
      </c>
      <c r="S347" s="24">
        <f>MIN(MAX(-M347,0),'Vehicle Inputs'!$B$20*1000)</f>
        <v>0</v>
      </c>
      <c r="T347" s="24">
        <f>S347*(C347-C346)/3600000*'Vehicle Inputs'!$B$21*'Vehicle Inputs'!$B$22*'Vehicle Inputs'!$B$23</f>
        <v>0</v>
      </c>
      <c r="U347" s="24">
        <f t="shared" si="89"/>
        <v>0.20025422935354392</v>
      </c>
      <c r="V347" s="24">
        <f>T347*'Vehicle Inputs'!$B$24*'Vehicle Inputs'!$B$22*'Vehicle Inputs'!$B$21</f>
        <v>0</v>
      </c>
      <c r="W347" s="24">
        <f t="shared" si="90"/>
        <v>0.17711485315174191</v>
      </c>
      <c r="X347" s="25">
        <f t="shared" si="91"/>
        <v>15</v>
      </c>
      <c r="Y347" s="24">
        <f t="shared" si="92"/>
        <v>0</v>
      </c>
    </row>
    <row r="348" spans="2:25" x14ac:dyDescent="0.25">
      <c r="B348" s="3" t="s">
        <v>36</v>
      </c>
      <c r="C348" s="3">
        <v>340</v>
      </c>
      <c r="D348" s="3">
        <v>340</v>
      </c>
      <c r="E348" s="10">
        <v>17.8</v>
      </c>
      <c r="F348" s="16">
        <f t="shared" si="93"/>
        <v>0.79166666666666674</v>
      </c>
      <c r="G348" s="16">
        <f t="shared" si="80"/>
        <v>4.9444444444444446</v>
      </c>
      <c r="H348" s="19">
        <f t="shared" si="81"/>
        <v>8.6311983268518517</v>
      </c>
      <c r="I348" s="19">
        <f>$K$3*$H$3*'Vehicle Inputs'!$B$19</f>
        <v>186.58987875</v>
      </c>
      <c r="J348" s="19">
        <f t="shared" si="82"/>
        <v>922.58328937500005</v>
      </c>
      <c r="K348" s="19">
        <f t="shared" si="83"/>
        <v>1730.7812500000002</v>
      </c>
      <c r="L348" s="19">
        <f t="shared" si="84"/>
        <v>1926.002327076852</v>
      </c>
      <c r="M348" s="19">
        <f t="shared" si="85"/>
        <v>9523.0115061022134</v>
      </c>
      <c r="N348" s="24">
        <f t="shared" si="86"/>
        <v>2.6452809739172813E-3</v>
      </c>
      <c r="O348" s="24">
        <f t="shared" si="87"/>
        <v>2.6452809739172813E-3</v>
      </c>
      <c r="P348" s="24">
        <f t="shared" si="94"/>
        <v>0.38257337565109151</v>
      </c>
      <c r="Q348" s="24">
        <f t="shared" si="88"/>
        <v>0</v>
      </c>
      <c r="R348" s="24">
        <f t="shared" si="95"/>
        <v>0.22641667630001008</v>
      </c>
      <c r="S348" s="24">
        <f>MIN(MAX(-M348,0),'Vehicle Inputs'!$B$20*1000)</f>
        <v>0</v>
      </c>
      <c r="T348" s="24">
        <f>S348*(C348-C347)/3600000*'Vehicle Inputs'!$B$21*'Vehicle Inputs'!$B$22*'Vehicle Inputs'!$B$23</f>
        <v>0</v>
      </c>
      <c r="U348" s="24">
        <f t="shared" si="89"/>
        <v>0.20025422935354392</v>
      </c>
      <c r="V348" s="24">
        <f>T348*'Vehicle Inputs'!$B$24*'Vehicle Inputs'!$B$22*'Vehicle Inputs'!$B$21</f>
        <v>0</v>
      </c>
      <c r="W348" s="24">
        <f t="shared" si="90"/>
        <v>0.17711485315174191</v>
      </c>
      <c r="X348" s="25">
        <f t="shared" si="91"/>
        <v>15</v>
      </c>
      <c r="Y348" s="24">
        <f t="shared" si="92"/>
        <v>0</v>
      </c>
    </row>
    <row r="349" spans="2:25" x14ac:dyDescent="0.25">
      <c r="B349" s="3" t="s">
        <v>36</v>
      </c>
      <c r="C349" s="3">
        <v>341</v>
      </c>
      <c r="D349" s="3">
        <v>341</v>
      </c>
      <c r="E349" s="10">
        <v>21.1</v>
      </c>
      <c r="F349" s="16">
        <f t="shared" si="93"/>
        <v>0.87500000000000011</v>
      </c>
      <c r="G349" s="16">
        <f t="shared" si="80"/>
        <v>5.8611111111111116</v>
      </c>
      <c r="H349" s="19">
        <f t="shared" si="81"/>
        <v>12.128190276157408</v>
      </c>
      <c r="I349" s="19">
        <f>$K$3*$H$3*'Vehicle Inputs'!$B$19</f>
        <v>186.58987875</v>
      </c>
      <c r="J349" s="19">
        <f t="shared" si="82"/>
        <v>1093.6240115625001</v>
      </c>
      <c r="K349" s="19">
        <f t="shared" si="83"/>
        <v>1912.9687500000002</v>
      </c>
      <c r="L349" s="19">
        <f t="shared" si="84"/>
        <v>2111.6868190261575</v>
      </c>
      <c r="M349" s="19">
        <f t="shared" si="85"/>
        <v>12376.831078181091</v>
      </c>
      <c r="N349" s="24">
        <f t="shared" si="86"/>
        <v>3.4380086328280805E-3</v>
      </c>
      <c r="O349" s="24">
        <f t="shared" si="87"/>
        <v>3.4380086328280805E-3</v>
      </c>
      <c r="P349" s="24">
        <f t="shared" si="94"/>
        <v>0.38601138428391957</v>
      </c>
      <c r="Q349" s="24">
        <f t="shared" si="88"/>
        <v>0</v>
      </c>
      <c r="R349" s="24">
        <f t="shared" si="95"/>
        <v>0.22641667630001008</v>
      </c>
      <c r="S349" s="24">
        <f>MIN(MAX(-M349,0),'Vehicle Inputs'!$B$20*1000)</f>
        <v>0</v>
      </c>
      <c r="T349" s="24">
        <f>S349*(C349-C348)/3600000*'Vehicle Inputs'!$B$21*'Vehicle Inputs'!$B$22*'Vehicle Inputs'!$B$23</f>
        <v>0</v>
      </c>
      <c r="U349" s="24">
        <f t="shared" si="89"/>
        <v>0.20025422935354392</v>
      </c>
      <c r="V349" s="24">
        <f>T349*'Vehicle Inputs'!$B$24*'Vehicle Inputs'!$B$22*'Vehicle Inputs'!$B$21</f>
        <v>0</v>
      </c>
      <c r="W349" s="24">
        <f t="shared" si="90"/>
        <v>0.17711485315174191</v>
      </c>
      <c r="X349" s="25">
        <f t="shared" si="91"/>
        <v>15</v>
      </c>
      <c r="Y349" s="24">
        <f t="shared" si="92"/>
        <v>0</v>
      </c>
    </row>
    <row r="350" spans="2:25" x14ac:dyDescent="0.25">
      <c r="B350" s="3" t="s">
        <v>36</v>
      </c>
      <c r="C350" s="3">
        <v>342</v>
      </c>
      <c r="D350" s="3">
        <v>342</v>
      </c>
      <c r="E350" s="10">
        <v>24.1</v>
      </c>
      <c r="F350" s="16">
        <f t="shared" si="93"/>
        <v>0.54166666666666641</v>
      </c>
      <c r="G350" s="16">
        <f t="shared" si="80"/>
        <v>6.6944444444444455</v>
      </c>
      <c r="H350" s="19">
        <f t="shared" si="81"/>
        <v>15.822138303935191</v>
      </c>
      <c r="I350" s="19">
        <f>$K$3*$H$3*'Vehicle Inputs'!$B$19</f>
        <v>186.58987875</v>
      </c>
      <c r="J350" s="19">
        <f t="shared" si="82"/>
        <v>1249.1155771875001</v>
      </c>
      <c r="K350" s="19">
        <f t="shared" si="83"/>
        <v>1184.2187499999995</v>
      </c>
      <c r="L350" s="19">
        <f t="shared" si="84"/>
        <v>1386.6307670539347</v>
      </c>
      <c r="M350" s="19">
        <f t="shared" si="85"/>
        <v>9282.7226349999528</v>
      </c>
      <c r="N350" s="24">
        <f t="shared" si="86"/>
        <v>2.5785340652777645E-3</v>
      </c>
      <c r="O350" s="24">
        <f t="shared" si="87"/>
        <v>2.5785340652777645E-3</v>
      </c>
      <c r="P350" s="24">
        <f t="shared" si="94"/>
        <v>0.38858991834919732</v>
      </c>
      <c r="Q350" s="24">
        <f t="shared" si="88"/>
        <v>0</v>
      </c>
      <c r="R350" s="24">
        <f t="shared" si="95"/>
        <v>0.22641667630001008</v>
      </c>
      <c r="S350" s="24">
        <f>MIN(MAX(-M350,0),'Vehicle Inputs'!$B$20*1000)</f>
        <v>0</v>
      </c>
      <c r="T350" s="24">
        <f>S350*(C350-C349)/3600000*'Vehicle Inputs'!$B$21*'Vehicle Inputs'!$B$22*'Vehicle Inputs'!$B$23</f>
        <v>0</v>
      </c>
      <c r="U350" s="24">
        <f t="shared" si="89"/>
        <v>0.20025422935354392</v>
      </c>
      <c r="V350" s="24">
        <f>T350*'Vehicle Inputs'!$B$24*'Vehicle Inputs'!$B$22*'Vehicle Inputs'!$B$21</f>
        <v>0</v>
      </c>
      <c r="W350" s="24">
        <f t="shared" si="90"/>
        <v>0.17711485315174191</v>
      </c>
      <c r="X350" s="25">
        <f t="shared" si="91"/>
        <v>15</v>
      </c>
      <c r="Y350" s="24">
        <f t="shared" si="92"/>
        <v>0</v>
      </c>
    </row>
    <row r="351" spans="2:25" x14ac:dyDescent="0.25">
      <c r="B351" s="3" t="s">
        <v>36</v>
      </c>
      <c r="C351" s="3">
        <v>343</v>
      </c>
      <c r="D351" s="3">
        <v>343</v>
      </c>
      <c r="E351" s="10">
        <v>25</v>
      </c>
      <c r="F351" s="16">
        <f t="shared" si="93"/>
        <v>0.16666666666666657</v>
      </c>
      <c r="G351" s="16">
        <f t="shared" si="80"/>
        <v>6.9444444444444446</v>
      </c>
      <c r="H351" s="19">
        <f t="shared" si="81"/>
        <v>17.025940393518518</v>
      </c>
      <c r="I351" s="19">
        <f>$K$3*$H$3*'Vehicle Inputs'!$B$19</f>
        <v>186.58987875</v>
      </c>
      <c r="J351" s="19">
        <f t="shared" si="82"/>
        <v>1295.7630468750001</v>
      </c>
      <c r="K351" s="19">
        <f t="shared" si="83"/>
        <v>364.37499999999977</v>
      </c>
      <c r="L351" s="19">
        <f t="shared" si="84"/>
        <v>567.99081914351825</v>
      </c>
      <c r="M351" s="19">
        <f t="shared" si="85"/>
        <v>3944.3806884966548</v>
      </c>
      <c r="N351" s="24">
        <f t="shared" si="86"/>
        <v>1.095661302360182E-3</v>
      </c>
      <c r="O351" s="24">
        <f t="shared" si="87"/>
        <v>1.095661302360182E-3</v>
      </c>
      <c r="P351" s="24">
        <f t="shared" si="94"/>
        <v>0.38968557965155748</v>
      </c>
      <c r="Q351" s="24">
        <f t="shared" si="88"/>
        <v>0</v>
      </c>
      <c r="R351" s="24">
        <f t="shared" si="95"/>
        <v>0.22641667630001008</v>
      </c>
      <c r="S351" s="24">
        <f>MIN(MAX(-M351,0),'Vehicle Inputs'!$B$20*1000)</f>
        <v>0</v>
      </c>
      <c r="T351" s="24">
        <f>S351*(C351-C350)/3600000*'Vehicle Inputs'!$B$21*'Vehicle Inputs'!$B$22*'Vehicle Inputs'!$B$23</f>
        <v>0</v>
      </c>
      <c r="U351" s="24">
        <f t="shared" si="89"/>
        <v>0.20025422935354392</v>
      </c>
      <c r="V351" s="24">
        <f>T351*'Vehicle Inputs'!$B$24*'Vehicle Inputs'!$B$22*'Vehicle Inputs'!$B$21</f>
        <v>0</v>
      </c>
      <c r="W351" s="24">
        <f t="shared" si="90"/>
        <v>0.17711485315174191</v>
      </c>
      <c r="X351" s="25">
        <f t="shared" si="91"/>
        <v>15</v>
      </c>
      <c r="Y351" s="24">
        <f t="shared" si="92"/>
        <v>0</v>
      </c>
    </row>
    <row r="352" spans="2:25" x14ac:dyDescent="0.25">
      <c r="B352" s="3" t="s">
        <v>36</v>
      </c>
      <c r="C352" s="3">
        <v>344</v>
      </c>
      <c r="D352" s="3">
        <v>344</v>
      </c>
      <c r="E352" s="10">
        <v>25.3</v>
      </c>
      <c r="F352" s="16">
        <f t="shared" si="93"/>
        <v>6.9444444444444448E-2</v>
      </c>
      <c r="G352" s="16">
        <f t="shared" si="80"/>
        <v>7.0277777777777786</v>
      </c>
      <c r="H352" s="19">
        <f t="shared" si="81"/>
        <v>17.437014698379631</v>
      </c>
      <c r="I352" s="19">
        <f>$K$3*$H$3*'Vehicle Inputs'!$B$19</f>
        <v>186.58987875</v>
      </c>
      <c r="J352" s="19">
        <f t="shared" si="82"/>
        <v>1311.3122034375001</v>
      </c>
      <c r="K352" s="19">
        <f t="shared" si="83"/>
        <v>151.82291666666669</v>
      </c>
      <c r="L352" s="19">
        <f t="shared" si="84"/>
        <v>355.84981011504635</v>
      </c>
      <c r="M352" s="19">
        <f t="shared" si="85"/>
        <v>2500.8333877529649</v>
      </c>
      <c r="N352" s="24">
        <f t="shared" si="86"/>
        <v>6.946759410424902E-4</v>
      </c>
      <c r="O352" s="24">
        <f t="shared" si="87"/>
        <v>6.946759410424902E-4</v>
      </c>
      <c r="P352" s="24">
        <f t="shared" si="94"/>
        <v>0.39038025559259998</v>
      </c>
      <c r="Q352" s="24">
        <f t="shared" si="88"/>
        <v>0</v>
      </c>
      <c r="R352" s="24">
        <f t="shared" si="95"/>
        <v>0.22641667630001008</v>
      </c>
      <c r="S352" s="24">
        <f>MIN(MAX(-M352,0),'Vehicle Inputs'!$B$20*1000)</f>
        <v>0</v>
      </c>
      <c r="T352" s="24">
        <f>S352*(C352-C351)/3600000*'Vehicle Inputs'!$B$21*'Vehicle Inputs'!$B$22*'Vehicle Inputs'!$B$23</f>
        <v>0</v>
      </c>
      <c r="U352" s="24">
        <f t="shared" si="89"/>
        <v>0.20025422935354392</v>
      </c>
      <c r="V352" s="24">
        <f>T352*'Vehicle Inputs'!$B$24*'Vehicle Inputs'!$B$22*'Vehicle Inputs'!$B$21</f>
        <v>0</v>
      </c>
      <c r="W352" s="24">
        <f t="shared" si="90"/>
        <v>0.17711485315174191</v>
      </c>
      <c r="X352" s="25">
        <f t="shared" si="91"/>
        <v>15</v>
      </c>
      <c r="Y352" s="24">
        <f t="shared" si="92"/>
        <v>0</v>
      </c>
    </row>
    <row r="353" spans="2:25" x14ac:dyDescent="0.25">
      <c r="B353" s="3" t="s">
        <v>36</v>
      </c>
      <c r="C353" s="3">
        <v>345</v>
      </c>
      <c r="D353" s="3">
        <v>345</v>
      </c>
      <c r="E353" s="10">
        <v>25.5</v>
      </c>
      <c r="F353" s="16">
        <f t="shared" si="93"/>
        <v>0.15277777777777748</v>
      </c>
      <c r="G353" s="16">
        <f t="shared" si="80"/>
        <v>7.0833333333333339</v>
      </c>
      <c r="H353" s="19">
        <f t="shared" si="81"/>
        <v>17.71378838541667</v>
      </c>
      <c r="I353" s="19">
        <f>$K$3*$H$3*'Vehicle Inputs'!$B$19</f>
        <v>186.58987875</v>
      </c>
      <c r="J353" s="19">
        <f t="shared" si="82"/>
        <v>1321.6783078125002</v>
      </c>
      <c r="K353" s="19">
        <f t="shared" si="83"/>
        <v>334.010416666666</v>
      </c>
      <c r="L353" s="19">
        <f t="shared" si="84"/>
        <v>538.31408380208268</v>
      </c>
      <c r="M353" s="19">
        <f t="shared" si="85"/>
        <v>3813.0580935980861</v>
      </c>
      <c r="N353" s="24">
        <f t="shared" si="86"/>
        <v>1.0591828037772462E-3</v>
      </c>
      <c r="O353" s="24">
        <f t="shared" si="87"/>
        <v>1.0591828037772462E-3</v>
      </c>
      <c r="P353" s="24">
        <f t="shared" si="94"/>
        <v>0.39143943839637724</v>
      </c>
      <c r="Q353" s="24">
        <f t="shared" si="88"/>
        <v>0</v>
      </c>
      <c r="R353" s="24">
        <f t="shared" si="95"/>
        <v>0.22641667630001008</v>
      </c>
      <c r="S353" s="24">
        <f>MIN(MAX(-M353,0),'Vehicle Inputs'!$B$20*1000)</f>
        <v>0</v>
      </c>
      <c r="T353" s="24">
        <f>S353*(C353-C352)/3600000*'Vehicle Inputs'!$B$21*'Vehicle Inputs'!$B$22*'Vehicle Inputs'!$B$23</f>
        <v>0</v>
      </c>
      <c r="U353" s="24">
        <f t="shared" si="89"/>
        <v>0.20025422935354392</v>
      </c>
      <c r="V353" s="24">
        <f>T353*'Vehicle Inputs'!$B$24*'Vehicle Inputs'!$B$22*'Vehicle Inputs'!$B$21</f>
        <v>0</v>
      </c>
      <c r="W353" s="24">
        <f t="shared" si="90"/>
        <v>0.17711485315174191</v>
      </c>
      <c r="X353" s="25">
        <f t="shared" si="91"/>
        <v>15</v>
      </c>
      <c r="Y353" s="24">
        <f t="shared" si="92"/>
        <v>0</v>
      </c>
    </row>
    <row r="354" spans="2:25" x14ac:dyDescent="0.25">
      <c r="B354" s="3" t="s">
        <v>36</v>
      </c>
      <c r="C354" s="3">
        <v>346</v>
      </c>
      <c r="D354" s="3">
        <v>346</v>
      </c>
      <c r="E354" s="10">
        <v>26.4</v>
      </c>
      <c r="F354" s="16">
        <f t="shared" si="93"/>
        <v>0.15277777777777798</v>
      </c>
      <c r="G354" s="16">
        <f t="shared" si="80"/>
        <v>7.333333333333333</v>
      </c>
      <c r="H354" s="19">
        <f t="shared" si="81"/>
        <v>18.986239066666663</v>
      </c>
      <c r="I354" s="19">
        <f>$K$3*$H$3*'Vehicle Inputs'!$B$19</f>
        <v>186.58987875</v>
      </c>
      <c r="J354" s="19">
        <f t="shared" si="82"/>
        <v>1368.3257775</v>
      </c>
      <c r="K354" s="19">
        <f t="shared" si="83"/>
        <v>334.01041666666714</v>
      </c>
      <c r="L354" s="19">
        <f t="shared" si="84"/>
        <v>539.58653448333382</v>
      </c>
      <c r="M354" s="19">
        <f t="shared" si="85"/>
        <v>3956.9679195444478</v>
      </c>
      <c r="N354" s="24">
        <f t="shared" si="86"/>
        <v>1.0991577554290133E-3</v>
      </c>
      <c r="O354" s="24">
        <f t="shared" si="87"/>
        <v>1.0991577554290133E-3</v>
      </c>
      <c r="P354" s="24">
        <f t="shared" si="94"/>
        <v>0.39253859615180625</v>
      </c>
      <c r="Q354" s="24">
        <f t="shared" si="88"/>
        <v>0</v>
      </c>
      <c r="R354" s="24">
        <f t="shared" si="95"/>
        <v>0.22641667630001008</v>
      </c>
      <c r="S354" s="24">
        <f>MIN(MAX(-M354,0),'Vehicle Inputs'!$B$20*1000)</f>
        <v>0</v>
      </c>
      <c r="T354" s="24">
        <f>S354*(C354-C353)/3600000*'Vehicle Inputs'!$B$21*'Vehicle Inputs'!$B$22*'Vehicle Inputs'!$B$23</f>
        <v>0</v>
      </c>
      <c r="U354" s="24">
        <f t="shared" si="89"/>
        <v>0.20025422935354392</v>
      </c>
      <c r="V354" s="24">
        <f>T354*'Vehicle Inputs'!$B$24*'Vehicle Inputs'!$B$22*'Vehicle Inputs'!$B$21</f>
        <v>0</v>
      </c>
      <c r="W354" s="24">
        <f t="shared" si="90"/>
        <v>0.17711485315174191</v>
      </c>
      <c r="X354" s="25">
        <f t="shared" si="91"/>
        <v>15</v>
      </c>
      <c r="Y354" s="24">
        <f t="shared" si="92"/>
        <v>0</v>
      </c>
    </row>
    <row r="355" spans="2:25" x14ac:dyDescent="0.25">
      <c r="B355" s="3" t="s">
        <v>36</v>
      </c>
      <c r="C355" s="3">
        <v>347</v>
      </c>
      <c r="D355" s="3">
        <v>347</v>
      </c>
      <c r="E355" s="10">
        <v>26.6</v>
      </c>
      <c r="F355" s="16">
        <f t="shared" si="93"/>
        <v>9.7222222222222612E-2</v>
      </c>
      <c r="G355" s="16">
        <f t="shared" si="80"/>
        <v>7.3888888888888893</v>
      </c>
      <c r="H355" s="19">
        <f t="shared" si="81"/>
        <v>19.27499901574074</v>
      </c>
      <c r="I355" s="19">
        <f>$K$3*$H$3*'Vehicle Inputs'!$B$19</f>
        <v>186.58987875</v>
      </c>
      <c r="J355" s="19">
        <f t="shared" si="82"/>
        <v>1378.691881875</v>
      </c>
      <c r="K355" s="19">
        <f t="shared" si="83"/>
        <v>212.5520833333342</v>
      </c>
      <c r="L355" s="19">
        <f t="shared" si="84"/>
        <v>418.41696109907491</v>
      </c>
      <c r="M355" s="19">
        <f t="shared" si="85"/>
        <v>3091.6364347876092</v>
      </c>
      <c r="N355" s="24">
        <f t="shared" si="86"/>
        <v>8.5878789855211364E-4</v>
      </c>
      <c r="O355" s="24">
        <f t="shared" si="87"/>
        <v>8.5878789855211364E-4</v>
      </c>
      <c r="P355" s="24">
        <f t="shared" si="94"/>
        <v>0.39339738405035835</v>
      </c>
      <c r="Q355" s="24">
        <f t="shared" si="88"/>
        <v>0</v>
      </c>
      <c r="R355" s="24">
        <f t="shared" si="95"/>
        <v>0.22641667630001008</v>
      </c>
      <c r="S355" s="24">
        <f>MIN(MAX(-M355,0),'Vehicle Inputs'!$B$20*1000)</f>
        <v>0</v>
      </c>
      <c r="T355" s="24">
        <f>S355*(C355-C354)/3600000*'Vehicle Inputs'!$B$21*'Vehicle Inputs'!$B$22*'Vehicle Inputs'!$B$23</f>
        <v>0</v>
      </c>
      <c r="U355" s="24">
        <f t="shared" si="89"/>
        <v>0.20025422935354392</v>
      </c>
      <c r="V355" s="24">
        <f>T355*'Vehicle Inputs'!$B$24*'Vehicle Inputs'!$B$22*'Vehicle Inputs'!$B$21</f>
        <v>0</v>
      </c>
      <c r="W355" s="24">
        <f t="shared" si="90"/>
        <v>0.17711485315174191</v>
      </c>
      <c r="X355" s="25">
        <f t="shared" si="91"/>
        <v>15</v>
      </c>
      <c r="Y355" s="24">
        <f t="shared" si="92"/>
        <v>0</v>
      </c>
    </row>
    <row r="356" spans="2:25" x14ac:dyDescent="0.25">
      <c r="B356" s="3" t="s">
        <v>36</v>
      </c>
      <c r="C356" s="3">
        <v>348</v>
      </c>
      <c r="D356" s="3">
        <v>348</v>
      </c>
      <c r="E356" s="10">
        <v>27.1</v>
      </c>
      <c r="F356" s="16">
        <f t="shared" si="93"/>
        <v>0.15277777777777748</v>
      </c>
      <c r="G356" s="16">
        <f t="shared" si="80"/>
        <v>7.5277777777777786</v>
      </c>
      <c r="H356" s="19">
        <f t="shared" si="81"/>
        <v>20.006433415046299</v>
      </c>
      <c r="I356" s="19">
        <f>$K$3*$H$3*'Vehicle Inputs'!$B$19</f>
        <v>186.58987875</v>
      </c>
      <c r="J356" s="19">
        <f t="shared" si="82"/>
        <v>1404.6071428125001</v>
      </c>
      <c r="K356" s="19">
        <f t="shared" si="83"/>
        <v>334.010416666666</v>
      </c>
      <c r="L356" s="19">
        <f t="shared" si="84"/>
        <v>540.6067288317123</v>
      </c>
      <c r="M356" s="19">
        <f t="shared" si="85"/>
        <v>4069.5673198165014</v>
      </c>
      <c r="N356" s="24">
        <f t="shared" si="86"/>
        <v>1.1304353666156948E-3</v>
      </c>
      <c r="O356" s="24">
        <f t="shared" si="87"/>
        <v>1.1304353666156948E-3</v>
      </c>
      <c r="P356" s="24">
        <f t="shared" si="94"/>
        <v>0.39452781941697401</v>
      </c>
      <c r="Q356" s="24">
        <f t="shared" si="88"/>
        <v>0</v>
      </c>
      <c r="R356" s="24">
        <f t="shared" si="95"/>
        <v>0.22641667630001008</v>
      </c>
      <c r="S356" s="24">
        <f>MIN(MAX(-M356,0),'Vehicle Inputs'!$B$20*1000)</f>
        <v>0</v>
      </c>
      <c r="T356" s="24">
        <f>S356*(C356-C355)/3600000*'Vehicle Inputs'!$B$21*'Vehicle Inputs'!$B$22*'Vehicle Inputs'!$B$23</f>
        <v>0</v>
      </c>
      <c r="U356" s="24">
        <f t="shared" si="89"/>
        <v>0.20025422935354392</v>
      </c>
      <c r="V356" s="24">
        <f>T356*'Vehicle Inputs'!$B$24*'Vehicle Inputs'!$B$22*'Vehicle Inputs'!$B$21</f>
        <v>0</v>
      </c>
      <c r="W356" s="24">
        <f t="shared" si="90"/>
        <v>0.17711485315174191</v>
      </c>
      <c r="X356" s="25">
        <f t="shared" si="91"/>
        <v>15</v>
      </c>
      <c r="Y356" s="24">
        <f t="shared" si="92"/>
        <v>0</v>
      </c>
    </row>
    <row r="357" spans="2:25" x14ac:dyDescent="0.25">
      <c r="B357" s="3" t="s">
        <v>36</v>
      </c>
      <c r="C357" s="3">
        <v>349</v>
      </c>
      <c r="D357" s="3">
        <v>349</v>
      </c>
      <c r="E357" s="10">
        <v>27.7</v>
      </c>
      <c r="F357" s="16">
        <f t="shared" si="93"/>
        <v>0.1388888888888889</v>
      </c>
      <c r="G357" s="16">
        <f t="shared" si="80"/>
        <v>7.6944444444444446</v>
      </c>
      <c r="H357" s="19">
        <f t="shared" si="81"/>
        <v>20.902134087268518</v>
      </c>
      <c r="I357" s="19">
        <f>$K$3*$H$3*'Vehicle Inputs'!$B$19</f>
        <v>186.58987875</v>
      </c>
      <c r="J357" s="19">
        <f t="shared" si="82"/>
        <v>1435.7054559375001</v>
      </c>
      <c r="K357" s="19">
        <f t="shared" si="83"/>
        <v>303.64583333333337</v>
      </c>
      <c r="L357" s="19">
        <f t="shared" si="84"/>
        <v>511.13784617060185</v>
      </c>
      <c r="M357" s="19">
        <f t="shared" si="85"/>
        <v>3932.9217608126864</v>
      </c>
      <c r="N357" s="24">
        <f t="shared" si="86"/>
        <v>1.0924782668924129E-3</v>
      </c>
      <c r="O357" s="24">
        <f t="shared" si="87"/>
        <v>1.0924782668924129E-3</v>
      </c>
      <c r="P357" s="24">
        <f t="shared" si="94"/>
        <v>0.39562029768386642</v>
      </c>
      <c r="Q357" s="24">
        <f t="shared" si="88"/>
        <v>0</v>
      </c>
      <c r="R357" s="24">
        <f t="shared" si="95"/>
        <v>0.22641667630001008</v>
      </c>
      <c r="S357" s="24">
        <f>MIN(MAX(-M357,0),'Vehicle Inputs'!$B$20*1000)</f>
        <v>0</v>
      </c>
      <c r="T357" s="24">
        <f>S357*(C357-C356)/3600000*'Vehicle Inputs'!$B$21*'Vehicle Inputs'!$B$22*'Vehicle Inputs'!$B$23</f>
        <v>0</v>
      </c>
      <c r="U357" s="24">
        <f t="shared" si="89"/>
        <v>0.20025422935354392</v>
      </c>
      <c r="V357" s="24">
        <f>T357*'Vehicle Inputs'!$B$24*'Vehicle Inputs'!$B$22*'Vehicle Inputs'!$B$21</f>
        <v>0</v>
      </c>
      <c r="W357" s="24">
        <f t="shared" si="90"/>
        <v>0.17711485315174191</v>
      </c>
      <c r="X357" s="25">
        <f t="shared" si="91"/>
        <v>15</v>
      </c>
      <c r="Y357" s="24">
        <f t="shared" si="92"/>
        <v>0</v>
      </c>
    </row>
    <row r="358" spans="2:25" x14ac:dyDescent="0.25">
      <c r="B358" s="3" t="s">
        <v>36</v>
      </c>
      <c r="C358" s="3">
        <v>350</v>
      </c>
      <c r="D358" s="3">
        <v>350</v>
      </c>
      <c r="E358" s="10">
        <v>28.1</v>
      </c>
      <c r="F358" s="16">
        <f t="shared" si="93"/>
        <v>6.9444444444444448E-2</v>
      </c>
      <c r="G358" s="16">
        <f t="shared" si="80"/>
        <v>7.8055555555555562</v>
      </c>
      <c r="H358" s="19">
        <f t="shared" si="81"/>
        <v>21.510164470601854</v>
      </c>
      <c r="I358" s="19">
        <f>$K$3*$H$3*'Vehicle Inputs'!$B$19</f>
        <v>186.58987875</v>
      </c>
      <c r="J358" s="19">
        <f t="shared" si="82"/>
        <v>1456.4376646875</v>
      </c>
      <c r="K358" s="19">
        <f t="shared" si="83"/>
        <v>151.82291666666669</v>
      </c>
      <c r="L358" s="19">
        <f t="shared" si="84"/>
        <v>359.92295988726858</v>
      </c>
      <c r="M358" s="19">
        <f t="shared" si="85"/>
        <v>2809.3986591200687</v>
      </c>
      <c r="N358" s="24">
        <f t="shared" si="86"/>
        <v>7.8038851642224126E-4</v>
      </c>
      <c r="O358" s="24">
        <f t="shared" si="87"/>
        <v>7.8038851642224126E-4</v>
      </c>
      <c r="P358" s="24">
        <f t="shared" si="94"/>
        <v>0.39640068620028868</v>
      </c>
      <c r="Q358" s="24">
        <f t="shared" si="88"/>
        <v>0</v>
      </c>
      <c r="R358" s="24">
        <f t="shared" si="95"/>
        <v>0.22641667630001008</v>
      </c>
      <c r="S358" s="24">
        <f>MIN(MAX(-M358,0),'Vehicle Inputs'!$B$20*1000)</f>
        <v>0</v>
      </c>
      <c r="T358" s="24">
        <f>S358*(C358-C357)/3600000*'Vehicle Inputs'!$B$21*'Vehicle Inputs'!$B$22*'Vehicle Inputs'!$B$23</f>
        <v>0</v>
      </c>
      <c r="U358" s="24">
        <f t="shared" si="89"/>
        <v>0.20025422935354392</v>
      </c>
      <c r="V358" s="24">
        <f>T358*'Vehicle Inputs'!$B$24*'Vehicle Inputs'!$B$22*'Vehicle Inputs'!$B$21</f>
        <v>0</v>
      </c>
      <c r="W358" s="24">
        <f t="shared" si="90"/>
        <v>0.17711485315174191</v>
      </c>
      <c r="X358" s="25">
        <f t="shared" si="91"/>
        <v>15</v>
      </c>
      <c r="Y358" s="24">
        <f t="shared" si="92"/>
        <v>0</v>
      </c>
    </row>
    <row r="359" spans="2:25" x14ac:dyDescent="0.25">
      <c r="B359" s="3" t="s">
        <v>36</v>
      </c>
      <c r="C359" s="3">
        <v>351</v>
      </c>
      <c r="D359" s="3">
        <v>351</v>
      </c>
      <c r="E359" s="10">
        <v>28.2</v>
      </c>
      <c r="F359" s="16">
        <f t="shared" si="93"/>
        <v>0</v>
      </c>
      <c r="G359" s="16">
        <f t="shared" si="80"/>
        <v>7.8333333333333339</v>
      </c>
      <c r="H359" s="19">
        <f t="shared" si="81"/>
        <v>21.66353414166667</v>
      </c>
      <c r="I359" s="19">
        <f>$K$3*$H$3*'Vehicle Inputs'!$B$19</f>
        <v>186.58987875</v>
      </c>
      <c r="J359" s="19">
        <f t="shared" si="82"/>
        <v>1461.6207168750002</v>
      </c>
      <c r="K359" s="19">
        <f t="shared" si="83"/>
        <v>0</v>
      </c>
      <c r="L359" s="19">
        <f t="shared" si="84"/>
        <v>208.25341289166667</v>
      </c>
      <c r="M359" s="19">
        <f t="shared" si="85"/>
        <v>1631.3184009847223</v>
      </c>
      <c r="N359" s="24">
        <f t="shared" si="86"/>
        <v>4.5314400027353396E-4</v>
      </c>
      <c r="O359" s="24">
        <f t="shared" si="87"/>
        <v>4.5314400027353396E-4</v>
      </c>
      <c r="P359" s="24">
        <f t="shared" si="94"/>
        <v>0.3968538302005622</v>
      </c>
      <c r="Q359" s="24">
        <f t="shared" si="88"/>
        <v>0</v>
      </c>
      <c r="R359" s="24">
        <f t="shared" si="95"/>
        <v>0.22641667630001008</v>
      </c>
      <c r="S359" s="24">
        <f>MIN(MAX(-M359,0),'Vehicle Inputs'!$B$20*1000)</f>
        <v>0</v>
      </c>
      <c r="T359" s="24">
        <f>S359*(C359-C358)/3600000*'Vehicle Inputs'!$B$21*'Vehicle Inputs'!$B$22*'Vehicle Inputs'!$B$23</f>
        <v>0</v>
      </c>
      <c r="U359" s="24">
        <f t="shared" si="89"/>
        <v>0.20025422935354392</v>
      </c>
      <c r="V359" s="24">
        <f>T359*'Vehicle Inputs'!$B$24*'Vehicle Inputs'!$B$22*'Vehicle Inputs'!$B$21</f>
        <v>0</v>
      </c>
      <c r="W359" s="24">
        <f t="shared" si="90"/>
        <v>0.17711485315174191</v>
      </c>
      <c r="X359" s="25">
        <f t="shared" si="91"/>
        <v>15</v>
      </c>
      <c r="Y359" s="24">
        <f t="shared" si="92"/>
        <v>0</v>
      </c>
    </row>
    <row r="360" spans="2:25" x14ac:dyDescent="0.25">
      <c r="B360" s="3" t="s">
        <v>36</v>
      </c>
      <c r="C360" s="3">
        <v>352</v>
      </c>
      <c r="D360" s="3">
        <v>352</v>
      </c>
      <c r="E360" s="10">
        <v>28.1</v>
      </c>
      <c r="F360" s="16">
        <f t="shared" si="93"/>
        <v>-2.7777777777777679E-2</v>
      </c>
      <c r="G360" s="16">
        <f t="shared" si="80"/>
        <v>7.8055555555555562</v>
      </c>
      <c r="H360" s="19">
        <f t="shared" si="81"/>
        <v>21.510164470601854</v>
      </c>
      <c r="I360" s="19">
        <f>$K$3*$H$3*'Vehicle Inputs'!$B$19</f>
        <v>186.58987875</v>
      </c>
      <c r="J360" s="19">
        <f t="shared" si="82"/>
        <v>1456.4376646875</v>
      </c>
      <c r="K360" s="19">
        <f t="shared" si="83"/>
        <v>-60.729166666666451</v>
      </c>
      <c r="L360" s="19">
        <f t="shared" si="84"/>
        <v>147.3708765539354</v>
      </c>
      <c r="M360" s="19">
        <f t="shared" si="85"/>
        <v>1150.3115642126625</v>
      </c>
      <c r="N360" s="24">
        <f t="shared" si="86"/>
        <v>3.1953099005907292E-4</v>
      </c>
      <c r="O360" s="24">
        <f t="shared" si="87"/>
        <v>3.1953099005907292E-4</v>
      </c>
      <c r="P360" s="24">
        <f t="shared" si="94"/>
        <v>0.39717336119062124</v>
      </c>
      <c r="Q360" s="24">
        <f t="shared" si="88"/>
        <v>0</v>
      </c>
      <c r="R360" s="24">
        <f t="shared" si="95"/>
        <v>0.22641667630001008</v>
      </c>
      <c r="S360" s="24">
        <f>MIN(MAX(-M360,0),'Vehicle Inputs'!$B$20*1000)</f>
        <v>0</v>
      </c>
      <c r="T360" s="24">
        <f>S360*(C360-C359)/3600000*'Vehicle Inputs'!$B$21*'Vehicle Inputs'!$B$22*'Vehicle Inputs'!$B$23</f>
        <v>0</v>
      </c>
      <c r="U360" s="24">
        <f t="shared" si="89"/>
        <v>0.20025422935354392</v>
      </c>
      <c r="V360" s="24">
        <f>T360*'Vehicle Inputs'!$B$24*'Vehicle Inputs'!$B$22*'Vehicle Inputs'!$B$21</f>
        <v>0</v>
      </c>
      <c r="W360" s="24">
        <f t="shared" si="90"/>
        <v>0.17711485315174191</v>
      </c>
      <c r="X360" s="25">
        <f t="shared" si="91"/>
        <v>15</v>
      </c>
      <c r="Y360" s="24">
        <f t="shared" si="92"/>
        <v>0</v>
      </c>
    </row>
    <row r="361" spans="2:25" x14ac:dyDescent="0.25">
      <c r="B361" s="3" t="s">
        <v>36</v>
      </c>
      <c r="C361" s="3">
        <v>353</v>
      </c>
      <c r="D361" s="3">
        <v>353</v>
      </c>
      <c r="E361" s="10">
        <v>28</v>
      </c>
      <c r="F361" s="16">
        <f t="shared" si="93"/>
        <v>-2.7777777777778172E-2</v>
      </c>
      <c r="G361" s="16">
        <f t="shared" si="80"/>
        <v>7.7777777777777786</v>
      </c>
      <c r="H361" s="19">
        <f t="shared" si="81"/>
        <v>21.357339629629632</v>
      </c>
      <c r="I361" s="19">
        <f>$K$3*$H$3*'Vehicle Inputs'!$B$19</f>
        <v>186.58987875</v>
      </c>
      <c r="J361" s="19">
        <f t="shared" si="82"/>
        <v>1451.2546125000001</v>
      </c>
      <c r="K361" s="19">
        <f t="shared" si="83"/>
        <v>-60.729166666667531</v>
      </c>
      <c r="L361" s="19">
        <f t="shared" si="84"/>
        <v>147.21805171296208</v>
      </c>
      <c r="M361" s="19">
        <f t="shared" si="85"/>
        <v>1145.0292911008162</v>
      </c>
      <c r="N361" s="24">
        <f t="shared" si="86"/>
        <v>3.1806369197244895E-4</v>
      </c>
      <c r="O361" s="24">
        <f t="shared" si="87"/>
        <v>3.1806369197244895E-4</v>
      </c>
      <c r="P361" s="24">
        <f t="shared" si="94"/>
        <v>0.3974914248825937</v>
      </c>
      <c r="Q361" s="24">
        <f t="shared" si="88"/>
        <v>0</v>
      </c>
      <c r="R361" s="24">
        <f t="shared" si="95"/>
        <v>0.22641667630001008</v>
      </c>
      <c r="S361" s="24">
        <f>MIN(MAX(-M361,0),'Vehicle Inputs'!$B$20*1000)</f>
        <v>0</v>
      </c>
      <c r="T361" s="24">
        <f>S361*(C361-C360)/3600000*'Vehicle Inputs'!$B$21*'Vehicle Inputs'!$B$22*'Vehicle Inputs'!$B$23</f>
        <v>0</v>
      </c>
      <c r="U361" s="24">
        <f t="shared" si="89"/>
        <v>0.20025422935354392</v>
      </c>
      <c r="V361" s="24">
        <f>T361*'Vehicle Inputs'!$B$24*'Vehicle Inputs'!$B$22*'Vehicle Inputs'!$B$21</f>
        <v>0</v>
      </c>
      <c r="W361" s="24">
        <f t="shared" si="90"/>
        <v>0.17711485315174191</v>
      </c>
      <c r="X361" s="25">
        <f t="shared" si="91"/>
        <v>15</v>
      </c>
      <c r="Y361" s="24">
        <f t="shared" si="92"/>
        <v>0</v>
      </c>
    </row>
    <row r="362" spans="2:25" x14ac:dyDescent="0.25">
      <c r="B362" s="3" t="s">
        <v>36</v>
      </c>
      <c r="C362" s="3">
        <v>354</v>
      </c>
      <c r="D362" s="3">
        <v>354</v>
      </c>
      <c r="E362" s="10">
        <v>27.9</v>
      </c>
      <c r="F362" s="16">
        <f t="shared" si="93"/>
        <v>-1.3888888888889086E-2</v>
      </c>
      <c r="G362" s="16">
        <f t="shared" si="80"/>
        <v>7.75</v>
      </c>
      <c r="H362" s="19">
        <f t="shared" si="81"/>
        <v>21.205059618749999</v>
      </c>
      <c r="I362" s="19">
        <f>$K$3*$H$3*'Vehicle Inputs'!$B$19</f>
        <v>186.58987875</v>
      </c>
      <c r="J362" s="19">
        <f t="shared" si="82"/>
        <v>1446.0715603125</v>
      </c>
      <c r="K362" s="19">
        <f t="shared" si="83"/>
        <v>-30.364583333333766</v>
      </c>
      <c r="L362" s="19">
        <f t="shared" si="84"/>
        <v>177.43035503541623</v>
      </c>
      <c r="M362" s="19">
        <f t="shared" si="85"/>
        <v>1375.0852515244758</v>
      </c>
      <c r="N362" s="24">
        <f t="shared" si="86"/>
        <v>3.819681254234655E-4</v>
      </c>
      <c r="O362" s="24">
        <f t="shared" si="87"/>
        <v>3.819681254234655E-4</v>
      </c>
      <c r="P362" s="24">
        <f t="shared" si="94"/>
        <v>0.39787339300801716</v>
      </c>
      <c r="Q362" s="24">
        <f t="shared" si="88"/>
        <v>0</v>
      </c>
      <c r="R362" s="24">
        <f t="shared" si="95"/>
        <v>0.22641667630001008</v>
      </c>
      <c r="S362" s="24">
        <f>MIN(MAX(-M362,0),'Vehicle Inputs'!$B$20*1000)</f>
        <v>0</v>
      </c>
      <c r="T362" s="24">
        <f>S362*(C362-C361)/3600000*'Vehicle Inputs'!$B$21*'Vehicle Inputs'!$B$22*'Vehicle Inputs'!$B$23</f>
        <v>0</v>
      </c>
      <c r="U362" s="24">
        <f t="shared" si="89"/>
        <v>0.20025422935354392</v>
      </c>
      <c r="V362" s="24">
        <f>T362*'Vehicle Inputs'!$B$24*'Vehicle Inputs'!$B$22*'Vehicle Inputs'!$B$21</f>
        <v>0</v>
      </c>
      <c r="W362" s="24">
        <f t="shared" si="90"/>
        <v>0.17711485315174191</v>
      </c>
      <c r="X362" s="25">
        <f t="shared" si="91"/>
        <v>15</v>
      </c>
      <c r="Y362" s="24">
        <f t="shared" si="92"/>
        <v>0</v>
      </c>
    </row>
    <row r="363" spans="2:25" x14ac:dyDescent="0.25">
      <c r="B363" s="3" t="s">
        <v>36</v>
      </c>
      <c r="C363" s="3">
        <v>355</v>
      </c>
      <c r="D363" s="3">
        <v>355</v>
      </c>
      <c r="E363" s="10">
        <v>27.9</v>
      </c>
      <c r="F363" s="16">
        <f t="shared" si="93"/>
        <v>2.7777777777778172E-2</v>
      </c>
      <c r="G363" s="16">
        <f t="shared" si="80"/>
        <v>7.75</v>
      </c>
      <c r="H363" s="19">
        <f t="shared" si="81"/>
        <v>21.205059618749999</v>
      </c>
      <c r="I363" s="19">
        <f>$K$3*$H$3*'Vehicle Inputs'!$B$19</f>
        <v>186.58987875</v>
      </c>
      <c r="J363" s="19">
        <f t="shared" si="82"/>
        <v>1446.0715603125</v>
      </c>
      <c r="K363" s="19">
        <f t="shared" si="83"/>
        <v>60.729166666667531</v>
      </c>
      <c r="L363" s="19">
        <f t="shared" si="84"/>
        <v>268.52410503541751</v>
      </c>
      <c r="M363" s="19">
        <f t="shared" si="85"/>
        <v>2081.0618140244856</v>
      </c>
      <c r="N363" s="24">
        <f t="shared" si="86"/>
        <v>5.7807272611791265E-4</v>
      </c>
      <c r="O363" s="24">
        <f t="shared" si="87"/>
        <v>5.7807272611791265E-4</v>
      </c>
      <c r="P363" s="24">
        <f t="shared" si="94"/>
        <v>0.39845146573413509</v>
      </c>
      <c r="Q363" s="24">
        <f t="shared" si="88"/>
        <v>0</v>
      </c>
      <c r="R363" s="24">
        <f t="shared" si="95"/>
        <v>0.22641667630001008</v>
      </c>
      <c r="S363" s="24">
        <f>MIN(MAX(-M363,0),'Vehicle Inputs'!$B$20*1000)</f>
        <v>0</v>
      </c>
      <c r="T363" s="24">
        <f>S363*(C363-C362)/3600000*'Vehicle Inputs'!$B$21*'Vehicle Inputs'!$B$22*'Vehicle Inputs'!$B$23</f>
        <v>0</v>
      </c>
      <c r="U363" s="24">
        <f t="shared" si="89"/>
        <v>0.20025422935354392</v>
      </c>
      <c r="V363" s="24">
        <f>T363*'Vehicle Inputs'!$B$24*'Vehicle Inputs'!$B$22*'Vehicle Inputs'!$B$21</f>
        <v>0</v>
      </c>
      <c r="W363" s="24">
        <f t="shared" si="90"/>
        <v>0.17711485315174191</v>
      </c>
      <c r="X363" s="25">
        <f t="shared" si="91"/>
        <v>15</v>
      </c>
      <c r="Y363" s="24">
        <f t="shared" si="92"/>
        <v>0</v>
      </c>
    </row>
    <row r="364" spans="2:25" x14ac:dyDescent="0.25">
      <c r="B364" s="3" t="s">
        <v>36</v>
      </c>
      <c r="C364" s="3">
        <v>356</v>
      </c>
      <c r="D364" s="3">
        <v>356</v>
      </c>
      <c r="E364" s="10">
        <v>28.1</v>
      </c>
      <c r="F364" s="16">
        <f t="shared" si="93"/>
        <v>4.1666666666666761E-2</v>
      </c>
      <c r="G364" s="16">
        <f t="shared" si="80"/>
        <v>7.8055555555555562</v>
      </c>
      <c r="H364" s="19">
        <f t="shared" si="81"/>
        <v>21.510164470601854</v>
      </c>
      <c r="I364" s="19">
        <f>$K$3*$H$3*'Vehicle Inputs'!$B$19</f>
        <v>186.58987875</v>
      </c>
      <c r="J364" s="19">
        <f t="shared" si="82"/>
        <v>1456.4376646875</v>
      </c>
      <c r="K364" s="19">
        <f t="shared" si="83"/>
        <v>91.093750000000213</v>
      </c>
      <c r="L364" s="19">
        <f t="shared" si="84"/>
        <v>299.19379322060206</v>
      </c>
      <c r="M364" s="19">
        <f t="shared" si="85"/>
        <v>2335.373774860811</v>
      </c>
      <c r="N364" s="24">
        <f t="shared" si="86"/>
        <v>6.4871493746133642E-4</v>
      </c>
      <c r="O364" s="24">
        <f t="shared" si="87"/>
        <v>6.4871493746133642E-4</v>
      </c>
      <c r="P364" s="24">
        <f t="shared" si="94"/>
        <v>0.39910018067159642</v>
      </c>
      <c r="Q364" s="24">
        <f t="shared" si="88"/>
        <v>0</v>
      </c>
      <c r="R364" s="24">
        <f t="shared" si="95"/>
        <v>0.22641667630001008</v>
      </c>
      <c r="S364" s="24">
        <f>MIN(MAX(-M364,0),'Vehicle Inputs'!$B$20*1000)</f>
        <v>0</v>
      </c>
      <c r="T364" s="24">
        <f>S364*(C364-C363)/3600000*'Vehicle Inputs'!$B$21*'Vehicle Inputs'!$B$22*'Vehicle Inputs'!$B$23</f>
        <v>0</v>
      </c>
      <c r="U364" s="24">
        <f t="shared" si="89"/>
        <v>0.20025422935354392</v>
      </c>
      <c r="V364" s="24">
        <f>T364*'Vehicle Inputs'!$B$24*'Vehicle Inputs'!$B$22*'Vehicle Inputs'!$B$21</f>
        <v>0</v>
      </c>
      <c r="W364" s="24">
        <f t="shared" si="90"/>
        <v>0.17711485315174191</v>
      </c>
      <c r="X364" s="25">
        <f t="shared" si="91"/>
        <v>15</v>
      </c>
      <c r="Y364" s="24">
        <f t="shared" si="92"/>
        <v>0</v>
      </c>
    </row>
    <row r="365" spans="2:25" x14ac:dyDescent="0.25">
      <c r="B365" s="3" t="s">
        <v>36</v>
      </c>
      <c r="C365" s="3">
        <v>357</v>
      </c>
      <c r="D365" s="3">
        <v>357</v>
      </c>
      <c r="E365" s="10">
        <v>28.2</v>
      </c>
      <c r="F365" s="16">
        <f t="shared" si="93"/>
        <v>-1.3888888888889086E-2</v>
      </c>
      <c r="G365" s="16">
        <f t="shared" si="80"/>
        <v>7.8333333333333339</v>
      </c>
      <c r="H365" s="19">
        <f t="shared" si="81"/>
        <v>21.66353414166667</v>
      </c>
      <c r="I365" s="19">
        <f>$K$3*$H$3*'Vehicle Inputs'!$B$19</f>
        <v>186.58987875</v>
      </c>
      <c r="J365" s="19">
        <f t="shared" si="82"/>
        <v>1461.6207168750002</v>
      </c>
      <c r="K365" s="19">
        <f t="shared" si="83"/>
        <v>-30.364583333333766</v>
      </c>
      <c r="L365" s="19">
        <f t="shared" si="84"/>
        <v>177.8888295583329</v>
      </c>
      <c r="M365" s="19">
        <f t="shared" si="85"/>
        <v>1393.4624982069411</v>
      </c>
      <c r="N365" s="24">
        <f t="shared" si="86"/>
        <v>3.8707291616859473E-4</v>
      </c>
      <c r="O365" s="24">
        <f t="shared" si="87"/>
        <v>3.8707291616859473E-4</v>
      </c>
      <c r="P365" s="24">
        <f t="shared" si="94"/>
        <v>0.39948725358776499</v>
      </c>
      <c r="Q365" s="24">
        <f t="shared" si="88"/>
        <v>0</v>
      </c>
      <c r="R365" s="24">
        <f t="shared" si="95"/>
        <v>0.22641667630001008</v>
      </c>
      <c r="S365" s="24">
        <f>MIN(MAX(-M365,0),'Vehicle Inputs'!$B$20*1000)</f>
        <v>0</v>
      </c>
      <c r="T365" s="24">
        <f>S365*(C365-C364)/3600000*'Vehicle Inputs'!$B$21*'Vehicle Inputs'!$B$22*'Vehicle Inputs'!$B$23</f>
        <v>0</v>
      </c>
      <c r="U365" s="24">
        <f t="shared" si="89"/>
        <v>0.20025422935354392</v>
      </c>
      <c r="V365" s="24">
        <f>T365*'Vehicle Inputs'!$B$24*'Vehicle Inputs'!$B$22*'Vehicle Inputs'!$B$21</f>
        <v>0</v>
      </c>
      <c r="W365" s="24">
        <f t="shared" si="90"/>
        <v>0.17711485315174191</v>
      </c>
      <c r="X365" s="25">
        <f t="shared" si="91"/>
        <v>15</v>
      </c>
      <c r="Y365" s="24">
        <f t="shared" si="92"/>
        <v>0</v>
      </c>
    </row>
    <row r="366" spans="2:25" x14ac:dyDescent="0.25">
      <c r="B366" s="3" t="s">
        <v>36</v>
      </c>
      <c r="C366" s="3">
        <v>358</v>
      </c>
      <c r="D366" s="3">
        <v>358</v>
      </c>
      <c r="E366" s="10">
        <v>28</v>
      </c>
      <c r="F366" s="16">
        <f t="shared" si="93"/>
        <v>-0.18055555555555566</v>
      </c>
      <c r="G366" s="16">
        <f t="shared" si="80"/>
        <v>7.7777777777777786</v>
      </c>
      <c r="H366" s="19">
        <f t="shared" si="81"/>
        <v>21.357339629629632</v>
      </c>
      <c r="I366" s="19">
        <f>$K$3*$H$3*'Vehicle Inputs'!$B$19</f>
        <v>186.58987875</v>
      </c>
      <c r="J366" s="19">
        <f t="shared" si="82"/>
        <v>1451.2546125000001</v>
      </c>
      <c r="K366" s="19">
        <f t="shared" si="83"/>
        <v>-394.73958333333354</v>
      </c>
      <c r="L366" s="19">
        <f t="shared" si="84"/>
        <v>-186.79236495370392</v>
      </c>
      <c r="M366" s="19">
        <f t="shared" si="85"/>
        <v>-1452.8295051954751</v>
      </c>
      <c r="N366" s="24">
        <f t="shared" si="86"/>
        <v>-4.0356375144318753E-4</v>
      </c>
      <c r="O366" s="24">
        <f t="shared" si="87"/>
        <v>0</v>
      </c>
      <c r="P366" s="24">
        <f t="shared" si="94"/>
        <v>0.39948725358776499</v>
      </c>
      <c r="Q366" s="24">
        <f t="shared" si="88"/>
        <v>4.0356375144318753E-4</v>
      </c>
      <c r="R366" s="24">
        <f t="shared" si="95"/>
        <v>0.22682024005145326</v>
      </c>
      <c r="S366" s="24">
        <f>MIN(MAX(-M366,0),'Vehicle Inputs'!$B$20*1000)</f>
        <v>1452.8295051954751</v>
      </c>
      <c r="T366" s="24">
        <f>S366*(C366-C365)/3600000*'Vehicle Inputs'!$B$21*'Vehicle Inputs'!$B$22*'Vehicle Inputs'!$B$23</f>
        <v>3.5693195996392714E-4</v>
      </c>
      <c r="U366" s="24">
        <f t="shared" si="89"/>
        <v>0.20061116131350784</v>
      </c>
      <c r="V366" s="24">
        <f>T366*'Vehicle Inputs'!$B$24*'Vehicle Inputs'!$B$22*'Vehicle Inputs'!$B$21</f>
        <v>3.1568847199009534E-4</v>
      </c>
      <c r="W366" s="24">
        <f t="shared" si="90"/>
        <v>0.17743054162373201</v>
      </c>
      <c r="X366" s="25">
        <f t="shared" si="91"/>
        <v>16</v>
      </c>
      <c r="Y366" s="24">
        <f t="shared" si="92"/>
        <v>3.5693195996392714E-4</v>
      </c>
    </row>
    <row r="367" spans="2:25" x14ac:dyDescent="0.25">
      <c r="B367" s="3" t="s">
        <v>36</v>
      </c>
      <c r="C367" s="3">
        <v>359</v>
      </c>
      <c r="D367" s="3">
        <v>359</v>
      </c>
      <c r="E367" s="10">
        <v>26.9</v>
      </c>
      <c r="F367" s="16">
        <f t="shared" si="93"/>
        <v>-0.41666666666666663</v>
      </c>
      <c r="G367" s="16">
        <f t="shared" si="80"/>
        <v>7.4722222222222223</v>
      </c>
      <c r="H367" s="19">
        <f t="shared" si="81"/>
        <v>19.712225165046295</v>
      </c>
      <c r="I367" s="19">
        <f>$K$3*$H$3*'Vehicle Inputs'!$B$19</f>
        <v>186.58987875</v>
      </c>
      <c r="J367" s="19">
        <f t="shared" si="82"/>
        <v>1394.2410384375</v>
      </c>
      <c r="K367" s="19">
        <f t="shared" si="83"/>
        <v>-910.93749999999989</v>
      </c>
      <c r="L367" s="19">
        <f t="shared" si="84"/>
        <v>-704.63539608495353</v>
      </c>
      <c r="M367" s="19">
        <f t="shared" si="85"/>
        <v>-5265.1922651903469</v>
      </c>
      <c r="N367" s="24">
        <f t="shared" si="86"/>
        <v>-1.4625534069973186E-3</v>
      </c>
      <c r="O367" s="24">
        <f t="shared" si="87"/>
        <v>0</v>
      </c>
      <c r="P367" s="24">
        <f t="shared" si="94"/>
        <v>0.39948725358776499</v>
      </c>
      <c r="Q367" s="24">
        <f t="shared" si="88"/>
        <v>1.4625534069973186E-3</v>
      </c>
      <c r="R367" s="24">
        <f t="shared" si="95"/>
        <v>0.22828279345845059</v>
      </c>
      <c r="S367" s="24">
        <f>MIN(MAX(-M367,0),'Vehicle Inputs'!$B$20*1000)</f>
        <v>5265.1922651903469</v>
      </c>
      <c r="T367" s="24">
        <f>S367*(C367-C366)/3600000*'Vehicle Inputs'!$B$21*'Vehicle Inputs'!$B$22*'Vehicle Inputs'!$B$23</f>
        <v>1.2935553608187781E-3</v>
      </c>
      <c r="U367" s="24">
        <f t="shared" si="89"/>
        <v>0.20190471667432661</v>
      </c>
      <c r="V367" s="24">
        <f>T367*'Vehicle Inputs'!$B$24*'Vehicle Inputs'!$B$22*'Vehicle Inputs'!$B$21</f>
        <v>1.1440850388761683E-3</v>
      </c>
      <c r="W367" s="24">
        <f t="shared" si="90"/>
        <v>0.17857462666260818</v>
      </c>
      <c r="X367" s="25">
        <f t="shared" si="91"/>
        <v>16</v>
      </c>
      <c r="Y367" s="24">
        <f t="shared" si="92"/>
        <v>1.6504873207827053E-3</v>
      </c>
    </row>
    <row r="368" spans="2:25" x14ac:dyDescent="0.25">
      <c r="B368" s="3" t="s">
        <v>36</v>
      </c>
      <c r="C368" s="3">
        <v>360</v>
      </c>
      <c r="D368" s="3">
        <v>360</v>
      </c>
      <c r="E368" s="10">
        <v>25</v>
      </c>
      <c r="F368" s="16">
        <f t="shared" si="93"/>
        <v>-0.51388888888888873</v>
      </c>
      <c r="G368" s="16">
        <f t="shared" si="80"/>
        <v>6.9444444444444446</v>
      </c>
      <c r="H368" s="19">
        <f t="shared" si="81"/>
        <v>17.025940393518518</v>
      </c>
      <c r="I368" s="19">
        <f>$K$3*$H$3*'Vehicle Inputs'!$B$19</f>
        <v>186.58987875</v>
      </c>
      <c r="J368" s="19">
        <f t="shared" si="82"/>
        <v>1295.7630468750001</v>
      </c>
      <c r="K368" s="19">
        <f t="shared" si="83"/>
        <v>-1123.489583333333</v>
      </c>
      <c r="L368" s="19">
        <f t="shared" si="84"/>
        <v>-919.87376418981455</v>
      </c>
      <c r="M368" s="19">
        <f t="shared" si="85"/>
        <v>-6388.0122513181568</v>
      </c>
      <c r="N368" s="24">
        <f t="shared" si="86"/>
        <v>-1.7744478475883768E-3</v>
      </c>
      <c r="O368" s="24">
        <f t="shared" si="87"/>
        <v>0</v>
      </c>
      <c r="P368" s="24">
        <f t="shared" si="94"/>
        <v>0.39948725358776499</v>
      </c>
      <c r="Q368" s="24">
        <f t="shared" si="88"/>
        <v>1.7744478475883768E-3</v>
      </c>
      <c r="R368" s="24">
        <f t="shared" si="95"/>
        <v>0.23005724130603897</v>
      </c>
      <c r="S368" s="24">
        <f>MIN(MAX(-M368,0),'Vehicle Inputs'!$B$20*1000)</f>
        <v>6388.0122513181568</v>
      </c>
      <c r="T368" s="24">
        <f>S368*(C368-C367)/3600000*'Vehicle Inputs'!$B$21*'Vehicle Inputs'!$B$22*'Vehicle Inputs'!$B$23</f>
        <v>1.5694103987995396E-3</v>
      </c>
      <c r="U368" s="24">
        <f t="shared" si="89"/>
        <v>0.20347412707312615</v>
      </c>
      <c r="V368" s="24">
        <f>T368*'Vehicle Inputs'!$B$24*'Vehicle Inputs'!$B$22*'Vehicle Inputs'!$B$21</f>
        <v>1.3880650272182528E-3</v>
      </c>
      <c r="W368" s="24">
        <f t="shared" si="90"/>
        <v>0.17996269168982643</v>
      </c>
      <c r="X368" s="25">
        <f t="shared" si="91"/>
        <v>16</v>
      </c>
      <c r="Y368" s="24">
        <f t="shared" si="92"/>
        <v>3.2198977195822447E-3</v>
      </c>
    </row>
    <row r="369" spans="2:25" x14ac:dyDescent="0.25">
      <c r="B369" s="3" t="s">
        <v>36</v>
      </c>
      <c r="C369" s="3">
        <v>361</v>
      </c>
      <c r="D369" s="3">
        <v>361</v>
      </c>
      <c r="E369" s="10">
        <v>23.2</v>
      </c>
      <c r="F369" s="16">
        <f t="shared" si="93"/>
        <v>-0.43055555555555575</v>
      </c>
      <c r="G369" s="16">
        <f t="shared" si="80"/>
        <v>6.4444444444444446</v>
      </c>
      <c r="H369" s="19">
        <f t="shared" si="81"/>
        <v>14.662467451851851</v>
      </c>
      <c r="I369" s="19">
        <f>$K$3*$H$3*'Vehicle Inputs'!$B$19</f>
        <v>186.58987875</v>
      </c>
      <c r="J369" s="19">
        <f t="shared" si="82"/>
        <v>1202.4681075000001</v>
      </c>
      <c r="K369" s="19">
        <f t="shared" si="83"/>
        <v>-941.30208333333371</v>
      </c>
      <c r="L369" s="19">
        <f t="shared" si="84"/>
        <v>-740.04973713148183</v>
      </c>
      <c r="M369" s="19">
        <f t="shared" si="85"/>
        <v>-4769.20941706955</v>
      </c>
      <c r="N369" s="24">
        <f t="shared" si="86"/>
        <v>-1.3247803936304306E-3</v>
      </c>
      <c r="O369" s="24">
        <f t="shared" si="87"/>
        <v>0</v>
      </c>
      <c r="P369" s="24">
        <f t="shared" si="94"/>
        <v>0.39948725358776499</v>
      </c>
      <c r="Q369" s="24">
        <f t="shared" si="88"/>
        <v>1.3247803936304306E-3</v>
      </c>
      <c r="R369" s="24">
        <f t="shared" si="95"/>
        <v>0.2313820216996694</v>
      </c>
      <c r="S369" s="24">
        <f>MIN(MAX(-M369,0),'Vehicle Inputs'!$B$20*1000)</f>
        <v>4769.20941706955</v>
      </c>
      <c r="T369" s="24">
        <f>S369*(C369-C368)/3600000*'Vehicle Inputs'!$B$21*'Vehicle Inputs'!$B$22*'Vehicle Inputs'!$B$23</f>
        <v>1.1717020191464339E-3</v>
      </c>
      <c r="U369" s="24">
        <f t="shared" si="89"/>
        <v>0.20464582909227258</v>
      </c>
      <c r="V369" s="24">
        <f>T369*'Vehicle Inputs'!$B$24*'Vehicle Inputs'!$B$22*'Vehicle Inputs'!$B$21</f>
        <v>1.0363118508340634E-3</v>
      </c>
      <c r="W369" s="24">
        <f t="shared" si="90"/>
        <v>0.18099900354066048</v>
      </c>
      <c r="X369" s="25">
        <f t="shared" si="91"/>
        <v>16</v>
      </c>
      <c r="Y369" s="24">
        <f t="shared" si="92"/>
        <v>4.3915997387286784E-3</v>
      </c>
    </row>
    <row r="370" spans="2:25" x14ac:dyDescent="0.25">
      <c r="B370" s="3" t="s">
        <v>36</v>
      </c>
      <c r="C370" s="3">
        <v>362</v>
      </c>
      <c r="D370" s="3">
        <v>362</v>
      </c>
      <c r="E370" s="10">
        <v>21.9</v>
      </c>
      <c r="F370" s="16">
        <f t="shared" si="93"/>
        <v>-0.29166666666666635</v>
      </c>
      <c r="G370" s="16">
        <f t="shared" si="80"/>
        <v>6.083333333333333</v>
      </c>
      <c r="H370" s="19">
        <f t="shared" si="81"/>
        <v>13.065298035416665</v>
      </c>
      <c r="I370" s="19">
        <f>$K$3*$H$3*'Vehicle Inputs'!$B$19</f>
        <v>186.58987875</v>
      </c>
      <c r="J370" s="19">
        <f t="shared" si="82"/>
        <v>1135.0884290624999</v>
      </c>
      <c r="K370" s="19">
        <f t="shared" si="83"/>
        <v>-637.65624999999932</v>
      </c>
      <c r="L370" s="19">
        <f t="shared" si="84"/>
        <v>-438.00107321458268</v>
      </c>
      <c r="M370" s="19">
        <f t="shared" si="85"/>
        <v>-2664.5065287220445</v>
      </c>
      <c r="N370" s="24">
        <f t="shared" si="86"/>
        <v>-7.4014070242279021E-4</v>
      </c>
      <c r="O370" s="24">
        <f t="shared" si="87"/>
        <v>0</v>
      </c>
      <c r="P370" s="24">
        <f t="shared" si="94"/>
        <v>0.39948725358776499</v>
      </c>
      <c r="Q370" s="24">
        <f t="shared" si="88"/>
        <v>7.4014070242279021E-4</v>
      </c>
      <c r="R370" s="24">
        <f t="shared" si="95"/>
        <v>0.23212216240209219</v>
      </c>
      <c r="S370" s="24">
        <f>MIN(MAX(-M370,0),'Vehicle Inputs'!$B$20*1000)</f>
        <v>2664.5065287220445</v>
      </c>
      <c r="T370" s="24">
        <f>S370*(C370-C369)/3600000*'Vehicle Inputs'!$B$21*'Vehicle Inputs'!$B$22*'Vehicle Inputs'!$B$23</f>
        <v>6.5461744425783671E-4</v>
      </c>
      <c r="U370" s="24">
        <f t="shared" si="89"/>
        <v>0.20530044653653043</v>
      </c>
      <c r="V370" s="24">
        <f>T370*'Vehicle Inputs'!$B$24*'Vehicle Inputs'!$B$22*'Vehicle Inputs'!$B$21</f>
        <v>5.7897639857384367E-4</v>
      </c>
      <c r="W370" s="24">
        <f t="shared" si="90"/>
        <v>0.18157797993923433</v>
      </c>
      <c r="X370" s="25">
        <f t="shared" si="91"/>
        <v>16</v>
      </c>
      <c r="Y370" s="24">
        <f t="shared" si="92"/>
        <v>5.0462171829865152E-3</v>
      </c>
    </row>
    <row r="371" spans="2:25" x14ac:dyDescent="0.25">
      <c r="B371" s="3" t="s">
        <v>36</v>
      </c>
      <c r="C371" s="3">
        <v>363</v>
      </c>
      <c r="D371" s="3">
        <v>363</v>
      </c>
      <c r="E371" s="10">
        <v>21.1</v>
      </c>
      <c r="F371" s="16">
        <f t="shared" si="93"/>
        <v>-0.16666666666666657</v>
      </c>
      <c r="G371" s="16">
        <f t="shared" si="80"/>
        <v>5.8611111111111116</v>
      </c>
      <c r="H371" s="19">
        <f t="shared" si="81"/>
        <v>12.128190276157408</v>
      </c>
      <c r="I371" s="19">
        <f>$K$3*$H$3*'Vehicle Inputs'!$B$19</f>
        <v>186.58987875</v>
      </c>
      <c r="J371" s="19">
        <f t="shared" si="82"/>
        <v>1093.6240115625001</v>
      </c>
      <c r="K371" s="19">
        <f t="shared" si="83"/>
        <v>-364.37499999999977</v>
      </c>
      <c r="L371" s="19">
        <f t="shared" si="84"/>
        <v>-165.65693097384238</v>
      </c>
      <c r="M371" s="19">
        <f t="shared" si="85"/>
        <v>-970.93367876335401</v>
      </c>
      <c r="N371" s="24">
        <f t="shared" si="86"/>
        <v>-2.6970379965648723E-4</v>
      </c>
      <c r="O371" s="24">
        <f t="shared" si="87"/>
        <v>0</v>
      </c>
      <c r="P371" s="24">
        <f t="shared" si="94"/>
        <v>0.39948725358776499</v>
      </c>
      <c r="Q371" s="24">
        <f t="shared" si="88"/>
        <v>2.6970379965648723E-4</v>
      </c>
      <c r="R371" s="24">
        <f t="shared" si="95"/>
        <v>0.23239186620174868</v>
      </c>
      <c r="S371" s="24">
        <f>MIN(MAX(-M371,0),'Vehicle Inputs'!$B$20*1000)</f>
        <v>970.93367876335401</v>
      </c>
      <c r="T371" s="24">
        <f>S371*(C371-C370)/3600000*'Vehicle Inputs'!$B$21*'Vehicle Inputs'!$B$22*'Vehicle Inputs'!$B$23</f>
        <v>2.3853952560618009E-4</v>
      </c>
      <c r="U371" s="24">
        <f t="shared" si="89"/>
        <v>0.20553898606213661</v>
      </c>
      <c r="V371" s="24">
        <f>T371*'Vehicle Inputs'!$B$24*'Vehicle Inputs'!$B$22*'Vehicle Inputs'!$B$21</f>
        <v>2.1097628342238596E-4</v>
      </c>
      <c r="W371" s="24">
        <f t="shared" si="90"/>
        <v>0.18178895622265673</v>
      </c>
      <c r="X371" s="25">
        <f t="shared" si="91"/>
        <v>16</v>
      </c>
      <c r="Y371" s="24">
        <f t="shared" si="92"/>
        <v>5.2847567085926956E-3</v>
      </c>
    </row>
    <row r="372" spans="2:25" x14ac:dyDescent="0.25">
      <c r="B372" s="3" t="s">
        <v>36</v>
      </c>
      <c r="C372" s="3">
        <v>364</v>
      </c>
      <c r="D372" s="3">
        <v>364</v>
      </c>
      <c r="E372" s="10">
        <v>20.7</v>
      </c>
      <c r="F372" s="16">
        <f t="shared" si="93"/>
        <v>-5.5555555555555851E-2</v>
      </c>
      <c r="G372" s="16">
        <f t="shared" si="80"/>
        <v>5.75</v>
      </c>
      <c r="H372" s="19">
        <f t="shared" si="81"/>
        <v>11.672712318749999</v>
      </c>
      <c r="I372" s="19">
        <f>$K$3*$H$3*'Vehicle Inputs'!$B$19</f>
        <v>186.58987875</v>
      </c>
      <c r="J372" s="19">
        <f t="shared" si="82"/>
        <v>1072.8918028124999</v>
      </c>
      <c r="K372" s="19">
        <f t="shared" si="83"/>
        <v>-121.45833333333398</v>
      </c>
      <c r="L372" s="19">
        <f t="shared" si="84"/>
        <v>76.804257735416016</v>
      </c>
      <c r="M372" s="19">
        <f t="shared" si="85"/>
        <v>441.62448197864211</v>
      </c>
      <c r="N372" s="24">
        <f t="shared" si="86"/>
        <v>1.2267346721628948E-4</v>
      </c>
      <c r="O372" s="24">
        <f t="shared" si="87"/>
        <v>1.2267346721628948E-4</v>
      </c>
      <c r="P372" s="24">
        <f t="shared" si="94"/>
        <v>0.39960992705498127</v>
      </c>
      <c r="Q372" s="24">
        <f t="shared" si="88"/>
        <v>0</v>
      </c>
      <c r="R372" s="24">
        <f t="shared" si="95"/>
        <v>0.23239186620174868</v>
      </c>
      <c r="S372" s="24">
        <f>MIN(MAX(-M372,0),'Vehicle Inputs'!$B$20*1000)</f>
        <v>0</v>
      </c>
      <c r="T372" s="24">
        <f>S372*(C372-C371)/3600000*'Vehicle Inputs'!$B$21*'Vehicle Inputs'!$B$22*'Vehicle Inputs'!$B$23</f>
        <v>0</v>
      </c>
      <c r="U372" s="24">
        <f t="shared" si="89"/>
        <v>0.20553898606213661</v>
      </c>
      <c r="V372" s="24">
        <f>T372*'Vehicle Inputs'!$B$24*'Vehicle Inputs'!$B$22*'Vehicle Inputs'!$B$21</f>
        <v>0</v>
      </c>
      <c r="W372" s="24">
        <f t="shared" si="90"/>
        <v>0.18178895622265673</v>
      </c>
      <c r="X372" s="25">
        <f t="shared" si="91"/>
        <v>16</v>
      </c>
      <c r="Y372" s="24">
        <f t="shared" si="92"/>
        <v>0</v>
      </c>
    </row>
    <row r="373" spans="2:25" x14ac:dyDescent="0.25">
      <c r="B373" s="3" t="s">
        <v>36</v>
      </c>
      <c r="C373" s="3">
        <v>365</v>
      </c>
      <c r="D373" s="3">
        <v>365</v>
      </c>
      <c r="E373" s="10">
        <v>20.7</v>
      </c>
      <c r="F373" s="16">
        <f t="shared" si="93"/>
        <v>1.3888888888889086E-2</v>
      </c>
      <c r="G373" s="16">
        <f t="shared" si="80"/>
        <v>5.75</v>
      </c>
      <c r="H373" s="19">
        <f t="shared" si="81"/>
        <v>11.672712318749999</v>
      </c>
      <c r="I373" s="19">
        <f>$K$3*$H$3*'Vehicle Inputs'!$B$19</f>
        <v>186.58987875</v>
      </c>
      <c r="J373" s="19">
        <f t="shared" si="82"/>
        <v>1072.8918028124999</v>
      </c>
      <c r="K373" s="19">
        <f t="shared" si="83"/>
        <v>30.364583333333766</v>
      </c>
      <c r="L373" s="19">
        <f t="shared" si="84"/>
        <v>228.62717440208377</v>
      </c>
      <c r="M373" s="19">
        <f t="shared" si="85"/>
        <v>1314.6062528119817</v>
      </c>
      <c r="N373" s="24">
        <f t="shared" si="86"/>
        <v>3.6516840355888382E-4</v>
      </c>
      <c r="O373" s="24">
        <f t="shared" si="87"/>
        <v>3.6516840355888382E-4</v>
      </c>
      <c r="P373" s="24">
        <f t="shared" si="94"/>
        <v>0.39997509545854015</v>
      </c>
      <c r="Q373" s="24">
        <f t="shared" si="88"/>
        <v>0</v>
      </c>
      <c r="R373" s="24">
        <f t="shared" si="95"/>
        <v>0.23239186620174868</v>
      </c>
      <c r="S373" s="24">
        <f>MIN(MAX(-M373,0),'Vehicle Inputs'!$B$20*1000)</f>
        <v>0</v>
      </c>
      <c r="T373" s="24">
        <f>S373*(C373-C372)/3600000*'Vehicle Inputs'!$B$21*'Vehicle Inputs'!$B$22*'Vehicle Inputs'!$B$23</f>
        <v>0</v>
      </c>
      <c r="U373" s="24">
        <f t="shared" si="89"/>
        <v>0.20553898606213661</v>
      </c>
      <c r="V373" s="24">
        <f>T373*'Vehicle Inputs'!$B$24*'Vehicle Inputs'!$B$22*'Vehicle Inputs'!$B$21</f>
        <v>0</v>
      </c>
      <c r="W373" s="24">
        <f t="shared" si="90"/>
        <v>0.18178895622265673</v>
      </c>
      <c r="X373" s="25">
        <f t="shared" si="91"/>
        <v>16</v>
      </c>
      <c r="Y373" s="24">
        <f t="shared" si="92"/>
        <v>0</v>
      </c>
    </row>
    <row r="374" spans="2:25" x14ac:dyDescent="0.25">
      <c r="B374" s="3" t="s">
        <v>36</v>
      </c>
      <c r="C374" s="3">
        <v>366</v>
      </c>
      <c r="D374" s="3">
        <v>366</v>
      </c>
      <c r="E374" s="10">
        <v>20.8</v>
      </c>
      <c r="F374" s="16">
        <f t="shared" si="93"/>
        <v>6.9444444444444448E-2</v>
      </c>
      <c r="G374" s="16">
        <f t="shared" si="80"/>
        <v>5.7777777777777786</v>
      </c>
      <c r="H374" s="19">
        <f t="shared" si="81"/>
        <v>11.785764562962964</v>
      </c>
      <c r="I374" s="19">
        <f>$K$3*$H$3*'Vehicle Inputs'!$B$19</f>
        <v>186.58987875</v>
      </c>
      <c r="J374" s="19">
        <f t="shared" si="82"/>
        <v>1078.0748550000001</v>
      </c>
      <c r="K374" s="19">
        <f t="shared" si="83"/>
        <v>151.82291666666669</v>
      </c>
      <c r="L374" s="19">
        <f t="shared" si="84"/>
        <v>350.19855997962964</v>
      </c>
      <c r="M374" s="19">
        <f t="shared" si="85"/>
        <v>2023.3694576600826</v>
      </c>
      <c r="N374" s="24">
        <f t="shared" si="86"/>
        <v>5.6204707157224518E-4</v>
      </c>
      <c r="O374" s="24">
        <f t="shared" si="87"/>
        <v>5.6204707157224518E-4</v>
      </c>
      <c r="P374" s="24">
        <f t="shared" si="94"/>
        <v>0.40053714253011241</v>
      </c>
      <c r="Q374" s="24">
        <f t="shared" si="88"/>
        <v>0</v>
      </c>
      <c r="R374" s="24">
        <f t="shared" si="95"/>
        <v>0.23239186620174868</v>
      </c>
      <c r="S374" s="24">
        <f>MIN(MAX(-M374,0),'Vehicle Inputs'!$B$20*1000)</f>
        <v>0</v>
      </c>
      <c r="T374" s="24">
        <f>S374*(C374-C373)/3600000*'Vehicle Inputs'!$B$21*'Vehicle Inputs'!$B$22*'Vehicle Inputs'!$B$23</f>
        <v>0</v>
      </c>
      <c r="U374" s="24">
        <f t="shared" si="89"/>
        <v>0.20553898606213661</v>
      </c>
      <c r="V374" s="24">
        <f>T374*'Vehicle Inputs'!$B$24*'Vehicle Inputs'!$B$22*'Vehicle Inputs'!$B$21</f>
        <v>0</v>
      </c>
      <c r="W374" s="24">
        <f t="shared" si="90"/>
        <v>0.18178895622265673</v>
      </c>
      <c r="X374" s="25">
        <f t="shared" si="91"/>
        <v>16</v>
      </c>
      <c r="Y374" s="24">
        <f t="shared" si="92"/>
        <v>0</v>
      </c>
    </row>
    <row r="375" spans="2:25" x14ac:dyDescent="0.25">
      <c r="B375" s="3" t="s">
        <v>36</v>
      </c>
      <c r="C375" s="3">
        <v>367</v>
      </c>
      <c r="D375" s="3">
        <v>367</v>
      </c>
      <c r="E375" s="10">
        <v>21.2</v>
      </c>
      <c r="F375" s="16">
        <f t="shared" si="93"/>
        <v>0.18055555555555566</v>
      </c>
      <c r="G375" s="16">
        <f t="shared" si="80"/>
        <v>5.8888888888888893</v>
      </c>
      <c r="H375" s="19">
        <f t="shared" si="81"/>
        <v>12.243421840740742</v>
      </c>
      <c r="I375" s="19">
        <f>$K$3*$H$3*'Vehicle Inputs'!$B$19</f>
        <v>186.58987875</v>
      </c>
      <c r="J375" s="19">
        <f t="shared" si="82"/>
        <v>1098.80706375</v>
      </c>
      <c r="K375" s="19">
        <f t="shared" si="83"/>
        <v>394.73958333333354</v>
      </c>
      <c r="L375" s="19">
        <f t="shared" si="84"/>
        <v>593.57288392407429</v>
      </c>
      <c r="M375" s="19">
        <f t="shared" si="85"/>
        <v>3495.4847608862156</v>
      </c>
      <c r="N375" s="24">
        <f t="shared" si="86"/>
        <v>9.7096798913505987E-4</v>
      </c>
      <c r="O375" s="24">
        <f t="shared" si="87"/>
        <v>9.7096798913505987E-4</v>
      </c>
      <c r="P375" s="24">
        <f t="shared" si="94"/>
        <v>0.40150811051924745</v>
      </c>
      <c r="Q375" s="24">
        <f t="shared" si="88"/>
        <v>0</v>
      </c>
      <c r="R375" s="24">
        <f t="shared" si="95"/>
        <v>0.23239186620174868</v>
      </c>
      <c r="S375" s="24">
        <f>MIN(MAX(-M375,0),'Vehicle Inputs'!$B$20*1000)</f>
        <v>0</v>
      </c>
      <c r="T375" s="24">
        <f>S375*(C375-C374)/3600000*'Vehicle Inputs'!$B$21*'Vehicle Inputs'!$B$22*'Vehicle Inputs'!$B$23</f>
        <v>0</v>
      </c>
      <c r="U375" s="24">
        <f t="shared" si="89"/>
        <v>0.20553898606213661</v>
      </c>
      <c r="V375" s="24">
        <f>T375*'Vehicle Inputs'!$B$24*'Vehicle Inputs'!$B$22*'Vehicle Inputs'!$B$21</f>
        <v>0</v>
      </c>
      <c r="W375" s="24">
        <f t="shared" si="90"/>
        <v>0.18178895622265673</v>
      </c>
      <c r="X375" s="25">
        <f t="shared" si="91"/>
        <v>16</v>
      </c>
      <c r="Y375" s="24">
        <f t="shared" si="92"/>
        <v>0</v>
      </c>
    </row>
    <row r="376" spans="2:25" x14ac:dyDescent="0.25">
      <c r="B376" s="3" t="s">
        <v>36</v>
      </c>
      <c r="C376" s="3">
        <v>368</v>
      </c>
      <c r="D376" s="3">
        <v>368</v>
      </c>
      <c r="E376" s="10">
        <v>22.1</v>
      </c>
      <c r="F376" s="16">
        <f t="shared" si="93"/>
        <v>0.31944444444444453</v>
      </c>
      <c r="G376" s="16">
        <f t="shared" si="80"/>
        <v>6.1388888888888893</v>
      </c>
      <c r="H376" s="19">
        <f t="shared" si="81"/>
        <v>13.305023276157408</v>
      </c>
      <c r="I376" s="19">
        <f>$K$3*$H$3*'Vehicle Inputs'!$B$19</f>
        <v>186.58987875</v>
      </c>
      <c r="J376" s="19">
        <f t="shared" si="82"/>
        <v>1145.4545334375</v>
      </c>
      <c r="K376" s="19">
        <f t="shared" si="83"/>
        <v>698.38541666666686</v>
      </c>
      <c r="L376" s="19">
        <f t="shared" si="84"/>
        <v>898.28031869282427</v>
      </c>
      <c r="M376" s="19">
        <f t="shared" si="85"/>
        <v>5514.4430675309495</v>
      </c>
      <c r="N376" s="24">
        <f t="shared" si="86"/>
        <v>1.5317897409808192E-3</v>
      </c>
      <c r="O376" s="24">
        <f t="shared" si="87"/>
        <v>1.5317897409808192E-3</v>
      </c>
      <c r="P376" s="24">
        <f t="shared" si="94"/>
        <v>0.40303990026022829</v>
      </c>
      <c r="Q376" s="24">
        <f t="shared" si="88"/>
        <v>0</v>
      </c>
      <c r="R376" s="24">
        <f t="shared" si="95"/>
        <v>0.23239186620174868</v>
      </c>
      <c r="S376" s="24">
        <f>MIN(MAX(-M376,0),'Vehicle Inputs'!$B$20*1000)</f>
        <v>0</v>
      </c>
      <c r="T376" s="24">
        <f>S376*(C376-C375)/3600000*'Vehicle Inputs'!$B$21*'Vehicle Inputs'!$B$22*'Vehicle Inputs'!$B$23</f>
        <v>0</v>
      </c>
      <c r="U376" s="24">
        <f t="shared" si="89"/>
        <v>0.20553898606213661</v>
      </c>
      <c r="V376" s="24">
        <f>T376*'Vehicle Inputs'!$B$24*'Vehicle Inputs'!$B$22*'Vehicle Inputs'!$B$21</f>
        <v>0</v>
      </c>
      <c r="W376" s="24">
        <f t="shared" si="90"/>
        <v>0.18178895622265673</v>
      </c>
      <c r="X376" s="25">
        <f t="shared" si="91"/>
        <v>16</v>
      </c>
      <c r="Y376" s="24">
        <f t="shared" si="92"/>
        <v>0</v>
      </c>
    </row>
    <row r="377" spans="2:25" x14ac:dyDescent="0.25">
      <c r="B377" s="3" t="s">
        <v>36</v>
      </c>
      <c r="C377" s="3">
        <v>369</v>
      </c>
      <c r="D377" s="3">
        <v>369</v>
      </c>
      <c r="E377" s="10">
        <v>23.5</v>
      </c>
      <c r="F377" s="16">
        <f t="shared" si="93"/>
        <v>0.30555555555555547</v>
      </c>
      <c r="G377" s="16">
        <f t="shared" si="80"/>
        <v>6.5277777777777777</v>
      </c>
      <c r="H377" s="19">
        <f t="shared" si="81"/>
        <v>15.04412093171296</v>
      </c>
      <c r="I377" s="19">
        <f>$K$3*$H$3*'Vehicle Inputs'!$B$19</f>
        <v>186.58987875</v>
      </c>
      <c r="J377" s="19">
        <f t="shared" si="82"/>
        <v>1218.0172640624999</v>
      </c>
      <c r="K377" s="19">
        <f t="shared" si="83"/>
        <v>668.02083333333314</v>
      </c>
      <c r="L377" s="19">
        <f t="shared" si="84"/>
        <v>869.65483301504605</v>
      </c>
      <c r="M377" s="19">
        <f t="shared" si="85"/>
        <v>5676.9134932926618</v>
      </c>
      <c r="N377" s="24">
        <f t="shared" si="86"/>
        <v>1.5769204148035172E-3</v>
      </c>
      <c r="O377" s="24">
        <f t="shared" si="87"/>
        <v>1.5769204148035172E-3</v>
      </c>
      <c r="P377" s="24">
        <f t="shared" si="94"/>
        <v>0.4046168206750318</v>
      </c>
      <c r="Q377" s="24">
        <f t="shared" si="88"/>
        <v>0</v>
      </c>
      <c r="R377" s="24">
        <f t="shared" si="95"/>
        <v>0.23239186620174868</v>
      </c>
      <c r="S377" s="24">
        <f>MIN(MAX(-M377,0),'Vehicle Inputs'!$B$20*1000)</f>
        <v>0</v>
      </c>
      <c r="T377" s="24">
        <f>S377*(C377-C376)/3600000*'Vehicle Inputs'!$B$21*'Vehicle Inputs'!$B$22*'Vehicle Inputs'!$B$23</f>
        <v>0</v>
      </c>
      <c r="U377" s="24">
        <f t="shared" si="89"/>
        <v>0.20553898606213661</v>
      </c>
      <c r="V377" s="24">
        <f>T377*'Vehicle Inputs'!$B$24*'Vehicle Inputs'!$B$22*'Vehicle Inputs'!$B$21</f>
        <v>0</v>
      </c>
      <c r="W377" s="24">
        <f t="shared" si="90"/>
        <v>0.18178895622265673</v>
      </c>
      <c r="X377" s="25">
        <f t="shared" si="91"/>
        <v>16</v>
      </c>
      <c r="Y377" s="24">
        <f t="shared" si="92"/>
        <v>0</v>
      </c>
    </row>
    <row r="378" spans="2:25" x14ac:dyDescent="0.25">
      <c r="B378" s="3" t="s">
        <v>36</v>
      </c>
      <c r="C378" s="3">
        <v>370</v>
      </c>
      <c r="D378" s="3">
        <v>370</v>
      </c>
      <c r="E378" s="10">
        <v>24.3</v>
      </c>
      <c r="F378" s="16">
        <f t="shared" si="93"/>
        <v>0.1388888888888889</v>
      </c>
      <c r="G378" s="16">
        <f t="shared" si="80"/>
        <v>6.7500000000000009</v>
      </c>
      <c r="H378" s="19">
        <f t="shared" si="81"/>
        <v>16.085836068750005</v>
      </c>
      <c r="I378" s="19">
        <f>$K$3*$H$3*'Vehicle Inputs'!$B$19</f>
        <v>186.58987875</v>
      </c>
      <c r="J378" s="19">
        <f t="shared" si="82"/>
        <v>1259.4816815625002</v>
      </c>
      <c r="K378" s="19">
        <f t="shared" si="83"/>
        <v>303.64583333333337</v>
      </c>
      <c r="L378" s="19">
        <f t="shared" si="84"/>
        <v>506.32154815208338</v>
      </c>
      <c r="M378" s="19">
        <f t="shared" si="85"/>
        <v>3417.6704500265632</v>
      </c>
      <c r="N378" s="24">
        <f t="shared" si="86"/>
        <v>9.4935290278515641E-4</v>
      </c>
      <c r="O378" s="24">
        <f t="shared" si="87"/>
        <v>9.4935290278515641E-4</v>
      </c>
      <c r="P378" s="24">
        <f t="shared" si="94"/>
        <v>0.40556617357781694</v>
      </c>
      <c r="Q378" s="24">
        <f t="shared" si="88"/>
        <v>0</v>
      </c>
      <c r="R378" s="24">
        <f t="shared" si="95"/>
        <v>0.23239186620174868</v>
      </c>
      <c r="S378" s="24">
        <f>MIN(MAX(-M378,0),'Vehicle Inputs'!$B$20*1000)</f>
        <v>0</v>
      </c>
      <c r="T378" s="24">
        <f>S378*(C378-C377)/3600000*'Vehicle Inputs'!$B$21*'Vehicle Inputs'!$B$22*'Vehicle Inputs'!$B$23</f>
        <v>0</v>
      </c>
      <c r="U378" s="24">
        <f t="shared" si="89"/>
        <v>0.20553898606213661</v>
      </c>
      <c r="V378" s="24">
        <f>T378*'Vehicle Inputs'!$B$24*'Vehicle Inputs'!$B$22*'Vehicle Inputs'!$B$21</f>
        <v>0</v>
      </c>
      <c r="W378" s="24">
        <f t="shared" si="90"/>
        <v>0.18178895622265673</v>
      </c>
      <c r="X378" s="25">
        <f t="shared" si="91"/>
        <v>16</v>
      </c>
      <c r="Y378" s="24">
        <f t="shared" si="92"/>
        <v>0</v>
      </c>
    </row>
    <row r="379" spans="2:25" x14ac:dyDescent="0.25">
      <c r="B379" s="3" t="s">
        <v>36</v>
      </c>
      <c r="C379" s="3">
        <v>371</v>
      </c>
      <c r="D379" s="3">
        <v>371</v>
      </c>
      <c r="E379" s="10">
        <v>24.5</v>
      </c>
      <c r="F379" s="16">
        <f t="shared" si="93"/>
        <v>-6.9444444444444448E-2</v>
      </c>
      <c r="G379" s="16">
        <f t="shared" si="80"/>
        <v>6.8055555555555562</v>
      </c>
      <c r="H379" s="19">
        <f t="shared" si="81"/>
        <v>16.351713153935187</v>
      </c>
      <c r="I379" s="19">
        <f>$K$3*$H$3*'Vehicle Inputs'!$B$19</f>
        <v>186.58987875</v>
      </c>
      <c r="J379" s="19">
        <f t="shared" si="82"/>
        <v>1269.8477859375</v>
      </c>
      <c r="K379" s="19">
        <f t="shared" si="83"/>
        <v>-151.82291666666669</v>
      </c>
      <c r="L379" s="19">
        <f t="shared" si="84"/>
        <v>51.118675237268491</v>
      </c>
      <c r="M379" s="19">
        <f t="shared" si="85"/>
        <v>347.89098425363284</v>
      </c>
      <c r="N379" s="24">
        <f t="shared" si="86"/>
        <v>9.6636384514898005E-5</v>
      </c>
      <c r="O379" s="24">
        <f t="shared" si="87"/>
        <v>9.6636384514898005E-5</v>
      </c>
      <c r="P379" s="24">
        <f t="shared" si="94"/>
        <v>0.40566280996233184</v>
      </c>
      <c r="Q379" s="24">
        <f t="shared" si="88"/>
        <v>0</v>
      </c>
      <c r="R379" s="24">
        <f t="shared" si="95"/>
        <v>0.23239186620174868</v>
      </c>
      <c r="S379" s="24">
        <f>MIN(MAX(-M379,0),'Vehicle Inputs'!$B$20*1000)</f>
        <v>0</v>
      </c>
      <c r="T379" s="24">
        <f>S379*(C379-C378)/3600000*'Vehicle Inputs'!$B$21*'Vehicle Inputs'!$B$22*'Vehicle Inputs'!$B$23</f>
        <v>0</v>
      </c>
      <c r="U379" s="24">
        <f t="shared" si="89"/>
        <v>0.20553898606213661</v>
      </c>
      <c r="V379" s="24">
        <f>T379*'Vehicle Inputs'!$B$24*'Vehicle Inputs'!$B$22*'Vehicle Inputs'!$B$21</f>
        <v>0</v>
      </c>
      <c r="W379" s="24">
        <f t="shared" si="90"/>
        <v>0.18178895622265673</v>
      </c>
      <c r="X379" s="25">
        <f t="shared" si="91"/>
        <v>16</v>
      </c>
      <c r="Y379" s="24">
        <f t="shared" si="92"/>
        <v>0</v>
      </c>
    </row>
    <row r="380" spans="2:25" x14ac:dyDescent="0.25">
      <c r="B380" s="3" t="s">
        <v>36</v>
      </c>
      <c r="C380" s="3">
        <v>372</v>
      </c>
      <c r="D380" s="3">
        <v>372</v>
      </c>
      <c r="E380" s="10">
        <v>23.8</v>
      </c>
      <c r="F380" s="16">
        <f t="shared" si="93"/>
        <v>-0.44444444444444431</v>
      </c>
      <c r="G380" s="16">
        <f t="shared" si="80"/>
        <v>6.6111111111111116</v>
      </c>
      <c r="H380" s="19">
        <f t="shared" si="81"/>
        <v>15.430677882407409</v>
      </c>
      <c r="I380" s="19">
        <f>$K$3*$H$3*'Vehicle Inputs'!$B$19</f>
        <v>186.58987875</v>
      </c>
      <c r="J380" s="19">
        <f t="shared" si="82"/>
        <v>1233.5664206250001</v>
      </c>
      <c r="K380" s="19">
        <f t="shared" si="83"/>
        <v>-971.6666666666664</v>
      </c>
      <c r="L380" s="19">
        <f t="shared" si="84"/>
        <v>-769.64611003425898</v>
      </c>
      <c r="M380" s="19">
        <f t="shared" si="85"/>
        <v>-5088.2159496709346</v>
      </c>
      <c r="N380" s="24">
        <f t="shared" si="86"/>
        <v>-1.4133933193530375E-3</v>
      </c>
      <c r="O380" s="24">
        <f t="shared" si="87"/>
        <v>0</v>
      </c>
      <c r="P380" s="24">
        <f t="shared" si="94"/>
        <v>0.40566280996233184</v>
      </c>
      <c r="Q380" s="24">
        <f t="shared" si="88"/>
        <v>1.4133933193530375E-3</v>
      </c>
      <c r="R380" s="24">
        <f t="shared" si="95"/>
        <v>0.2338052595211017</v>
      </c>
      <c r="S380" s="24">
        <f>MIN(MAX(-M380,0),'Vehicle Inputs'!$B$20*1000)</f>
        <v>5088.2159496709346</v>
      </c>
      <c r="T380" s="24">
        <f>S380*(C380-C379)/3600000*'Vehicle Inputs'!$B$21*'Vehicle Inputs'!$B$22*'Vehicle Inputs'!$B$23</f>
        <v>1.2500757213017939E-3</v>
      </c>
      <c r="U380" s="24">
        <f t="shared" si="89"/>
        <v>0.20678906178343839</v>
      </c>
      <c r="V380" s="24">
        <f>T380*'Vehicle Inputs'!$B$24*'Vehicle Inputs'!$B$22*'Vehicle Inputs'!$B$21</f>
        <v>1.1056294717053715E-3</v>
      </c>
      <c r="W380" s="24">
        <f t="shared" si="90"/>
        <v>0.18289458569436209</v>
      </c>
      <c r="X380" s="25">
        <f t="shared" si="91"/>
        <v>17</v>
      </c>
      <c r="Y380" s="24">
        <f t="shared" si="92"/>
        <v>1.2500757213017939E-3</v>
      </c>
    </row>
    <row r="381" spans="2:25" x14ac:dyDescent="0.25">
      <c r="B381" s="3" t="s">
        <v>36</v>
      </c>
      <c r="C381" s="3">
        <v>373</v>
      </c>
      <c r="D381" s="3">
        <v>373</v>
      </c>
      <c r="E381" s="10">
        <v>21.3</v>
      </c>
      <c r="F381" s="16">
        <f t="shared" si="93"/>
        <v>-0.84722222222222243</v>
      </c>
      <c r="G381" s="16">
        <f t="shared" si="80"/>
        <v>5.916666666666667</v>
      </c>
      <c r="H381" s="19">
        <f t="shared" si="81"/>
        <v>12.359198235416669</v>
      </c>
      <c r="I381" s="19">
        <f>$K$3*$H$3*'Vehicle Inputs'!$B$19</f>
        <v>186.58987875</v>
      </c>
      <c r="J381" s="19">
        <f t="shared" si="82"/>
        <v>1103.9901159375001</v>
      </c>
      <c r="K381" s="19">
        <f t="shared" si="83"/>
        <v>-1852.2395833333337</v>
      </c>
      <c r="L381" s="19">
        <f t="shared" si="84"/>
        <v>-1653.290506347917</v>
      </c>
      <c r="M381" s="19">
        <f t="shared" si="85"/>
        <v>-9781.9688292251758</v>
      </c>
      <c r="N381" s="24">
        <f t="shared" si="86"/>
        <v>-2.7172135636736598E-3</v>
      </c>
      <c r="O381" s="24">
        <f t="shared" si="87"/>
        <v>0</v>
      </c>
      <c r="P381" s="24">
        <f t="shared" si="94"/>
        <v>0.40566280996233184</v>
      </c>
      <c r="Q381" s="24">
        <f t="shared" si="88"/>
        <v>2.7172135636736598E-3</v>
      </c>
      <c r="R381" s="24">
        <f t="shared" si="95"/>
        <v>0.23652247308477536</v>
      </c>
      <c r="S381" s="24">
        <f>MIN(MAX(-M381,0),'Vehicle Inputs'!$B$20*1000)</f>
        <v>9781.9688292251758</v>
      </c>
      <c r="T381" s="24">
        <f>S381*(C381-C380)/3600000*'Vehicle Inputs'!$B$21*'Vehicle Inputs'!$B$22*'Vehicle Inputs'!$B$23</f>
        <v>2.4032395363911682E-3</v>
      </c>
      <c r="U381" s="24">
        <f t="shared" si="89"/>
        <v>0.20919230131982955</v>
      </c>
      <c r="V381" s="24">
        <f>T381*'Vehicle Inputs'!$B$24*'Vehicle Inputs'!$B$22*'Vehicle Inputs'!$B$21</f>
        <v>2.1255452079611686E-3</v>
      </c>
      <c r="W381" s="24">
        <f t="shared" si="90"/>
        <v>0.18502013090232328</v>
      </c>
      <c r="X381" s="25">
        <f t="shared" si="91"/>
        <v>17</v>
      </c>
      <c r="Y381" s="24">
        <f t="shared" si="92"/>
        <v>3.6533152576929623E-3</v>
      </c>
    </row>
    <row r="382" spans="2:25" x14ac:dyDescent="0.25">
      <c r="B382" s="3" t="s">
        <v>36</v>
      </c>
      <c r="C382" s="3">
        <v>374</v>
      </c>
      <c r="D382" s="3">
        <v>374</v>
      </c>
      <c r="E382" s="10">
        <v>17.7</v>
      </c>
      <c r="F382" s="16">
        <f t="shared" si="93"/>
        <v>-0.95833333333333337</v>
      </c>
      <c r="G382" s="16">
        <f t="shared" si="80"/>
        <v>4.916666666666667</v>
      </c>
      <c r="H382" s="19">
        <f t="shared" si="81"/>
        <v>8.5344909854166673</v>
      </c>
      <c r="I382" s="19">
        <f>$K$3*$H$3*'Vehicle Inputs'!$B$19</f>
        <v>186.58987875</v>
      </c>
      <c r="J382" s="19">
        <f t="shared" si="82"/>
        <v>917.40023718750001</v>
      </c>
      <c r="K382" s="19">
        <f t="shared" si="83"/>
        <v>-2095.15625</v>
      </c>
      <c r="L382" s="19">
        <f t="shared" si="84"/>
        <v>-1900.0318802645834</v>
      </c>
      <c r="M382" s="19">
        <f t="shared" si="85"/>
        <v>-9341.8234113008693</v>
      </c>
      <c r="N382" s="24">
        <f t="shared" si="86"/>
        <v>-2.5949509475835749E-3</v>
      </c>
      <c r="O382" s="24">
        <f t="shared" si="87"/>
        <v>0</v>
      </c>
      <c r="P382" s="24">
        <f t="shared" si="94"/>
        <v>0.40566280996233184</v>
      </c>
      <c r="Q382" s="24">
        <f t="shared" si="88"/>
        <v>2.5949509475835749E-3</v>
      </c>
      <c r="R382" s="24">
        <f t="shared" si="95"/>
        <v>0.23911742403235894</v>
      </c>
      <c r="S382" s="24">
        <f>MIN(MAX(-M382,0),'Vehicle Inputs'!$B$20*1000)</f>
        <v>9341.8234113008693</v>
      </c>
      <c r="T382" s="24">
        <f>S382*(C382-C381)/3600000*'Vehicle Inputs'!$B$21*'Vehicle Inputs'!$B$22*'Vehicle Inputs'!$B$23</f>
        <v>2.2951043655902925E-3</v>
      </c>
      <c r="U382" s="24">
        <f t="shared" si="89"/>
        <v>0.21148740568541985</v>
      </c>
      <c r="V382" s="24">
        <f>T382*'Vehicle Inputs'!$B$24*'Vehicle Inputs'!$B$22*'Vehicle Inputs'!$B$21</f>
        <v>2.0299050561463339E-3</v>
      </c>
      <c r="W382" s="24">
        <f t="shared" si="90"/>
        <v>0.18705003595846961</v>
      </c>
      <c r="X382" s="25">
        <f t="shared" si="91"/>
        <v>17</v>
      </c>
      <c r="Y382" s="24">
        <f t="shared" si="92"/>
        <v>5.9484196232832548E-3</v>
      </c>
    </row>
    <row r="383" spans="2:25" x14ac:dyDescent="0.25">
      <c r="B383" s="3" t="s">
        <v>36</v>
      </c>
      <c r="C383" s="3">
        <v>375</v>
      </c>
      <c r="D383" s="3">
        <v>375</v>
      </c>
      <c r="E383" s="10">
        <v>14.4</v>
      </c>
      <c r="F383" s="16">
        <f t="shared" si="93"/>
        <v>-0.80555555555555536</v>
      </c>
      <c r="G383" s="16">
        <f t="shared" si="80"/>
        <v>4</v>
      </c>
      <c r="H383" s="19">
        <f t="shared" si="81"/>
        <v>5.6487983999999996</v>
      </c>
      <c r="I383" s="19">
        <f>$K$3*$H$3*'Vehicle Inputs'!$B$19</f>
        <v>186.58987875</v>
      </c>
      <c r="J383" s="19">
        <f t="shared" si="82"/>
        <v>746.35951499999999</v>
      </c>
      <c r="K383" s="19">
        <f t="shared" si="83"/>
        <v>-1761.1458333333328</v>
      </c>
      <c r="L383" s="19">
        <f t="shared" si="84"/>
        <v>-1568.9071561833327</v>
      </c>
      <c r="M383" s="19">
        <f t="shared" si="85"/>
        <v>-6275.628624733331</v>
      </c>
      <c r="N383" s="24">
        <f t="shared" si="86"/>
        <v>-1.7432301735370364E-3</v>
      </c>
      <c r="O383" s="24">
        <f t="shared" si="87"/>
        <v>0</v>
      </c>
      <c r="P383" s="24">
        <f t="shared" si="94"/>
        <v>0.40566280996233184</v>
      </c>
      <c r="Q383" s="24">
        <f t="shared" si="88"/>
        <v>1.7432301735370364E-3</v>
      </c>
      <c r="R383" s="24">
        <f t="shared" si="95"/>
        <v>0.24086065420589597</v>
      </c>
      <c r="S383" s="24">
        <f>MIN(MAX(-M383,0),'Vehicle Inputs'!$B$20*1000)</f>
        <v>6275.628624733331</v>
      </c>
      <c r="T383" s="24">
        <f>S383*(C383-C382)/3600000*'Vehicle Inputs'!$B$21*'Vehicle Inputs'!$B$22*'Vehicle Inputs'!$B$23</f>
        <v>1.5417999269848317E-3</v>
      </c>
      <c r="U383" s="24">
        <f t="shared" si="89"/>
        <v>0.21302920561240468</v>
      </c>
      <c r="V383" s="24">
        <f>T383*'Vehicle Inputs'!$B$24*'Vehicle Inputs'!$B$22*'Vehicle Inputs'!$B$21</f>
        <v>1.3636449454217344E-3</v>
      </c>
      <c r="W383" s="24">
        <f t="shared" si="90"/>
        <v>0.18841368090389135</v>
      </c>
      <c r="X383" s="25">
        <f t="shared" si="91"/>
        <v>17</v>
      </c>
      <c r="Y383" s="24">
        <f t="shared" si="92"/>
        <v>7.4902195502680865E-3</v>
      </c>
    </row>
    <row r="384" spans="2:25" x14ac:dyDescent="0.25">
      <c r="B384" s="3" t="s">
        <v>36</v>
      </c>
      <c r="C384" s="3">
        <v>376</v>
      </c>
      <c r="D384" s="3">
        <v>376</v>
      </c>
      <c r="E384" s="10">
        <v>11.9</v>
      </c>
      <c r="F384" s="16">
        <f t="shared" si="93"/>
        <v>-0.58333333333333348</v>
      </c>
      <c r="G384" s="16">
        <f t="shared" si="80"/>
        <v>3.3055555555555558</v>
      </c>
      <c r="H384" s="19">
        <f t="shared" si="81"/>
        <v>3.8576694706018522</v>
      </c>
      <c r="I384" s="19">
        <f>$K$3*$H$3*'Vehicle Inputs'!$B$19</f>
        <v>186.58987875</v>
      </c>
      <c r="J384" s="19">
        <f t="shared" si="82"/>
        <v>616.78321031250005</v>
      </c>
      <c r="K384" s="19">
        <f t="shared" si="83"/>
        <v>-1275.3125000000002</v>
      </c>
      <c r="L384" s="19">
        <f t="shared" si="84"/>
        <v>-1084.8649517793983</v>
      </c>
      <c r="M384" s="19">
        <f t="shared" si="85"/>
        <v>-3586.0813683819001</v>
      </c>
      <c r="N384" s="24">
        <f t="shared" si="86"/>
        <v>-9.9613371343941666E-4</v>
      </c>
      <c r="O384" s="24">
        <f t="shared" si="87"/>
        <v>0</v>
      </c>
      <c r="P384" s="24">
        <f t="shared" si="94"/>
        <v>0.40566280996233184</v>
      </c>
      <c r="Q384" s="24">
        <f t="shared" si="88"/>
        <v>9.9613371343941666E-4</v>
      </c>
      <c r="R384" s="24">
        <f t="shared" si="95"/>
        <v>0.2418567879193354</v>
      </c>
      <c r="S384" s="24">
        <f>MIN(MAX(-M384,0),'Vehicle Inputs'!$B$20*1000)</f>
        <v>3586.0813683819001</v>
      </c>
      <c r="T384" s="24">
        <f>S384*(C384-C383)/3600000*'Vehicle Inputs'!$B$21*'Vehicle Inputs'!$B$22*'Vehicle Inputs'!$B$23</f>
        <v>8.8103046285149193E-4</v>
      </c>
      <c r="U384" s="24">
        <f t="shared" si="89"/>
        <v>0.21391023607525617</v>
      </c>
      <c r="V384" s="24">
        <f>T384*'Vehicle Inputs'!$B$24*'Vehicle Inputs'!$B$22*'Vehicle Inputs'!$B$21</f>
        <v>7.7922739286900194E-4</v>
      </c>
      <c r="W384" s="24">
        <f t="shared" si="90"/>
        <v>0.18919290829676036</v>
      </c>
      <c r="X384" s="25">
        <f t="shared" si="91"/>
        <v>17</v>
      </c>
      <c r="Y384" s="24">
        <f t="shared" si="92"/>
        <v>8.3712500131195786E-3</v>
      </c>
    </row>
    <row r="385" spans="2:25" x14ac:dyDescent="0.25">
      <c r="B385" s="3" t="s">
        <v>36</v>
      </c>
      <c r="C385" s="3">
        <v>377</v>
      </c>
      <c r="D385" s="3">
        <v>377</v>
      </c>
      <c r="E385" s="10">
        <v>10.199999999999999</v>
      </c>
      <c r="F385" s="16">
        <f t="shared" si="93"/>
        <v>-0.41666666666666663</v>
      </c>
      <c r="G385" s="16">
        <f t="shared" si="80"/>
        <v>2.8333333333333335</v>
      </c>
      <c r="H385" s="19">
        <f t="shared" si="81"/>
        <v>2.8342061416666668</v>
      </c>
      <c r="I385" s="19">
        <f>$K$3*$H$3*'Vehicle Inputs'!$B$19</f>
        <v>186.58987875</v>
      </c>
      <c r="J385" s="19">
        <f t="shared" si="82"/>
        <v>528.67132312500007</v>
      </c>
      <c r="K385" s="19">
        <f t="shared" si="83"/>
        <v>-910.93749999999989</v>
      </c>
      <c r="L385" s="19">
        <f t="shared" si="84"/>
        <v>-721.51341510833322</v>
      </c>
      <c r="M385" s="19">
        <f t="shared" si="85"/>
        <v>-2044.2880094736108</v>
      </c>
      <c r="N385" s="24">
        <f t="shared" si="86"/>
        <v>-5.6785778040933639E-4</v>
      </c>
      <c r="O385" s="24">
        <f t="shared" si="87"/>
        <v>0</v>
      </c>
      <c r="P385" s="24">
        <f t="shared" si="94"/>
        <v>0.40566280996233184</v>
      </c>
      <c r="Q385" s="24">
        <f t="shared" si="88"/>
        <v>5.6785778040933639E-4</v>
      </c>
      <c r="R385" s="24">
        <f t="shared" si="95"/>
        <v>0.24242464569974473</v>
      </c>
      <c r="S385" s="24">
        <f>MIN(MAX(-M385,0),'Vehicle Inputs'!$B$20*1000)</f>
        <v>2044.2880094736108</v>
      </c>
      <c r="T385" s="24">
        <f>S385*(C385-C384)/3600000*'Vehicle Inputs'!$B$21*'Vehicle Inputs'!$B$22*'Vehicle Inputs'!$B$23</f>
        <v>5.0224181388303752E-4</v>
      </c>
      <c r="U385" s="24">
        <f t="shared" si="89"/>
        <v>0.2144124778891392</v>
      </c>
      <c r="V385" s="24">
        <f>T385*'Vehicle Inputs'!$B$24*'Vehicle Inputs'!$B$22*'Vehicle Inputs'!$B$21</f>
        <v>4.4420777228885251E-4</v>
      </c>
      <c r="W385" s="24">
        <f t="shared" si="90"/>
        <v>0.18963711606904921</v>
      </c>
      <c r="X385" s="25">
        <f t="shared" si="91"/>
        <v>17</v>
      </c>
      <c r="Y385" s="24">
        <f t="shared" si="92"/>
        <v>8.8734918270026164E-3</v>
      </c>
    </row>
    <row r="386" spans="2:25" x14ac:dyDescent="0.25">
      <c r="B386" s="3" t="s">
        <v>36</v>
      </c>
      <c r="C386" s="3">
        <v>378</v>
      </c>
      <c r="D386" s="3">
        <v>378</v>
      </c>
      <c r="E386" s="10">
        <v>8.9</v>
      </c>
      <c r="F386" s="16">
        <f t="shared" si="93"/>
        <v>-0.30555555555555547</v>
      </c>
      <c r="G386" s="16">
        <f t="shared" si="80"/>
        <v>2.4722222222222223</v>
      </c>
      <c r="H386" s="19">
        <f t="shared" si="81"/>
        <v>2.1577995817129629</v>
      </c>
      <c r="I386" s="19">
        <f>$K$3*$H$3*'Vehicle Inputs'!$B$19</f>
        <v>186.58987875</v>
      </c>
      <c r="J386" s="19">
        <f t="shared" si="82"/>
        <v>461.29164468750002</v>
      </c>
      <c r="K386" s="19">
        <f t="shared" si="83"/>
        <v>-668.02083333333314</v>
      </c>
      <c r="L386" s="19">
        <f t="shared" si="84"/>
        <v>-479.27315500162018</v>
      </c>
      <c r="M386" s="19">
        <f t="shared" si="85"/>
        <v>-1184.8697443095612</v>
      </c>
      <c r="N386" s="24">
        <f t="shared" si="86"/>
        <v>-3.2913048453043364E-4</v>
      </c>
      <c r="O386" s="24">
        <f t="shared" si="87"/>
        <v>0</v>
      </c>
      <c r="P386" s="24">
        <f t="shared" si="94"/>
        <v>0.40566280996233184</v>
      </c>
      <c r="Q386" s="24">
        <f t="shared" si="88"/>
        <v>3.2913048453043364E-4</v>
      </c>
      <c r="R386" s="24">
        <f t="shared" si="95"/>
        <v>0.24275377618427516</v>
      </c>
      <c r="S386" s="24">
        <f>MIN(MAX(-M386,0),'Vehicle Inputs'!$B$20*1000)</f>
        <v>1184.8697443095612</v>
      </c>
      <c r="T386" s="24">
        <f>S386*(C386-C385)/3600000*'Vehicle Inputs'!$B$21*'Vehicle Inputs'!$B$22*'Vehicle Inputs'!$B$23</f>
        <v>2.9109945704294197E-4</v>
      </c>
      <c r="U386" s="24">
        <f t="shared" si="89"/>
        <v>0.21470357734618215</v>
      </c>
      <c r="V386" s="24">
        <f>T386*'Vehicle Inputs'!$B$24*'Vehicle Inputs'!$B$22*'Vehicle Inputs'!$B$21</f>
        <v>2.5746291478163003E-4</v>
      </c>
      <c r="W386" s="24">
        <f t="shared" si="90"/>
        <v>0.18989457898383083</v>
      </c>
      <c r="X386" s="25">
        <f t="shared" si="91"/>
        <v>17</v>
      </c>
      <c r="Y386" s="24">
        <f t="shared" si="92"/>
        <v>9.1645912840455576E-3</v>
      </c>
    </row>
    <row r="387" spans="2:25" x14ac:dyDescent="0.25">
      <c r="B387" s="3" t="s">
        <v>36</v>
      </c>
      <c r="C387" s="3">
        <v>379</v>
      </c>
      <c r="D387" s="3">
        <v>379</v>
      </c>
      <c r="E387" s="10">
        <v>8</v>
      </c>
      <c r="F387" s="16">
        <f t="shared" si="93"/>
        <v>-0.23611111111111113</v>
      </c>
      <c r="G387" s="16">
        <f t="shared" si="80"/>
        <v>2.2222222222222223</v>
      </c>
      <c r="H387" s="19">
        <f t="shared" si="81"/>
        <v>1.7434562962962963</v>
      </c>
      <c r="I387" s="19">
        <f>$K$3*$H$3*'Vehicle Inputs'!$B$19</f>
        <v>186.58987875</v>
      </c>
      <c r="J387" s="19">
        <f t="shared" si="82"/>
        <v>414.64417500000002</v>
      </c>
      <c r="K387" s="19">
        <f t="shared" si="83"/>
        <v>-516.19791666666674</v>
      </c>
      <c r="L387" s="19">
        <f t="shared" si="84"/>
        <v>-327.86458162037047</v>
      </c>
      <c r="M387" s="19">
        <f t="shared" si="85"/>
        <v>-728.58795915637882</v>
      </c>
      <c r="N387" s="24">
        <f t="shared" si="86"/>
        <v>-2.0238554421010522E-4</v>
      </c>
      <c r="O387" s="24">
        <f t="shared" si="87"/>
        <v>0</v>
      </c>
      <c r="P387" s="24">
        <f t="shared" si="94"/>
        <v>0.40566280996233184</v>
      </c>
      <c r="Q387" s="24">
        <f t="shared" si="88"/>
        <v>2.0238554421010522E-4</v>
      </c>
      <c r="R387" s="24">
        <f t="shared" si="95"/>
        <v>0.24295616172848525</v>
      </c>
      <c r="S387" s="24">
        <f>MIN(MAX(-M387,0),'Vehicle Inputs'!$B$20*1000)</f>
        <v>728.58795915637882</v>
      </c>
      <c r="T387" s="24">
        <f>S387*(C387-C386)/3600000*'Vehicle Inputs'!$B$21*'Vehicle Inputs'!$B$22*'Vehicle Inputs'!$B$23</f>
        <v>1.7899989457662756E-4</v>
      </c>
      <c r="U387" s="24">
        <f t="shared" si="89"/>
        <v>0.21488257724075877</v>
      </c>
      <c r="V387" s="24">
        <f>T387*'Vehicle Inputs'!$B$24*'Vehicle Inputs'!$B$22*'Vehicle Inputs'!$B$21</f>
        <v>1.5831645675829824E-4</v>
      </c>
      <c r="W387" s="24">
        <f t="shared" si="90"/>
        <v>0.19005289544058912</v>
      </c>
      <c r="X387" s="25">
        <f t="shared" si="91"/>
        <v>17</v>
      </c>
      <c r="Y387" s="24">
        <f t="shared" si="92"/>
        <v>9.3435911786221848E-3</v>
      </c>
    </row>
    <row r="388" spans="2:25" x14ac:dyDescent="0.25">
      <c r="B388" s="3" t="s">
        <v>36</v>
      </c>
      <c r="C388" s="3">
        <v>380</v>
      </c>
      <c r="D388" s="3">
        <v>380</v>
      </c>
      <c r="E388" s="10">
        <v>7.2</v>
      </c>
      <c r="F388" s="16">
        <f t="shared" si="93"/>
        <v>-0.26388888888888895</v>
      </c>
      <c r="G388" s="16">
        <f t="shared" si="80"/>
        <v>2</v>
      </c>
      <c r="H388" s="19">
        <f t="shared" si="81"/>
        <v>1.4121995999999999</v>
      </c>
      <c r="I388" s="19">
        <f>$K$3*$H$3*'Vehicle Inputs'!$B$19</f>
        <v>186.58987875</v>
      </c>
      <c r="J388" s="19">
        <f t="shared" si="82"/>
        <v>373.17975749999999</v>
      </c>
      <c r="K388" s="19">
        <f t="shared" si="83"/>
        <v>-576.92708333333348</v>
      </c>
      <c r="L388" s="19">
        <f t="shared" si="84"/>
        <v>-388.92500498333345</v>
      </c>
      <c r="M388" s="19">
        <f t="shared" si="85"/>
        <v>-777.8500099666669</v>
      </c>
      <c r="N388" s="24">
        <f t="shared" si="86"/>
        <v>-2.1606944721296303E-4</v>
      </c>
      <c r="O388" s="24">
        <f t="shared" si="87"/>
        <v>0</v>
      </c>
      <c r="P388" s="24">
        <f t="shared" si="94"/>
        <v>0.40566280996233184</v>
      </c>
      <c r="Q388" s="24">
        <f t="shared" si="88"/>
        <v>2.1606944721296303E-4</v>
      </c>
      <c r="R388" s="24">
        <f t="shared" si="95"/>
        <v>0.24317223117569822</v>
      </c>
      <c r="S388" s="24">
        <f>MIN(MAX(-M388,0),'Vehicle Inputs'!$B$20*1000)</f>
        <v>777.8500099666669</v>
      </c>
      <c r="T388" s="24">
        <f>S388*(C388-C387)/3600000*'Vehicle Inputs'!$B$21*'Vehicle Inputs'!$B$22*'Vehicle Inputs'!$B$23</f>
        <v>1.9110262258750514E-4</v>
      </c>
      <c r="U388" s="24">
        <f t="shared" si="89"/>
        <v>0.21507367986334627</v>
      </c>
      <c r="V388" s="24">
        <f>T388*'Vehicle Inputs'!$B$24*'Vehicle Inputs'!$B$22*'Vehicle Inputs'!$B$21</f>
        <v>1.690207145475189E-4</v>
      </c>
      <c r="W388" s="24">
        <f t="shared" si="90"/>
        <v>0.19022191615513664</v>
      </c>
      <c r="X388" s="25">
        <f t="shared" si="91"/>
        <v>17</v>
      </c>
      <c r="Y388" s="24">
        <f t="shared" si="92"/>
        <v>9.5346938012096892E-3</v>
      </c>
    </row>
    <row r="389" spans="2:25" x14ac:dyDescent="0.25">
      <c r="B389" s="3" t="s">
        <v>36</v>
      </c>
      <c r="C389" s="3">
        <v>381</v>
      </c>
      <c r="D389" s="3">
        <v>381</v>
      </c>
      <c r="E389" s="10">
        <v>6.1</v>
      </c>
      <c r="F389" s="16">
        <f t="shared" si="93"/>
        <v>-0.31944444444444442</v>
      </c>
      <c r="G389" s="16">
        <f t="shared" si="80"/>
        <v>1.6944444444444444</v>
      </c>
      <c r="H389" s="19">
        <f t="shared" si="81"/>
        <v>1.0136563872685185</v>
      </c>
      <c r="I389" s="19">
        <f>$K$3*$H$3*'Vehicle Inputs'!$B$19</f>
        <v>186.58987875</v>
      </c>
      <c r="J389" s="19">
        <f t="shared" si="82"/>
        <v>316.16618343749997</v>
      </c>
      <c r="K389" s="19">
        <f t="shared" si="83"/>
        <v>-698.38541666666663</v>
      </c>
      <c r="L389" s="19">
        <f t="shared" si="84"/>
        <v>-510.78188152939811</v>
      </c>
      <c r="M389" s="19">
        <f t="shared" si="85"/>
        <v>-865.49152148036899</v>
      </c>
      <c r="N389" s="24">
        <f t="shared" si="86"/>
        <v>-2.4041431152232472E-4</v>
      </c>
      <c r="O389" s="24">
        <f t="shared" si="87"/>
        <v>0</v>
      </c>
      <c r="P389" s="24">
        <f t="shared" si="94"/>
        <v>0.40566280996233184</v>
      </c>
      <c r="Q389" s="24">
        <f t="shared" si="88"/>
        <v>2.4041431152232472E-4</v>
      </c>
      <c r="R389" s="24">
        <f t="shared" si="95"/>
        <v>0.24341264548722055</v>
      </c>
      <c r="S389" s="24">
        <f>MIN(MAX(-M389,0),'Vehicle Inputs'!$B$20*1000)</f>
        <v>865.49152148036899</v>
      </c>
      <c r="T389" s="24">
        <f>S389*(C389-C388)/3600000*'Vehicle Inputs'!$B$21*'Vehicle Inputs'!$B$22*'Vehicle Inputs'!$B$23</f>
        <v>2.1263443782592006E-4</v>
      </c>
      <c r="U389" s="24">
        <f t="shared" si="89"/>
        <v>0.2152863143011722</v>
      </c>
      <c r="V389" s="24">
        <f>T389*'Vehicle Inputs'!$B$24*'Vehicle Inputs'!$B$22*'Vehicle Inputs'!$B$21</f>
        <v>1.8806452853513495E-4</v>
      </c>
      <c r="W389" s="24">
        <f t="shared" si="90"/>
        <v>0.19040998068367179</v>
      </c>
      <c r="X389" s="25">
        <f t="shared" si="91"/>
        <v>17</v>
      </c>
      <c r="Y389" s="24">
        <f t="shared" si="92"/>
        <v>9.7473282390356086E-3</v>
      </c>
    </row>
    <row r="390" spans="2:25" x14ac:dyDescent="0.25">
      <c r="B390" s="3" t="s">
        <v>36</v>
      </c>
      <c r="C390" s="3">
        <v>382</v>
      </c>
      <c r="D390" s="3">
        <v>382</v>
      </c>
      <c r="E390" s="10">
        <v>4.9000000000000004</v>
      </c>
      <c r="F390" s="16">
        <f t="shared" si="93"/>
        <v>-0.33333333333333326</v>
      </c>
      <c r="G390" s="16">
        <f t="shared" si="80"/>
        <v>1.3611111111111112</v>
      </c>
      <c r="H390" s="19">
        <f t="shared" si="81"/>
        <v>0.6540685261574074</v>
      </c>
      <c r="I390" s="19">
        <f>$K$3*$H$3*'Vehicle Inputs'!$B$19</f>
        <v>186.58987875</v>
      </c>
      <c r="J390" s="19">
        <f t="shared" si="82"/>
        <v>253.96955718750002</v>
      </c>
      <c r="K390" s="19">
        <f t="shared" si="83"/>
        <v>-728.74999999999989</v>
      </c>
      <c r="L390" s="19">
        <f t="shared" si="84"/>
        <v>-541.50605272384246</v>
      </c>
      <c r="M390" s="19">
        <f t="shared" si="85"/>
        <v>-737.04990509634115</v>
      </c>
      <c r="N390" s="24">
        <f t="shared" si="86"/>
        <v>-2.0473608474898364E-4</v>
      </c>
      <c r="O390" s="24">
        <f t="shared" si="87"/>
        <v>0</v>
      </c>
      <c r="P390" s="24">
        <f t="shared" si="94"/>
        <v>0.40566280996233184</v>
      </c>
      <c r="Q390" s="24">
        <f t="shared" si="88"/>
        <v>2.0473608474898364E-4</v>
      </c>
      <c r="R390" s="24">
        <f t="shared" si="95"/>
        <v>0.24361738157196955</v>
      </c>
      <c r="S390" s="24">
        <f>MIN(MAX(-M390,0),'Vehicle Inputs'!$B$20*1000)</f>
        <v>737.04990509634115</v>
      </c>
      <c r="T390" s="24">
        <f>S390*(C390-C389)/3600000*'Vehicle Inputs'!$B$21*'Vehicle Inputs'!$B$22*'Vehicle Inputs'!$B$23</f>
        <v>1.8107883015623858E-4</v>
      </c>
      <c r="U390" s="24">
        <f t="shared" si="89"/>
        <v>0.21546739313132846</v>
      </c>
      <c r="V390" s="24">
        <f>T390*'Vehicle Inputs'!$B$24*'Vehicle Inputs'!$B$22*'Vehicle Inputs'!$B$21</f>
        <v>1.6015517133168521E-4</v>
      </c>
      <c r="W390" s="24">
        <f t="shared" si="90"/>
        <v>0.19057013585500349</v>
      </c>
      <c r="X390" s="25">
        <f t="shared" si="91"/>
        <v>17</v>
      </c>
      <c r="Y390" s="24">
        <f t="shared" si="92"/>
        <v>9.9284070691918469E-3</v>
      </c>
    </row>
    <row r="391" spans="2:25" x14ac:dyDescent="0.25">
      <c r="B391" s="3" t="s">
        <v>36</v>
      </c>
      <c r="C391" s="3">
        <v>383</v>
      </c>
      <c r="D391" s="3">
        <v>383</v>
      </c>
      <c r="E391" s="10">
        <v>3.7</v>
      </c>
      <c r="F391" s="16">
        <f t="shared" si="93"/>
        <v>-0.36111111111111116</v>
      </c>
      <c r="G391" s="16">
        <f t="shared" si="80"/>
        <v>1.0277777777777779</v>
      </c>
      <c r="H391" s="19">
        <f t="shared" si="81"/>
        <v>0.37293619837962966</v>
      </c>
      <c r="I391" s="19">
        <f>$K$3*$H$3*'Vehicle Inputs'!$B$19</f>
        <v>186.58987875</v>
      </c>
      <c r="J391" s="19">
        <f t="shared" si="82"/>
        <v>191.77293093750001</v>
      </c>
      <c r="K391" s="19">
        <f t="shared" si="83"/>
        <v>-789.47916666666674</v>
      </c>
      <c r="L391" s="19">
        <f t="shared" si="84"/>
        <v>-602.51635171828707</v>
      </c>
      <c r="M391" s="19">
        <f t="shared" si="85"/>
        <v>-619.25291704379515</v>
      </c>
      <c r="N391" s="24">
        <f t="shared" si="86"/>
        <v>-1.7201469917883197E-4</v>
      </c>
      <c r="O391" s="24">
        <f t="shared" si="87"/>
        <v>0</v>
      </c>
      <c r="P391" s="24">
        <f t="shared" si="94"/>
        <v>0.40566280996233184</v>
      </c>
      <c r="Q391" s="24">
        <f t="shared" si="88"/>
        <v>1.7201469917883197E-4</v>
      </c>
      <c r="R391" s="24">
        <f t="shared" si="95"/>
        <v>0.24378939627114837</v>
      </c>
      <c r="S391" s="24">
        <f>MIN(MAX(-M391,0),'Vehicle Inputs'!$B$20*1000)</f>
        <v>619.25291704379515</v>
      </c>
      <c r="T391" s="24">
        <f>S391*(C391-C390)/3600000*'Vehicle Inputs'!$B$21*'Vehicle Inputs'!$B$22*'Vehicle Inputs'!$B$23</f>
        <v>1.5213840068871792E-4</v>
      </c>
      <c r="U391" s="24">
        <f t="shared" si="89"/>
        <v>0.21561953153201718</v>
      </c>
      <c r="V391" s="24">
        <f>T391*'Vehicle Inputs'!$B$24*'Vehicle Inputs'!$B$22*'Vehicle Inputs'!$B$21</f>
        <v>1.3455880848913654E-4</v>
      </c>
      <c r="W391" s="24">
        <f t="shared" si="90"/>
        <v>0.19070469466349263</v>
      </c>
      <c r="X391" s="25">
        <f t="shared" si="91"/>
        <v>17</v>
      </c>
      <c r="Y391" s="24">
        <f t="shared" si="92"/>
        <v>1.0080545469880565E-2</v>
      </c>
    </row>
    <row r="392" spans="2:25" x14ac:dyDescent="0.25">
      <c r="B392" s="3" t="s">
        <v>36</v>
      </c>
      <c r="C392" s="3">
        <v>384</v>
      </c>
      <c r="D392" s="3">
        <v>384</v>
      </c>
      <c r="E392" s="10">
        <v>2.2999999999999998</v>
      </c>
      <c r="F392" s="16">
        <f t="shared" si="93"/>
        <v>-0.3888888888888889</v>
      </c>
      <c r="G392" s="16">
        <f t="shared" si="80"/>
        <v>0.63888888888888884</v>
      </c>
      <c r="H392" s="19">
        <f t="shared" si="81"/>
        <v>0.14410755949074069</v>
      </c>
      <c r="I392" s="19">
        <f>$K$3*$H$3*'Vehicle Inputs'!$B$19</f>
        <v>186.58987875</v>
      </c>
      <c r="J392" s="19">
        <f t="shared" si="82"/>
        <v>119.21020031249999</v>
      </c>
      <c r="K392" s="19">
        <f t="shared" si="83"/>
        <v>-850.20833333333337</v>
      </c>
      <c r="L392" s="19">
        <f t="shared" si="84"/>
        <v>-663.4743470238426</v>
      </c>
      <c r="M392" s="19">
        <f t="shared" si="85"/>
        <v>-423.88638837634386</v>
      </c>
      <c r="N392" s="24">
        <f t="shared" si="86"/>
        <v>-1.1774621899342885E-4</v>
      </c>
      <c r="O392" s="24">
        <f t="shared" si="87"/>
        <v>0</v>
      </c>
      <c r="P392" s="24">
        <f t="shared" si="94"/>
        <v>0.40566280996233184</v>
      </c>
      <c r="Q392" s="24">
        <f t="shared" si="88"/>
        <v>1.1774621899342885E-4</v>
      </c>
      <c r="R392" s="24">
        <f t="shared" si="95"/>
        <v>0.24390714249014181</v>
      </c>
      <c r="S392" s="24">
        <f>MIN(MAX(-M392,0),'Vehicle Inputs'!$B$20*1000)</f>
        <v>423.88638837634386</v>
      </c>
      <c r="T392" s="24">
        <f>S392*(C392-C391)/3600000*'Vehicle Inputs'!$B$21*'Vehicle Inputs'!$B$22*'Vehicle Inputs'!$B$23</f>
        <v>1.0414064338873814E-4</v>
      </c>
      <c r="U392" s="24">
        <f t="shared" si="89"/>
        <v>0.21572367217540592</v>
      </c>
      <c r="V392" s="24">
        <f>T392*'Vehicle Inputs'!$B$24*'Vehicle Inputs'!$B$22*'Vehicle Inputs'!$B$21</f>
        <v>9.2107192045169431E-5</v>
      </c>
      <c r="W392" s="24">
        <f t="shared" si="90"/>
        <v>0.1907968018555378</v>
      </c>
      <c r="X392" s="25">
        <f t="shared" si="91"/>
        <v>17</v>
      </c>
      <c r="Y392" s="24">
        <f t="shared" si="92"/>
        <v>1.0184686113269304E-2</v>
      </c>
    </row>
    <row r="393" spans="2:25" x14ac:dyDescent="0.25">
      <c r="B393" s="3" t="s">
        <v>36</v>
      </c>
      <c r="C393" s="3">
        <v>385</v>
      </c>
      <c r="D393" s="3">
        <v>385</v>
      </c>
      <c r="E393" s="10">
        <v>0.9</v>
      </c>
      <c r="F393" s="16">
        <f t="shared" si="93"/>
        <v>-0.31944444444444442</v>
      </c>
      <c r="G393" s="16">
        <f t="shared" ref="G393:G456" si="96">E393*(1000/3600)</f>
        <v>0.25</v>
      </c>
      <c r="H393" s="19">
        <f t="shared" ref="H393:H456" si="97">0.5*$L$3*$J$3*$I$3*G393^2</f>
        <v>2.2065618749999998E-2</v>
      </c>
      <c r="I393" s="19">
        <f>$K$3*$H$3*'Vehicle Inputs'!$B$19</f>
        <v>186.58987875</v>
      </c>
      <c r="J393" s="19">
        <f t="shared" ref="J393:J456" si="98">I393*G393</f>
        <v>46.647469687499999</v>
      </c>
      <c r="K393" s="19">
        <f t="shared" ref="K393:K456" si="99">$H$3*F393</f>
        <v>-698.38541666666663</v>
      </c>
      <c r="L393" s="19">
        <f t="shared" ref="L393:L456" si="100">H393+I393+K393</f>
        <v>-511.77347229791667</v>
      </c>
      <c r="M393" s="19">
        <f t="shared" ref="M393:M456" si="101">L393*G393</f>
        <v>-127.94336807447917</v>
      </c>
      <c r="N393" s="24">
        <f t="shared" ref="N393:N456" si="102">M393*(C393-C392)/3600000</f>
        <v>-3.55398244651331E-5</v>
      </c>
      <c r="O393" s="24">
        <f t="shared" ref="O393:O456" si="103">MAX(M393,0)*(C393-C392)/3600000</f>
        <v>0</v>
      </c>
      <c r="P393" s="24">
        <f t="shared" si="94"/>
        <v>0.40566280996233184</v>
      </c>
      <c r="Q393" s="24">
        <f t="shared" ref="Q393:Q456" si="104">MAX(-M393,0)*(C393-C392)/3600000</f>
        <v>3.55398244651331E-5</v>
      </c>
      <c r="R393" s="24">
        <f t="shared" si="95"/>
        <v>0.24394268231460695</v>
      </c>
      <c r="S393" s="24">
        <f>MIN(MAX(-M393,0),'Vehicle Inputs'!$B$20*1000)</f>
        <v>127.94336807447917</v>
      </c>
      <c r="T393" s="24">
        <f>S393*(C393-C392)/3600000*'Vehicle Inputs'!$B$21*'Vehicle Inputs'!$B$22*'Vehicle Inputs'!$B$23</f>
        <v>3.1433197748186961E-5</v>
      </c>
      <c r="U393" s="24">
        <f t="shared" ref="U393:U456" si="105">U392+T393</f>
        <v>0.21575510537315409</v>
      </c>
      <c r="V393" s="24">
        <f>T393*'Vehicle Inputs'!$B$24*'Vehicle Inputs'!$B$22*'Vehicle Inputs'!$B$21</f>
        <v>2.7801091748383956E-5</v>
      </c>
      <c r="W393" s="24">
        <f t="shared" ref="W393:W456" si="106">W392+V393</f>
        <v>0.19082460294728618</v>
      </c>
      <c r="X393" s="25">
        <f t="shared" ref="X393:X456" si="107">IF(S393&gt;0,IF(S392=0,X392+1,X392),X392)</f>
        <v>17</v>
      </c>
      <c r="Y393" s="24">
        <f t="shared" ref="Y393:Y456" si="108">IF(S393&gt;0,IF(S392=0,T393,Y392+T393),0)</f>
        <v>1.021611931101749E-2</v>
      </c>
    </row>
    <row r="394" spans="2:25" x14ac:dyDescent="0.25">
      <c r="B394" s="3" t="s">
        <v>36</v>
      </c>
      <c r="C394" s="3">
        <v>386</v>
      </c>
      <c r="D394" s="3">
        <v>386</v>
      </c>
      <c r="E394" s="10">
        <v>0</v>
      </c>
      <c r="F394" s="16">
        <f t="shared" ref="F394:F457" si="109">($E395-$E393)/2/3.6</f>
        <v>-0.125</v>
      </c>
      <c r="G394" s="16">
        <f t="shared" si="96"/>
        <v>0</v>
      </c>
      <c r="H394" s="19">
        <f t="shared" si="97"/>
        <v>0</v>
      </c>
      <c r="I394" s="19">
        <f>$K$3*$H$3*'Vehicle Inputs'!$B$19</f>
        <v>186.58987875</v>
      </c>
      <c r="J394" s="19">
        <f t="shared" si="98"/>
        <v>0</v>
      </c>
      <c r="K394" s="19">
        <f t="shared" si="99"/>
        <v>-273.28125</v>
      </c>
      <c r="L394" s="19">
        <f t="shared" si="100"/>
        <v>-86.691371250000003</v>
      </c>
      <c r="M394" s="19">
        <f t="shared" si="101"/>
        <v>0</v>
      </c>
      <c r="N394" s="24">
        <f t="shared" si="102"/>
        <v>0</v>
      </c>
      <c r="O394" s="24">
        <f t="shared" si="103"/>
        <v>0</v>
      </c>
      <c r="P394" s="24">
        <f t="shared" ref="P394:P457" si="110">P393+O394</f>
        <v>0.40566280996233184</v>
      </c>
      <c r="Q394" s="24">
        <f t="shared" si="104"/>
        <v>0</v>
      </c>
      <c r="R394" s="24">
        <f t="shared" ref="R394:R457" si="111">R393+Q394</f>
        <v>0.24394268231460695</v>
      </c>
      <c r="S394" s="24">
        <f>MIN(MAX(-M394,0),'Vehicle Inputs'!$B$20*1000)</f>
        <v>0</v>
      </c>
      <c r="T394" s="24">
        <f>S394*(C394-C393)/3600000*'Vehicle Inputs'!$B$21*'Vehicle Inputs'!$B$22*'Vehicle Inputs'!$B$23</f>
        <v>0</v>
      </c>
      <c r="U394" s="24">
        <f t="shared" si="105"/>
        <v>0.21575510537315409</v>
      </c>
      <c r="V394" s="24">
        <f>T394*'Vehicle Inputs'!$B$24*'Vehicle Inputs'!$B$22*'Vehicle Inputs'!$B$21</f>
        <v>0</v>
      </c>
      <c r="W394" s="24">
        <f t="shared" si="106"/>
        <v>0.19082460294728618</v>
      </c>
      <c r="X394" s="25">
        <f t="shared" si="107"/>
        <v>17</v>
      </c>
      <c r="Y394" s="24">
        <f t="shared" si="108"/>
        <v>0</v>
      </c>
    </row>
    <row r="395" spans="2:25" x14ac:dyDescent="0.25">
      <c r="B395" s="3" t="s">
        <v>36</v>
      </c>
      <c r="C395" s="3">
        <v>387</v>
      </c>
      <c r="D395" s="3">
        <v>387</v>
      </c>
      <c r="E395" s="10">
        <v>0</v>
      </c>
      <c r="F395" s="16">
        <f t="shared" si="109"/>
        <v>0</v>
      </c>
      <c r="G395" s="16">
        <f t="shared" si="96"/>
        <v>0</v>
      </c>
      <c r="H395" s="19">
        <f t="shared" si="97"/>
        <v>0</v>
      </c>
      <c r="I395" s="19">
        <f>$K$3*$H$3*'Vehicle Inputs'!$B$19</f>
        <v>186.58987875</v>
      </c>
      <c r="J395" s="19">
        <f t="shared" si="98"/>
        <v>0</v>
      </c>
      <c r="K395" s="19">
        <f t="shared" si="99"/>
        <v>0</v>
      </c>
      <c r="L395" s="19">
        <f t="shared" si="100"/>
        <v>186.58987875</v>
      </c>
      <c r="M395" s="19">
        <f t="shared" si="101"/>
        <v>0</v>
      </c>
      <c r="N395" s="24">
        <f t="shared" si="102"/>
        <v>0</v>
      </c>
      <c r="O395" s="24">
        <f t="shared" si="103"/>
        <v>0</v>
      </c>
      <c r="P395" s="24">
        <f t="shared" si="110"/>
        <v>0.40566280996233184</v>
      </c>
      <c r="Q395" s="24">
        <f t="shared" si="104"/>
        <v>0</v>
      </c>
      <c r="R395" s="24">
        <f t="shared" si="111"/>
        <v>0.24394268231460695</v>
      </c>
      <c r="S395" s="24">
        <f>MIN(MAX(-M395,0),'Vehicle Inputs'!$B$20*1000)</f>
        <v>0</v>
      </c>
      <c r="T395" s="24">
        <f>S395*(C395-C394)/3600000*'Vehicle Inputs'!$B$21*'Vehicle Inputs'!$B$22*'Vehicle Inputs'!$B$23</f>
        <v>0</v>
      </c>
      <c r="U395" s="24">
        <f t="shared" si="105"/>
        <v>0.21575510537315409</v>
      </c>
      <c r="V395" s="24">
        <f>T395*'Vehicle Inputs'!$B$24*'Vehicle Inputs'!$B$22*'Vehicle Inputs'!$B$21</f>
        <v>0</v>
      </c>
      <c r="W395" s="24">
        <f t="shared" si="106"/>
        <v>0.19082460294728618</v>
      </c>
      <c r="X395" s="25">
        <f t="shared" si="107"/>
        <v>17</v>
      </c>
      <c r="Y395" s="24">
        <f t="shared" si="108"/>
        <v>0</v>
      </c>
    </row>
    <row r="396" spans="2:25" x14ac:dyDescent="0.25">
      <c r="B396" s="3" t="s">
        <v>36</v>
      </c>
      <c r="C396" s="3">
        <v>388</v>
      </c>
      <c r="D396" s="3">
        <v>388</v>
      </c>
      <c r="E396" s="10">
        <v>0</v>
      </c>
      <c r="F396" s="16">
        <f t="shared" si="109"/>
        <v>0</v>
      </c>
      <c r="G396" s="16">
        <f t="shared" si="96"/>
        <v>0</v>
      </c>
      <c r="H396" s="19">
        <f t="shared" si="97"/>
        <v>0</v>
      </c>
      <c r="I396" s="19">
        <f>$K$3*$H$3*'Vehicle Inputs'!$B$19</f>
        <v>186.58987875</v>
      </c>
      <c r="J396" s="19">
        <f t="shared" si="98"/>
        <v>0</v>
      </c>
      <c r="K396" s="19">
        <f t="shared" si="99"/>
        <v>0</v>
      </c>
      <c r="L396" s="19">
        <f t="shared" si="100"/>
        <v>186.58987875</v>
      </c>
      <c r="M396" s="19">
        <f t="shared" si="101"/>
        <v>0</v>
      </c>
      <c r="N396" s="24">
        <f t="shared" si="102"/>
        <v>0</v>
      </c>
      <c r="O396" s="24">
        <f t="shared" si="103"/>
        <v>0</v>
      </c>
      <c r="P396" s="24">
        <f t="shared" si="110"/>
        <v>0.40566280996233184</v>
      </c>
      <c r="Q396" s="24">
        <f t="shared" si="104"/>
        <v>0</v>
      </c>
      <c r="R396" s="24">
        <f t="shared" si="111"/>
        <v>0.24394268231460695</v>
      </c>
      <c r="S396" s="24">
        <f>MIN(MAX(-M396,0),'Vehicle Inputs'!$B$20*1000)</f>
        <v>0</v>
      </c>
      <c r="T396" s="24">
        <f>S396*(C396-C395)/3600000*'Vehicle Inputs'!$B$21*'Vehicle Inputs'!$B$22*'Vehicle Inputs'!$B$23</f>
        <v>0</v>
      </c>
      <c r="U396" s="24">
        <f t="shared" si="105"/>
        <v>0.21575510537315409</v>
      </c>
      <c r="V396" s="24">
        <f>T396*'Vehicle Inputs'!$B$24*'Vehicle Inputs'!$B$22*'Vehicle Inputs'!$B$21</f>
        <v>0</v>
      </c>
      <c r="W396" s="24">
        <f t="shared" si="106"/>
        <v>0.19082460294728618</v>
      </c>
      <c r="X396" s="25">
        <f t="shared" si="107"/>
        <v>17</v>
      </c>
      <c r="Y396" s="24">
        <f t="shared" si="108"/>
        <v>0</v>
      </c>
    </row>
    <row r="397" spans="2:25" x14ac:dyDescent="0.25">
      <c r="B397" s="3" t="s">
        <v>36</v>
      </c>
      <c r="C397" s="3">
        <v>389</v>
      </c>
      <c r="D397" s="3">
        <v>389</v>
      </c>
      <c r="E397" s="10">
        <v>0</v>
      </c>
      <c r="F397" s="16">
        <f t="shared" si="109"/>
        <v>0</v>
      </c>
      <c r="G397" s="16">
        <f t="shared" si="96"/>
        <v>0</v>
      </c>
      <c r="H397" s="19">
        <f t="shared" si="97"/>
        <v>0</v>
      </c>
      <c r="I397" s="19">
        <f>$K$3*$H$3*'Vehicle Inputs'!$B$19</f>
        <v>186.58987875</v>
      </c>
      <c r="J397" s="19">
        <f t="shared" si="98"/>
        <v>0</v>
      </c>
      <c r="K397" s="19">
        <f t="shared" si="99"/>
        <v>0</v>
      </c>
      <c r="L397" s="19">
        <f t="shared" si="100"/>
        <v>186.58987875</v>
      </c>
      <c r="M397" s="19">
        <f t="shared" si="101"/>
        <v>0</v>
      </c>
      <c r="N397" s="24">
        <f t="shared" si="102"/>
        <v>0</v>
      </c>
      <c r="O397" s="24">
        <f t="shared" si="103"/>
        <v>0</v>
      </c>
      <c r="P397" s="24">
        <f t="shared" si="110"/>
        <v>0.40566280996233184</v>
      </c>
      <c r="Q397" s="24">
        <f t="shared" si="104"/>
        <v>0</v>
      </c>
      <c r="R397" s="24">
        <f t="shared" si="111"/>
        <v>0.24394268231460695</v>
      </c>
      <c r="S397" s="24">
        <f>MIN(MAX(-M397,0),'Vehicle Inputs'!$B$20*1000)</f>
        <v>0</v>
      </c>
      <c r="T397" s="24">
        <f>S397*(C397-C396)/3600000*'Vehicle Inputs'!$B$21*'Vehicle Inputs'!$B$22*'Vehicle Inputs'!$B$23</f>
        <v>0</v>
      </c>
      <c r="U397" s="24">
        <f t="shared" si="105"/>
        <v>0.21575510537315409</v>
      </c>
      <c r="V397" s="24">
        <f>T397*'Vehicle Inputs'!$B$24*'Vehicle Inputs'!$B$22*'Vehicle Inputs'!$B$21</f>
        <v>0</v>
      </c>
      <c r="W397" s="24">
        <f t="shared" si="106"/>
        <v>0.19082460294728618</v>
      </c>
      <c r="X397" s="25">
        <f t="shared" si="107"/>
        <v>17</v>
      </c>
      <c r="Y397" s="24">
        <f t="shared" si="108"/>
        <v>0</v>
      </c>
    </row>
    <row r="398" spans="2:25" x14ac:dyDescent="0.25">
      <c r="B398" s="3" t="s">
        <v>36</v>
      </c>
      <c r="C398" s="3">
        <v>390</v>
      </c>
      <c r="D398" s="3">
        <v>390</v>
      </c>
      <c r="E398" s="10">
        <v>0</v>
      </c>
      <c r="F398" s="16">
        <f t="shared" si="109"/>
        <v>0</v>
      </c>
      <c r="G398" s="16">
        <f t="shared" si="96"/>
        <v>0</v>
      </c>
      <c r="H398" s="19">
        <f t="shared" si="97"/>
        <v>0</v>
      </c>
      <c r="I398" s="19">
        <f>$K$3*$H$3*'Vehicle Inputs'!$B$19</f>
        <v>186.58987875</v>
      </c>
      <c r="J398" s="19">
        <f t="shared" si="98"/>
        <v>0</v>
      </c>
      <c r="K398" s="19">
        <f t="shared" si="99"/>
        <v>0</v>
      </c>
      <c r="L398" s="19">
        <f t="shared" si="100"/>
        <v>186.58987875</v>
      </c>
      <c r="M398" s="19">
        <f t="shared" si="101"/>
        <v>0</v>
      </c>
      <c r="N398" s="24">
        <f t="shared" si="102"/>
        <v>0</v>
      </c>
      <c r="O398" s="24">
        <f t="shared" si="103"/>
        <v>0</v>
      </c>
      <c r="P398" s="24">
        <f t="shared" si="110"/>
        <v>0.40566280996233184</v>
      </c>
      <c r="Q398" s="24">
        <f t="shared" si="104"/>
        <v>0</v>
      </c>
      <c r="R398" s="24">
        <f t="shared" si="111"/>
        <v>0.24394268231460695</v>
      </c>
      <c r="S398" s="24">
        <f>MIN(MAX(-M398,0),'Vehicle Inputs'!$B$20*1000)</f>
        <v>0</v>
      </c>
      <c r="T398" s="24">
        <f>S398*(C398-C397)/3600000*'Vehicle Inputs'!$B$21*'Vehicle Inputs'!$B$22*'Vehicle Inputs'!$B$23</f>
        <v>0</v>
      </c>
      <c r="U398" s="24">
        <f t="shared" si="105"/>
        <v>0.21575510537315409</v>
      </c>
      <c r="V398" s="24">
        <f>T398*'Vehicle Inputs'!$B$24*'Vehicle Inputs'!$B$22*'Vehicle Inputs'!$B$21</f>
        <v>0</v>
      </c>
      <c r="W398" s="24">
        <f t="shared" si="106"/>
        <v>0.19082460294728618</v>
      </c>
      <c r="X398" s="25">
        <f t="shared" si="107"/>
        <v>17</v>
      </c>
      <c r="Y398" s="24">
        <f t="shared" si="108"/>
        <v>0</v>
      </c>
    </row>
    <row r="399" spans="2:25" x14ac:dyDescent="0.25">
      <c r="B399" s="3" t="s">
        <v>36</v>
      </c>
      <c r="C399" s="3">
        <v>391</v>
      </c>
      <c r="D399" s="3">
        <v>391</v>
      </c>
      <c r="E399" s="10">
        <v>0</v>
      </c>
      <c r="F399" s="16">
        <f t="shared" si="109"/>
        <v>6.9444444444444448E-2</v>
      </c>
      <c r="G399" s="16">
        <f t="shared" si="96"/>
        <v>0</v>
      </c>
      <c r="H399" s="19">
        <f t="shared" si="97"/>
        <v>0</v>
      </c>
      <c r="I399" s="19">
        <f>$K$3*$H$3*'Vehicle Inputs'!$B$19</f>
        <v>186.58987875</v>
      </c>
      <c r="J399" s="19">
        <f t="shared" si="98"/>
        <v>0</v>
      </c>
      <c r="K399" s="19">
        <f t="shared" si="99"/>
        <v>151.82291666666669</v>
      </c>
      <c r="L399" s="19">
        <f t="shared" si="100"/>
        <v>338.41279541666665</v>
      </c>
      <c r="M399" s="19">
        <f t="shared" si="101"/>
        <v>0</v>
      </c>
      <c r="N399" s="24">
        <f t="shared" si="102"/>
        <v>0</v>
      </c>
      <c r="O399" s="24">
        <f t="shared" si="103"/>
        <v>0</v>
      </c>
      <c r="P399" s="24">
        <f t="shared" si="110"/>
        <v>0.40566280996233184</v>
      </c>
      <c r="Q399" s="24">
        <f t="shared" si="104"/>
        <v>0</v>
      </c>
      <c r="R399" s="24">
        <f t="shared" si="111"/>
        <v>0.24394268231460695</v>
      </c>
      <c r="S399" s="24">
        <f>MIN(MAX(-M399,0),'Vehicle Inputs'!$B$20*1000)</f>
        <v>0</v>
      </c>
      <c r="T399" s="24">
        <f>S399*(C399-C398)/3600000*'Vehicle Inputs'!$B$21*'Vehicle Inputs'!$B$22*'Vehicle Inputs'!$B$23</f>
        <v>0</v>
      </c>
      <c r="U399" s="24">
        <f t="shared" si="105"/>
        <v>0.21575510537315409</v>
      </c>
      <c r="V399" s="24">
        <f>T399*'Vehicle Inputs'!$B$24*'Vehicle Inputs'!$B$22*'Vehicle Inputs'!$B$21</f>
        <v>0</v>
      </c>
      <c r="W399" s="24">
        <f t="shared" si="106"/>
        <v>0.19082460294728618</v>
      </c>
      <c r="X399" s="25">
        <f t="shared" si="107"/>
        <v>17</v>
      </c>
      <c r="Y399" s="24">
        <f t="shared" si="108"/>
        <v>0</v>
      </c>
    </row>
    <row r="400" spans="2:25" x14ac:dyDescent="0.25">
      <c r="B400" s="3" t="s">
        <v>36</v>
      </c>
      <c r="C400" s="3">
        <v>392</v>
      </c>
      <c r="D400" s="3">
        <v>392</v>
      </c>
      <c r="E400" s="10">
        <v>0.5</v>
      </c>
      <c r="F400" s="16">
        <f t="shared" si="109"/>
        <v>0.29166666666666669</v>
      </c>
      <c r="G400" s="16">
        <f t="shared" si="96"/>
        <v>0.1388888888888889</v>
      </c>
      <c r="H400" s="19">
        <f t="shared" si="97"/>
        <v>6.8103761574074074E-3</v>
      </c>
      <c r="I400" s="19">
        <f>$K$3*$H$3*'Vehicle Inputs'!$B$19</f>
        <v>186.58987875</v>
      </c>
      <c r="J400" s="19">
        <f t="shared" si="98"/>
        <v>25.915260937500001</v>
      </c>
      <c r="K400" s="19">
        <f t="shared" si="99"/>
        <v>637.65625</v>
      </c>
      <c r="L400" s="19">
        <f t="shared" si="100"/>
        <v>824.25293912615734</v>
      </c>
      <c r="M400" s="19">
        <f t="shared" si="101"/>
        <v>114.47957487863297</v>
      </c>
      <c r="N400" s="24">
        <f t="shared" si="102"/>
        <v>3.1799881910731378E-5</v>
      </c>
      <c r="O400" s="24">
        <f t="shared" si="103"/>
        <v>3.1799881910731378E-5</v>
      </c>
      <c r="P400" s="24">
        <f t="shared" si="110"/>
        <v>0.40569460984424255</v>
      </c>
      <c r="Q400" s="24">
        <f t="shared" si="104"/>
        <v>0</v>
      </c>
      <c r="R400" s="24">
        <f t="shared" si="111"/>
        <v>0.24394268231460695</v>
      </c>
      <c r="S400" s="24">
        <f>MIN(MAX(-M400,0),'Vehicle Inputs'!$B$20*1000)</f>
        <v>0</v>
      </c>
      <c r="T400" s="24">
        <f>S400*(C400-C399)/3600000*'Vehicle Inputs'!$B$21*'Vehicle Inputs'!$B$22*'Vehicle Inputs'!$B$23</f>
        <v>0</v>
      </c>
      <c r="U400" s="24">
        <f t="shared" si="105"/>
        <v>0.21575510537315409</v>
      </c>
      <c r="V400" s="24">
        <f>T400*'Vehicle Inputs'!$B$24*'Vehicle Inputs'!$B$22*'Vehicle Inputs'!$B$21</f>
        <v>0</v>
      </c>
      <c r="W400" s="24">
        <f t="shared" si="106"/>
        <v>0.19082460294728618</v>
      </c>
      <c r="X400" s="25">
        <f t="shared" si="107"/>
        <v>17</v>
      </c>
      <c r="Y400" s="24">
        <f t="shared" si="108"/>
        <v>0</v>
      </c>
    </row>
    <row r="401" spans="2:25" x14ac:dyDescent="0.25">
      <c r="B401" s="3" t="s">
        <v>36</v>
      </c>
      <c r="C401" s="3">
        <v>393</v>
      </c>
      <c r="D401" s="3">
        <v>393</v>
      </c>
      <c r="E401" s="10">
        <v>2.1</v>
      </c>
      <c r="F401" s="16">
        <f t="shared" si="109"/>
        <v>0.59722222222222221</v>
      </c>
      <c r="G401" s="16">
        <f t="shared" si="96"/>
        <v>0.58333333333333337</v>
      </c>
      <c r="H401" s="19">
        <f t="shared" si="97"/>
        <v>0.12013503541666667</v>
      </c>
      <c r="I401" s="19">
        <f>$K$3*$H$3*'Vehicle Inputs'!$B$19</f>
        <v>186.58987875</v>
      </c>
      <c r="J401" s="19">
        <f t="shared" si="98"/>
        <v>108.8440959375</v>
      </c>
      <c r="K401" s="19">
        <f t="shared" si="99"/>
        <v>1305.6770833333333</v>
      </c>
      <c r="L401" s="19">
        <f t="shared" si="100"/>
        <v>1492.3870971187498</v>
      </c>
      <c r="M401" s="19">
        <f t="shared" si="101"/>
        <v>870.55913998593746</v>
      </c>
      <c r="N401" s="24">
        <f t="shared" si="102"/>
        <v>2.4182198332942708E-4</v>
      </c>
      <c r="O401" s="24">
        <f t="shared" si="103"/>
        <v>2.4182198332942708E-4</v>
      </c>
      <c r="P401" s="24">
        <f t="shared" si="110"/>
        <v>0.405936431827572</v>
      </c>
      <c r="Q401" s="24">
        <f t="shared" si="104"/>
        <v>0</v>
      </c>
      <c r="R401" s="24">
        <f t="shared" si="111"/>
        <v>0.24394268231460695</v>
      </c>
      <c r="S401" s="24">
        <f>MIN(MAX(-M401,0),'Vehicle Inputs'!$B$20*1000)</f>
        <v>0</v>
      </c>
      <c r="T401" s="24">
        <f>S401*(C401-C400)/3600000*'Vehicle Inputs'!$B$21*'Vehicle Inputs'!$B$22*'Vehicle Inputs'!$B$23</f>
        <v>0</v>
      </c>
      <c r="U401" s="24">
        <f t="shared" si="105"/>
        <v>0.21575510537315409</v>
      </c>
      <c r="V401" s="24">
        <f>T401*'Vehicle Inputs'!$B$24*'Vehicle Inputs'!$B$22*'Vehicle Inputs'!$B$21</f>
        <v>0</v>
      </c>
      <c r="W401" s="24">
        <f t="shared" si="106"/>
        <v>0.19082460294728618</v>
      </c>
      <c r="X401" s="25">
        <f t="shared" si="107"/>
        <v>17</v>
      </c>
      <c r="Y401" s="24">
        <f t="shared" si="108"/>
        <v>0</v>
      </c>
    </row>
    <row r="402" spans="2:25" x14ac:dyDescent="0.25">
      <c r="B402" s="3" t="s">
        <v>36</v>
      </c>
      <c r="C402" s="3">
        <v>394</v>
      </c>
      <c r="D402" s="3">
        <v>394</v>
      </c>
      <c r="E402" s="10">
        <v>4.8</v>
      </c>
      <c r="F402" s="16">
        <f t="shared" si="109"/>
        <v>0.86111111111111127</v>
      </c>
      <c r="G402" s="16">
        <f t="shared" si="96"/>
        <v>1.3333333333333333</v>
      </c>
      <c r="H402" s="19">
        <f t="shared" si="97"/>
        <v>0.62764426666666662</v>
      </c>
      <c r="I402" s="19">
        <f>$K$3*$H$3*'Vehicle Inputs'!$B$19</f>
        <v>186.58987875</v>
      </c>
      <c r="J402" s="19">
        <f t="shared" si="98"/>
        <v>248.78650499999998</v>
      </c>
      <c r="K402" s="19">
        <f t="shared" si="99"/>
        <v>1882.604166666667</v>
      </c>
      <c r="L402" s="19">
        <f t="shared" si="100"/>
        <v>2069.8216896833337</v>
      </c>
      <c r="M402" s="19">
        <f t="shared" si="101"/>
        <v>2759.7622529111113</v>
      </c>
      <c r="N402" s="24">
        <f t="shared" si="102"/>
        <v>7.6660062580864198E-4</v>
      </c>
      <c r="O402" s="24">
        <f t="shared" si="103"/>
        <v>7.6660062580864198E-4</v>
      </c>
      <c r="P402" s="24">
        <f t="shared" si="110"/>
        <v>0.40670303245338063</v>
      </c>
      <c r="Q402" s="24">
        <f t="shared" si="104"/>
        <v>0</v>
      </c>
      <c r="R402" s="24">
        <f t="shared" si="111"/>
        <v>0.24394268231460695</v>
      </c>
      <c r="S402" s="24">
        <f>MIN(MAX(-M402,0),'Vehicle Inputs'!$B$20*1000)</f>
        <v>0</v>
      </c>
      <c r="T402" s="24">
        <f>S402*(C402-C401)/3600000*'Vehicle Inputs'!$B$21*'Vehicle Inputs'!$B$22*'Vehicle Inputs'!$B$23</f>
        <v>0</v>
      </c>
      <c r="U402" s="24">
        <f t="shared" si="105"/>
        <v>0.21575510537315409</v>
      </c>
      <c r="V402" s="24">
        <f>T402*'Vehicle Inputs'!$B$24*'Vehicle Inputs'!$B$22*'Vehicle Inputs'!$B$21</f>
        <v>0</v>
      </c>
      <c r="W402" s="24">
        <f t="shared" si="106"/>
        <v>0.19082460294728618</v>
      </c>
      <c r="X402" s="25">
        <f t="shared" si="107"/>
        <v>17</v>
      </c>
      <c r="Y402" s="24">
        <f t="shared" si="108"/>
        <v>0</v>
      </c>
    </row>
    <row r="403" spans="2:25" x14ac:dyDescent="0.25">
      <c r="B403" s="3" t="s">
        <v>36</v>
      </c>
      <c r="C403" s="3">
        <v>395</v>
      </c>
      <c r="D403" s="3">
        <v>395</v>
      </c>
      <c r="E403" s="10">
        <v>8.3000000000000007</v>
      </c>
      <c r="F403" s="16">
        <f t="shared" si="109"/>
        <v>1.0416666666666667</v>
      </c>
      <c r="G403" s="16">
        <f t="shared" si="96"/>
        <v>2.3055555555555558</v>
      </c>
      <c r="H403" s="19">
        <f t="shared" si="97"/>
        <v>1.8766672539351856</v>
      </c>
      <c r="I403" s="19">
        <f>$K$3*$H$3*'Vehicle Inputs'!$B$19</f>
        <v>186.58987875</v>
      </c>
      <c r="J403" s="19">
        <f t="shared" si="98"/>
        <v>430.19333156250002</v>
      </c>
      <c r="K403" s="19">
        <f t="shared" si="99"/>
        <v>2277.34375</v>
      </c>
      <c r="L403" s="19">
        <f t="shared" si="100"/>
        <v>2465.810296003935</v>
      </c>
      <c r="M403" s="19">
        <f t="shared" si="101"/>
        <v>5685.0626268979622</v>
      </c>
      <c r="N403" s="24">
        <f t="shared" si="102"/>
        <v>1.5791840630272117E-3</v>
      </c>
      <c r="O403" s="24">
        <f t="shared" si="103"/>
        <v>1.5791840630272117E-3</v>
      </c>
      <c r="P403" s="24">
        <f t="shared" si="110"/>
        <v>0.40828221651640784</v>
      </c>
      <c r="Q403" s="24">
        <f t="shared" si="104"/>
        <v>0</v>
      </c>
      <c r="R403" s="24">
        <f t="shared" si="111"/>
        <v>0.24394268231460695</v>
      </c>
      <c r="S403" s="24">
        <f>MIN(MAX(-M403,0),'Vehicle Inputs'!$B$20*1000)</f>
        <v>0</v>
      </c>
      <c r="T403" s="24">
        <f>S403*(C403-C402)/3600000*'Vehicle Inputs'!$B$21*'Vehicle Inputs'!$B$22*'Vehicle Inputs'!$B$23</f>
        <v>0</v>
      </c>
      <c r="U403" s="24">
        <f t="shared" si="105"/>
        <v>0.21575510537315409</v>
      </c>
      <c r="V403" s="24">
        <f>T403*'Vehicle Inputs'!$B$24*'Vehicle Inputs'!$B$22*'Vehicle Inputs'!$B$21</f>
        <v>0</v>
      </c>
      <c r="W403" s="24">
        <f t="shared" si="106"/>
        <v>0.19082460294728618</v>
      </c>
      <c r="X403" s="25">
        <f t="shared" si="107"/>
        <v>17</v>
      </c>
      <c r="Y403" s="24">
        <f t="shared" si="108"/>
        <v>0</v>
      </c>
    </row>
    <row r="404" spans="2:25" x14ac:dyDescent="0.25">
      <c r="B404" s="3" t="s">
        <v>36</v>
      </c>
      <c r="C404" s="3">
        <v>396</v>
      </c>
      <c r="D404" s="3">
        <v>396</v>
      </c>
      <c r="E404" s="10">
        <v>12.3</v>
      </c>
      <c r="F404" s="16">
        <f t="shared" si="109"/>
        <v>1.1527777777777779</v>
      </c>
      <c r="G404" s="16">
        <f t="shared" si="96"/>
        <v>3.416666666666667</v>
      </c>
      <c r="H404" s="19">
        <f t="shared" si="97"/>
        <v>4.1213672354166668</v>
      </c>
      <c r="I404" s="19">
        <f>$K$3*$H$3*'Vehicle Inputs'!$B$19</f>
        <v>186.58987875</v>
      </c>
      <c r="J404" s="19">
        <f t="shared" si="98"/>
        <v>637.51541906250009</v>
      </c>
      <c r="K404" s="19">
        <f t="shared" si="99"/>
        <v>2520.260416666667</v>
      </c>
      <c r="L404" s="19">
        <f t="shared" si="100"/>
        <v>2710.9716626520835</v>
      </c>
      <c r="M404" s="19">
        <f t="shared" si="101"/>
        <v>9262.4865140612856</v>
      </c>
      <c r="N404" s="24">
        <f t="shared" si="102"/>
        <v>2.5729129205725792E-3</v>
      </c>
      <c r="O404" s="24">
        <f t="shared" si="103"/>
        <v>2.5729129205725792E-3</v>
      </c>
      <c r="P404" s="24">
        <f t="shared" si="110"/>
        <v>0.41085512943698044</v>
      </c>
      <c r="Q404" s="24">
        <f t="shared" si="104"/>
        <v>0</v>
      </c>
      <c r="R404" s="24">
        <f t="shared" si="111"/>
        <v>0.24394268231460695</v>
      </c>
      <c r="S404" s="24">
        <f>MIN(MAX(-M404,0),'Vehicle Inputs'!$B$20*1000)</f>
        <v>0</v>
      </c>
      <c r="T404" s="24">
        <f>S404*(C404-C403)/3600000*'Vehicle Inputs'!$B$21*'Vehicle Inputs'!$B$22*'Vehicle Inputs'!$B$23</f>
        <v>0</v>
      </c>
      <c r="U404" s="24">
        <f t="shared" si="105"/>
        <v>0.21575510537315409</v>
      </c>
      <c r="V404" s="24">
        <f>T404*'Vehicle Inputs'!$B$24*'Vehicle Inputs'!$B$22*'Vehicle Inputs'!$B$21</f>
        <v>0</v>
      </c>
      <c r="W404" s="24">
        <f t="shared" si="106"/>
        <v>0.19082460294728618</v>
      </c>
      <c r="X404" s="25">
        <f t="shared" si="107"/>
        <v>17</v>
      </c>
      <c r="Y404" s="24">
        <f t="shared" si="108"/>
        <v>0</v>
      </c>
    </row>
    <row r="405" spans="2:25" x14ac:dyDescent="0.25">
      <c r="B405" s="3" t="s">
        <v>36</v>
      </c>
      <c r="C405" s="3">
        <v>397</v>
      </c>
      <c r="D405" s="3">
        <v>397</v>
      </c>
      <c r="E405" s="10">
        <v>16.600000000000001</v>
      </c>
      <c r="F405" s="16">
        <f t="shared" si="109"/>
        <v>1.1944444444444442</v>
      </c>
      <c r="G405" s="16">
        <f t="shared" si="96"/>
        <v>4.6111111111111116</v>
      </c>
      <c r="H405" s="19">
        <f t="shared" si="97"/>
        <v>7.5066690157407425</v>
      </c>
      <c r="I405" s="19">
        <f>$K$3*$H$3*'Vehicle Inputs'!$B$19</f>
        <v>186.58987875</v>
      </c>
      <c r="J405" s="19">
        <f t="shared" si="98"/>
        <v>860.38666312500004</v>
      </c>
      <c r="K405" s="19">
        <f t="shared" si="99"/>
        <v>2611.3541666666661</v>
      </c>
      <c r="L405" s="19">
        <f t="shared" si="100"/>
        <v>2805.450714432407</v>
      </c>
      <c r="M405" s="19">
        <f t="shared" si="101"/>
        <v>12936.244960993878</v>
      </c>
      <c r="N405" s="24">
        <f t="shared" si="102"/>
        <v>3.5934013780538547E-3</v>
      </c>
      <c r="O405" s="24">
        <f t="shared" si="103"/>
        <v>3.5934013780538547E-3</v>
      </c>
      <c r="P405" s="24">
        <f t="shared" si="110"/>
        <v>0.4144485308150343</v>
      </c>
      <c r="Q405" s="24">
        <f t="shared" si="104"/>
        <v>0</v>
      </c>
      <c r="R405" s="24">
        <f t="shared" si="111"/>
        <v>0.24394268231460695</v>
      </c>
      <c r="S405" s="24">
        <f>MIN(MAX(-M405,0),'Vehicle Inputs'!$B$20*1000)</f>
        <v>0</v>
      </c>
      <c r="T405" s="24">
        <f>S405*(C405-C404)/3600000*'Vehicle Inputs'!$B$21*'Vehicle Inputs'!$B$22*'Vehicle Inputs'!$B$23</f>
        <v>0</v>
      </c>
      <c r="U405" s="24">
        <f t="shared" si="105"/>
        <v>0.21575510537315409</v>
      </c>
      <c r="V405" s="24">
        <f>T405*'Vehicle Inputs'!$B$24*'Vehicle Inputs'!$B$22*'Vehicle Inputs'!$B$21</f>
        <v>0</v>
      </c>
      <c r="W405" s="24">
        <f t="shared" si="106"/>
        <v>0.19082460294728618</v>
      </c>
      <c r="X405" s="25">
        <f t="shared" si="107"/>
        <v>17</v>
      </c>
      <c r="Y405" s="24">
        <f t="shared" si="108"/>
        <v>0</v>
      </c>
    </row>
    <row r="406" spans="2:25" x14ac:dyDescent="0.25">
      <c r="B406" s="3" t="s">
        <v>36</v>
      </c>
      <c r="C406" s="3">
        <v>398</v>
      </c>
      <c r="D406" s="3">
        <v>398</v>
      </c>
      <c r="E406" s="10">
        <v>20.9</v>
      </c>
      <c r="F406" s="16">
        <f t="shared" si="109"/>
        <v>1.0555555555555551</v>
      </c>
      <c r="G406" s="16">
        <f t="shared" si="96"/>
        <v>5.8055555555555554</v>
      </c>
      <c r="H406" s="19">
        <f t="shared" si="97"/>
        <v>11.899361637268518</v>
      </c>
      <c r="I406" s="19">
        <f>$K$3*$H$3*'Vehicle Inputs'!$B$19</f>
        <v>186.58987875</v>
      </c>
      <c r="J406" s="19">
        <f t="shared" si="98"/>
        <v>1083.2579071875</v>
      </c>
      <c r="K406" s="19">
        <f t="shared" si="99"/>
        <v>2307.7083333333326</v>
      </c>
      <c r="L406" s="19">
        <f t="shared" si="100"/>
        <v>2506.1975737206012</v>
      </c>
      <c r="M406" s="19">
        <f t="shared" si="101"/>
        <v>14549.869247433489</v>
      </c>
      <c r="N406" s="24">
        <f t="shared" si="102"/>
        <v>4.0416303465093022E-3</v>
      </c>
      <c r="O406" s="24">
        <f t="shared" si="103"/>
        <v>4.0416303465093022E-3</v>
      </c>
      <c r="P406" s="24">
        <f t="shared" si="110"/>
        <v>0.41849016116154358</v>
      </c>
      <c r="Q406" s="24">
        <f t="shared" si="104"/>
        <v>0</v>
      </c>
      <c r="R406" s="24">
        <f t="shared" si="111"/>
        <v>0.24394268231460695</v>
      </c>
      <c r="S406" s="24">
        <f>MIN(MAX(-M406,0),'Vehicle Inputs'!$B$20*1000)</f>
        <v>0</v>
      </c>
      <c r="T406" s="24">
        <f>S406*(C406-C405)/3600000*'Vehicle Inputs'!$B$21*'Vehicle Inputs'!$B$22*'Vehicle Inputs'!$B$23</f>
        <v>0</v>
      </c>
      <c r="U406" s="24">
        <f t="shared" si="105"/>
        <v>0.21575510537315409</v>
      </c>
      <c r="V406" s="24">
        <f>T406*'Vehicle Inputs'!$B$24*'Vehicle Inputs'!$B$22*'Vehicle Inputs'!$B$21</f>
        <v>0</v>
      </c>
      <c r="W406" s="24">
        <f t="shared" si="106"/>
        <v>0.19082460294728618</v>
      </c>
      <c r="X406" s="25">
        <f t="shared" si="107"/>
        <v>17</v>
      </c>
      <c r="Y406" s="24">
        <f t="shared" si="108"/>
        <v>0</v>
      </c>
    </row>
    <row r="407" spans="2:25" x14ac:dyDescent="0.25">
      <c r="B407" s="3" t="s">
        <v>36</v>
      </c>
      <c r="C407" s="3">
        <v>399</v>
      </c>
      <c r="D407" s="3">
        <v>399</v>
      </c>
      <c r="E407" s="10">
        <v>24.2</v>
      </c>
      <c r="F407" s="16">
        <f t="shared" si="109"/>
        <v>0.65277777777777812</v>
      </c>
      <c r="G407" s="16">
        <f t="shared" si="96"/>
        <v>6.7222222222222223</v>
      </c>
      <c r="H407" s="19">
        <f t="shared" si="97"/>
        <v>15.953714771296296</v>
      </c>
      <c r="I407" s="19">
        <f>$K$3*$H$3*'Vehicle Inputs'!$B$19</f>
        <v>186.58987875</v>
      </c>
      <c r="J407" s="19">
        <f t="shared" si="98"/>
        <v>1254.298629375</v>
      </c>
      <c r="K407" s="19">
        <f t="shared" si="99"/>
        <v>1427.1354166666674</v>
      </c>
      <c r="L407" s="19">
        <f t="shared" si="100"/>
        <v>1629.6790101879637</v>
      </c>
      <c r="M407" s="19">
        <f t="shared" si="101"/>
        <v>10955.064457374645</v>
      </c>
      <c r="N407" s="24">
        <f t="shared" si="102"/>
        <v>3.0430734603818458E-3</v>
      </c>
      <c r="O407" s="24">
        <f t="shared" si="103"/>
        <v>3.0430734603818458E-3</v>
      </c>
      <c r="P407" s="24">
        <f t="shared" si="110"/>
        <v>0.42153323462192543</v>
      </c>
      <c r="Q407" s="24">
        <f t="shared" si="104"/>
        <v>0</v>
      </c>
      <c r="R407" s="24">
        <f t="shared" si="111"/>
        <v>0.24394268231460695</v>
      </c>
      <c r="S407" s="24">
        <f>MIN(MAX(-M407,0),'Vehicle Inputs'!$B$20*1000)</f>
        <v>0</v>
      </c>
      <c r="T407" s="24">
        <f>S407*(C407-C406)/3600000*'Vehicle Inputs'!$B$21*'Vehicle Inputs'!$B$22*'Vehicle Inputs'!$B$23</f>
        <v>0</v>
      </c>
      <c r="U407" s="24">
        <f t="shared" si="105"/>
        <v>0.21575510537315409</v>
      </c>
      <c r="V407" s="24">
        <f>T407*'Vehicle Inputs'!$B$24*'Vehicle Inputs'!$B$22*'Vehicle Inputs'!$B$21</f>
        <v>0</v>
      </c>
      <c r="W407" s="24">
        <f t="shared" si="106"/>
        <v>0.19082460294728618</v>
      </c>
      <c r="X407" s="25">
        <f t="shared" si="107"/>
        <v>17</v>
      </c>
      <c r="Y407" s="24">
        <f t="shared" si="108"/>
        <v>0</v>
      </c>
    </row>
    <row r="408" spans="2:25" x14ac:dyDescent="0.25">
      <c r="B408" s="3" t="s">
        <v>36</v>
      </c>
      <c r="C408" s="3">
        <v>400</v>
      </c>
      <c r="D408" s="3">
        <v>400</v>
      </c>
      <c r="E408" s="10">
        <v>25.6</v>
      </c>
      <c r="F408" s="16">
        <f t="shared" si="109"/>
        <v>0.19444444444444473</v>
      </c>
      <c r="G408" s="16">
        <f t="shared" si="96"/>
        <v>7.1111111111111116</v>
      </c>
      <c r="H408" s="19">
        <f t="shared" si="97"/>
        <v>17.852992474074075</v>
      </c>
      <c r="I408" s="19">
        <f>$K$3*$H$3*'Vehicle Inputs'!$B$19</f>
        <v>186.58987875</v>
      </c>
      <c r="J408" s="19">
        <f t="shared" si="98"/>
        <v>1326.8613600000001</v>
      </c>
      <c r="K408" s="19">
        <f t="shared" si="99"/>
        <v>425.10416666666725</v>
      </c>
      <c r="L408" s="19">
        <f t="shared" si="100"/>
        <v>629.54703789074131</v>
      </c>
      <c r="M408" s="19">
        <f t="shared" si="101"/>
        <v>4476.7789361119385</v>
      </c>
      <c r="N408" s="24">
        <f t="shared" si="102"/>
        <v>1.2435497044755385E-3</v>
      </c>
      <c r="O408" s="24">
        <f t="shared" si="103"/>
        <v>1.2435497044755385E-3</v>
      </c>
      <c r="P408" s="24">
        <f t="shared" si="110"/>
        <v>0.42277678432640098</v>
      </c>
      <c r="Q408" s="24">
        <f t="shared" si="104"/>
        <v>0</v>
      </c>
      <c r="R408" s="24">
        <f t="shared" si="111"/>
        <v>0.24394268231460695</v>
      </c>
      <c r="S408" s="24">
        <f>MIN(MAX(-M408,0),'Vehicle Inputs'!$B$20*1000)</f>
        <v>0</v>
      </c>
      <c r="T408" s="24">
        <f>S408*(C408-C407)/3600000*'Vehicle Inputs'!$B$21*'Vehicle Inputs'!$B$22*'Vehicle Inputs'!$B$23</f>
        <v>0</v>
      </c>
      <c r="U408" s="24">
        <f t="shared" si="105"/>
        <v>0.21575510537315409</v>
      </c>
      <c r="V408" s="24">
        <f>T408*'Vehicle Inputs'!$B$24*'Vehicle Inputs'!$B$22*'Vehicle Inputs'!$B$21</f>
        <v>0</v>
      </c>
      <c r="W408" s="24">
        <f t="shared" si="106"/>
        <v>0.19082460294728618</v>
      </c>
      <c r="X408" s="25">
        <f t="shared" si="107"/>
        <v>17</v>
      </c>
      <c r="Y408" s="24">
        <f t="shared" si="108"/>
        <v>0</v>
      </c>
    </row>
    <row r="409" spans="2:25" x14ac:dyDescent="0.25">
      <c r="B409" s="3" t="s">
        <v>36</v>
      </c>
      <c r="C409" s="3">
        <v>401</v>
      </c>
      <c r="D409" s="3">
        <v>401</v>
      </c>
      <c r="E409" s="10">
        <v>25.6</v>
      </c>
      <c r="F409" s="16">
        <f t="shared" si="109"/>
        <v>-9.7222222222222612E-2</v>
      </c>
      <c r="G409" s="16">
        <f t="shared" si="96"/>
        <v>7.1111111111111116</v>
      </c>
      <c r="H409" s="19">
        <f t="shared" si="97"/>
        <v>17.852992474074075</v>
      </c>
      <c r="I409" s="19">
        <f>$K$3*$H$3*'Vehicle Inputs'!$B$19</f>
        <v>186.58987875</v>
      </c>
      <c r="J409" s="19">
        <f t="shared" si="98"/>
        <v>1326.8613600000001</v>
      </c>
      <c r="K409" s="19">
        <f t="shared" si="99"/>
        <v>-212.5520833333342</v>
      </c>
      <c r="L409" s="19">
        <f t="shared" si="100"/>
        <v>-8.1092121092601133</v>
      </c>
      <c r="M409" s="19">
        <f t="shared" si="101"/>
        <v>-57.665508332516367</v>
      </c>
      <c r="N409" s="24">
        <f t="shared" si="102"/>
        <v>-1.6018196759032324E-5</v>
      </c>
      <c r="O409" s="24">
        <f t="shared" si="103"/>
        <v>0</v>
      </c>
      <c r="P409" s="24">
        <f t="shared" si="110"/>
        <v>0.42277678432640098</v>
      </c>
      <c r="Q409" s="24">
        <f t="shared" si="104"/>
        <v>1.6018196759032324E-5</v>
      </c>
      <c r="R409" s="24">
        <f t="shared" si="111"/>
        <v>0.24395870051136598</v>
      </c>
      <c r="S409" s="24">
        <f>MIN(MAX(-M409,0),'Vehicle Inputs'!$B$20*1000)</f>
        <v>57.665508332516367</v>
      </c>
      <c r="T409" s="24">
        <f>S409*(C409-C408)/3600000*'Vehicle Inputs'!$B$21*'Vehicle Inputs'!$B$22*'Vehicle Inputs'!$B$23</f>
        <v>1.4167294123526136E-5</v>
      </c>
      <c r="U409" s="24">
        <f t="shared" si="105"/>
        <v>0.21576927266727761</v>
      </c>
      <c r="V409" s="24">
        <f>T409*'Vehicle Inputs'!$B$24*'Vehicle Inputs'!$B$22*'Vehicle Inputs'!$B$21</f>
        <v>1.2530263287552689E-5</v>
      </c>
      <c r="W409" s="24">
        <f t="shared" si="106"/>
        <v>0.19083713321057372</v>
      </c>
      <c r="X409" s="25">
        <f t="shared" si="107"/>
        <v>18</v>
      </c>
      <c r="Y409" s="24">
        <f t="shared" si="108"/>
        <v>1.4167294123526136E-5</v>
      </c>
    </row>
    <row r="410" spans="2:25" x14ac:dyDescent="0.25">
      <c r="B410" s="3" t="s">
        <v>36</v>
      </c>
      <c r="C410" s="3">
        <v>402</v>
      </c>
      <c r="D410" s="3">
        <v>402</v>
      </c>
      <c r="E410" s="10">
        <v>24.9</v>
      </c>
      <c r="F410" s="16">
        <f t="shared" si="109"/>
        <v>-0.31944444444444453</v>
      </c>
      <c r="G410" s="16">
        <f t="shared" si="96"/>
        <v>6.916666666666667</v>
      </c>
      <c r="H410" s="19">
        <f t="shared" si="97"/>
        <v>16.890005285416667</v>
      </c>
      <c r="I410" s="19">
        <f>$K$3*$H$3*'Vehicle Inputs'!$B$19</f>
        <v>186.58987875</v>
      </c>
      <c r="J410" s="19">
        <f t="shared" si="98"/>
        <v>1290.5799946874999</v>
      </c>
      <c r="K410" s="19">
        <f t="shared" si="99"/>
        <v>-698.38541666666686</v>
      </c>
      <c r="L410" s="19">
        <f t="shared" si="100"/>
        <v>-494.9055326312502</v>
      </c>
      <c r="M410" s="19">
        <f t="shared" si="101"/>
        <v>-3423.0966006994809</v>
      </c>
      <c r="N410" s="24">
        <f t="shared" si="102"/>
        <v>-9.5086016686096687E-4</v>
      </c>
      <c r="O410" s="24">
        <f t="shared" si="103"/>
        <v>0</v>
      </c>
      <c r="P410" s="24">
        <f t="shared" si="110"/>
        <v>0.42277678432640098</v>
      </c>
      <c r="Q410" s="24">
        <f t="shared" si="104"/>
        <v>9.5086016686096687E-4</v>
      </c>
      <c r="R410" s="24">
        <f t="shared" si="111"/>
        <v>0.24490956067822695</v>
      </c>
      <c r="S410" s="24">
        <f>MIN(MAX(-M410,0),'Vehicle Inputs'!$B$20*1000)</f>
        <v>3423.0966006994809</v>
      </c>
      <c r="T410" s="24">
        <f>S410*(C410-C409)/3600000*'Vehicle Inputs'!$B$21*'Vehicle Inputs'!$B$22*'Vehicle Inputs'!$B$23</f>
        <v>8.4098827458018203E-4</v>
      </c>
      <c r="U410" s="24">
        <f t="shared" si="105"/>
        <v>0.21661026094185779</v>
      </c>
      <c r="V410" s="24">
        <f>T410*'Vehicle Inputs'!$B$24*'Vehicle Inputs'!$B$22*'Vehicle Inputs'!$B$21</f>
        <v>7.4381207945244197E-4</v>
      </c>
      <c r="W410" s="24">
        <f t="shared" si="106"/>
        <v>0.19158094529002617</v>
      </c>
      <c r="X410" s="25">
        <f t="shared" si="107"/>
        <v>18</v>
      </c>
      <c r="Y410" s="24">
        <f t="shared" si="108"/>
        <v>8.5515556870370817E-4</v>
      </c>
    </row>
    <row r="411" spans="2:25" x14ac:dyDescent="0.25">
      <c r="B411" s="3" t="s">
        <v>36</v>
      </c>
      <c r="C411" s="3">
        <v>403</v>
      </c>
      <c r="D411" s="3">
        <v>403</v>
      </c>
      <c r="E411" s="10">
        <v>23.3</v>
      </c>
      <c r="F411" s="16">
        <f t="shared" si="109"/>
        <v>-0.45833333333333293</v>
      </c>
      <c r="G411" s="16">
        <f t="shared" si="96"/>
        <v>6.4722222222222223</v>
      </c>
      <c r="H411" s="19">
        <f t="shared" si="97"/>
        <v>14.78914044837963</v>
      </c>
      <c r="I411" s="19">
        <f>$K$3*$H$3*'Vehicle Inputs'!$B$19</f>
        <v>186.58987875</v>
      </c>
      <c r="J411" s="19">
        <f t="shared" si="98"/>
        <v>1207.6511596875</v>
      </c>
      <c r="K411" s="19">
        <f t="shared" si="99"/>
        <v>-1002.0312499999991</v>
      </c>
      <c r="L411" s="19">
        <f t="shared" si="100"/>
        <v>-800.65223080161945</v>
      </c>
      <c r="M411" s="19">
        <f t="shared" si="101"/>
        <v>-5181.9991604660372</v>
      </c>
      <c r="N411" s="24">
        <f t="shared" si="102"/>
        <v>-1.4394442112405658E-3</v>
      </c>
      <c r="O411" s="24">
        <f t="shared" si="103"/>
        <v>0</v>
      </c>
      <c r="P411" s="24">
        <f t="shared" si="110"/>
        <v>0.42277678432640098</v>
      </c>
      <c r="Q411" s="24">
        <f t="shared" si="104"/>
        <v>1.4394442112405658E-3</v>
      </c>
      <c r="R411" s="24">
        <f t="shared" si="111"/>
        <v>0.24634900488946751</v>
      </c>
      <c r="S411" s="24">
        <f>MIN(MAX(-M411,0),'Vehicle Inputs'!$B$20*1000)</f>
        <v>5181.9991604660372</v>
      </c>
      <c r="T411" s="24">
        <f>S411*(C411-C410)/3600000*'Vehicle Inputs'!$B$21*'Vehicle Inputs'!$B$22*'Vehicle Inputs'!$B$23</f>
        <v>1.2731164326317183E-3</v>
      </c>
      <c r="U411" s="24">
        <f t="shared" si="105"/>
        <v>0.21788337737448951</v>
      </c>
      <c r="V411" s="24">
        <f>T411*'Vehicle Inputs'!$B$24*'Vehicle Inputs'!$B$22*'Vehicle Inputs'!$B$21</f>
        <v>1.1260078288411232E-3</v>
      </c>
      <c r="W411" s="24">
        <f t="shared" si="106"/>
        <v>0.19270695311886729</v>
      </c>
      <c r="X411" s="25">
        <f t="shared" si="107"/>
        <v>18</v>
      </c>
      <c r="Y411" s="24">
        <f t="shared" si="108"/>
        <v>2.1282720013354266E-3</v>
      </c>
    </row>
    <row r="412" spans="2:25" x14ac:dyDescent="0.25">
      <c r="B412" s="3" t="s">
        <v>36</v>
      </c>
      <c r="C412" s="3">
        <v>404</v>
      </c>
      <c r="D412" s="3">
        <v>404</v>
      </c>
      <c r="E412" s="10">
        <v>21.6</v>
      </c>
      <c r="F412" s="16">
        <f t="shared" si="109"/>
        <v>-0.43055555555555575</v>
      </c>
      <c r="G412" s="16">
        <f t="shared" si="96"/>
        <v>6.0000000000000009</v>
      </c>
      <c r="H412" s="19">
        <f t="shared" si="97"/>
        <v>12.709796400000004</v>
      </c>
      <c r="I412" s="19">
        <f>$K$3*$H$3*'Vehicle Inputs'!$B$19</f>
        <v>186.58987875</v>
      </c>
      <c r="J412" s="19">
        <f t="shared" si="98"/>
        <v>1119.5392725000002</v>
      </c>
      <c r="K412" s="19">
        <f t="shared" si="99"/>
        <v>-941.30208333333371</v>
      </c>
      <c r="L412" s="19">
        <f t="shared" si="100"/>
        <v>-742.00240818333373</v>
      </c>
      <c r="M412" s="19">
        <f t="shared" si="101"/>
        <v>-4452.0144491000028</v>
      </c>
      <c r="N412" s="24">
        <f t="shared" si="102"/>
        <v>-1.2366706803055563E-3</v>
      </c>
      <c r="O412" s="24">
        <f t="shared" si="103"/>
        <v>0</v>
      </c>
      <c r="P412" s="24">
        <f t="shared" si="110"/>
        <v>0.42277678432640098</v>
      </c>
      <c r="Q412" s="24">
        <f t="shared" si="104"/>
        <v>1.2366706803055563E-3</v>
      </c>
      <c r="R412" s="24">
        <f t="shared" si="111"/>
        <v>0.24758567556977307</v>
      </c>
      <c r="S412" s="24">
        <f>MIN(MAX(-M412,0),'Vehicle Inputs'!$B$20*1000)</f>
        <v>4452.0144491000028</v>
      </c>
      <c r="T412" s="24">
        <f>S412*(C412-C411)/3600000*'Vehicle Inputs'!$B$21*'Vehicle Inputs'!$B$22*'Vehicle Inputs'!$B$23</f>
        <v>1.0937733831962492E-3</v>
      </c>
      <c r="U412" s="24">
        <f t="shared" si="105"/>
        <v>0.21897715075768576</v>
      </c>
      <c r="V412" s="24">
        <f>T412*'Vehicle Inputs'!$B$24*'Vehicle Inputs'!$B$22*'Vehicle Inputs'!$B$21</f>
        <v>9.6738786876792262E-4</v>
      </c>
      <c r="W412" s="24">
        <f t="shared" si="106"/>
        <v>0.19367434098763522</v>
      </c>
      <c r="X412" s="25">
        <f t="shared" si="107"/>
        <v>18</v>
      </c>
      <c r="Y412" s="24">
        <f t="shared" si="108"/>
        <v>3.2220453845316758E-3</v>
      </c>
    </row>
    <row r="413" spans="2:25" x14ac:dyDescent="0.25">
      <c r="B413" s="3" t="s">
        <v>36</v>
      </c>
      <c r="C413" s="3">
        <v>405</v>
      </c>
      <c r="D413" s="3">
        <v>405</v>
      </c>
      <c r="E413" s="10">
        <v>20.2</v>
      </c>
      <c r="F413" s="16">
        <f t="shared" si="109"/>
        <v>-0.40277777777777807</v>
      </c>
      <c r="G413" s="16">
        <f t="shared" si="96"/>
        <v>5.6111111111111116</v>
      </c>
      <c r="H413" s="19">
        <f t="shared" si="97"/>
        <v>11.115623549074074</v>
      </c>
      <c r="I413" s="19">
        <f>$K$3*$H$3*'Vehicle Inputs'!$B$19</f>
        <v>186.58987875</v>
      </c>
      <c r="J413" s="19">
        <f t="shared" si="98"/>
        <v>1046.9765418750001</v>
      </c>
      <c r="K413" s="19">
        <f t="shared" si="99"/>
        <v>-880.57291666666731</v>
      </c>
      <c r="L413" s="19">
        <f t="shared" si="100"/>
        <v>-682.86741436759326</v>
      </c>
      <c r="M413" s="19">
        <f t="shared" si="101"/>
        <v>-3831.6449361737182</v>
      </c>
      <c r="N413" s="24">
        <f t="shared" si="102"/>
        <v>-1.0643458156038106E-3</v>
      </c>
      <c r="O413" s="24">
        <f t="shared" si="103"/>
        <v>0</v>
      </c>
      <c r="P413" s="24">
        <f t="shared" si="110"/>
        <v>0.42277678432640098</v>
      </c>
      <c r="Q413" s="24">
        <f t="shared" si="104"/>
        <v>1.0643458156038106E-3</v>
      </c>
      <c r="R413" s="24">
        <f t="shared" si="111"/>
        <v>0.24865002138537687</v>
      </c>
      <c r="S413" s="24">
        <f>MIN(MAX(-M413,0),'Vehicle Inputs'!$B$20*1000)</f>
        <v>3831.6449361737182</v>
      </c>
      <c r="T413" s="24">
        <f>S413*(C413-C412)/3600000*'Vehicle Inputs'!$B$21*'Vehicle Inputs'!$B$22*'Vehicle Inputs'!$B$23</f>
        <v>9.4136065661079007E-4</v>
      </c>
      <c r="U413" s="24">
        <f t="shared" si="105"/>
        <v>0.21991851141429655</v>
      </c>
      <c r="V413" s="24">
        <f>T413*'Vehicle Inputs'!$B$24*'Vehicle Inputs'!$B$22*'Vehicle Inputs'!$B$21</f>
        <v>8.3258643273941316E-4</v>
      </c>
      <c r="W413" s="24">
        <f t="shared" si="106"/>
        <v>0.19450692742037465</v>
      </c>
      <c r="X413" s="25">
        <f t="shared" si="107"/>
        <v>18</v>
      </c>
      <c r="Y413" s="24">
        <f t="shared" si="108"/>
        <v>4.1634060411424659E-3</v>
      </c>
    </row>
    <row r="414" spans="2:25" x14ac:dyDescent="0.25">
      <c r="B414" s="3" t="s">
        <v>36</v>
      </c>
      <c r="C414" s="3">
        <v>406</v>
      </c>
      <c r="D414" s="3">
        <v>406</v>
      </c>
      <c r="E414" s="10">
        <v>18.7</v>
      </c>
      <c r="F414" s="16">
        <f t="shared" si="109"/>
        <v>-0.44444444444444431</v>
      </c>
      <c r="G414" s="16">
        <f t="shared" si="96"/>
        <v>5.1944444444444446</v>
      </c>
      <c r="H414" s="19">
        <f t="shared" si="97"/>
        <v>9.5260817539351859</v>
      </c>
      <c r="I414" s="19">
        <f>$K$3*$H$3*'Vehicle Inputs'!$B$19</f>
        <v>186.58987875</v>
      </c>
      <c r="J414" s="19">
        <f t="shared" si="98"/>
        <v>969.23075906250006</v>
      </c>
      <c r="K414" s="19">
        <f t="shared" si="99"/>
        <v>-971.6666666666664</v>
      </c>
      <c r="L414" s="19">
        <f t="shared" si="100"/>
        <v>-775.55070616273122</v>
      </c>
      <c r="M414" s="19">
        <f t="shared" si="101"/>
        <v>-4028.5550570119649</v>
      </c>
      <c r="N414" s="24">
        <f t="shared" si="102"/>
        <v>-1.1190430713922126E-3</v>
      </c>
      <c r="O414" s="24">
        <f t="shared" si="103"/>
        <v>0</v>
      </c>
      <c r="P414" s="24">
        <f t="shared" si="110"/>
        <v>0.42277678432640098</v>
      </c>
      <c r="Q414" s="24">
        <f t="shared" si="104"/>
        <v>1.1190430713922126E-3</v>
      </c>
      <c r="R414" s="24">
        <f t="shared" si="111"/>
        <v>0.24976906445676908</v>
      </c>
      <c r="S414" s="24">
        <f>MIN(MAX(-M414,0),'Vehicle Inputs'!$B$20*1000)</f>
        <v>4028.5550570119649</v>
      </c>
      <c r="T414" s="24">
        <f>S414*(C414-C413)/3600000*'Vehicle Inputs'!$B$21*'Vehicle Inputs'!$B$22*'Vehicle Inputs'!$B$23</f>
        <v>9.8973764449284221E-4</v>
      </c>
      <c r="U414" s="24">
        <f t="shared" si="105"/>
        <v>0.22090824905878939</v>
      </c>
      <c r="V414" s="24">
        <f>T414*'Vehicle Inputs'!$B$24*'Vehicle Inputs'!$B$22*'Vehicle Inputs'!$B$21</f>
        <v>8.7537345967169419E-4</v>
      </c>
      <c r="W414" s="24">
        <f t="shared" si="106"/>
        <v>0.19538230088004635</v>
      </c>
      <c r="X414" s="25">
        <f t="shared" si="107"/>
        <v>18</v>
      </c>
      <c r="Y414" s="24">
        <f t="shared" si="108"/>
        <v>5.1531436856353079E-3</v>
      </c>
    </row>
    <row r="415" spans="2:25" x14ac:dyDescent="0.25">
      <c r="B415" s="3" t="s">
        <v>36</v>
      </c>
      <c r="C415" s="3">
        <v>407</v>
      </c>
      <c r="D415" s="3">
        <v>407</v>
      </c>
      <c r="E415" s="10">
        <v>17</v>
      </c>
      <c r="F415" s="16">
        <f t="shared" si="109"/>
        <v>-0.47222222222222199</v>
      </c>
      <c r="G415" s="16">
        <f t="shared" si="96"/>
        <v>4.7222222222222223</v>
      </c>
      <c r="H415" s="19">
        <f t="shared" si="97"/>
        <v>7.872794837962962</v>
      </c>
      <c r="I415" s="19">
        <f>$K$3*$H$3*'Vehicle Inputs'!$B$19</f>
        <v>186.58987875</v>
      </c>
      <c r="J415" s="19">
        <f t="shared" si="98"/>
        <v>881.11887187499997</v>
      </c>
      <c r="K415" s="19">
        <f t="shared" si="99"/>
        <v>-1032.3958333333328</v>
      </c>
      <c r="L415" s="19">
        <f t="shared" si="100"/>
        <v>-837.93315974536984</v>
      </c>
      <c r="M415" s="19">
        <f t="shared" si="101"/>
        <v>-3956.9065876864688</v>
      </c>
      <c r="N415" s="24">
        <f t="shared" si="102"/>
        <v>-1.0991407188017969E-3</v>
      </c>
      <c r="O415" s="24">
        <f t="shared" si="103"/>
        <v>0</v>
      </c>
      <c r="P415" s="24">
        <f t="shared" si="110"/>
        <v>0.42277678432640098</v>
      </c>
      <c r="Q415" s="24">
        <f t="shared" si="104"/>
        <v>1.0991407188017969E-3</v>
      </c>
      <c r="R415" s="24">
        <f t="shared" si="111"/>
        <v>0.2508682051755709</v>
      </c>
      <c r="S415" s="24">
        <f>MIN(MAX(-M415,0),'Vehicle Inputs'!$B$20*1000)</f>
        <v>3956.9065876864688</v>
      </c>
      <c r="T415" s="24">
        <f>S415*(C415-C414)/3600000*'Vehicle Inputs'!$B$21*'Vehicle Inputs'!$B$22*'Vehicle Inputs'!$B$23</f>
        <v>9.721350087442492E-4</v>
      </c>
      <c r="U415" s="24">
        <f t="shared" si="105"/>
        <v>0.22188038406753363</v>
      </c>
      <c r="V415" s="24">
        <f>T415*'Vehicle Inputs'!$B$24*'Vehicle Inputs'!$B$22*'Vehicle Inputs'!$B$21</f>
        <v>8.5980480848385119E-4</v>
      </c>
      <c r="W415" s="24">
        <f t="shared" si="106"/>
        <v>0.19624210568853021</v>
      </c>
      <c r="X415" s="25">
        <f t="shared" si="107"/>
        <v>18</v>
      </c>
      <c r="Y415" s="24">
        <f t="shared" si="108"/>
        <v>6.125278694379557E-3</v>
      </c>
    </row>
    <row r="416" spans="2:25" x14ac:dyDescent="0.25">
      <c r="B416" s="3" t="s">
        <v>36</v>
      </c>
      <c r="C416" s="3">
        <v>408</v>
      </c>
      <c r="D416" s="3">
        <v>408</v>
      </c>
      <c r="E416" s="10">
        <v>15.3</v>
      </c>
      <c r="F416" s="16">
        <f t="shared" si="109"/>
        <v>-0.38888888888888895</v>
      </c>
      <c r="G416" s="16">
        <f t="shared" si="96"/>
        <v>4.25</v>
      </c>
      <c r="H416" s="19">
        <f t="shared" si="97"/>
        <v>6.3769638187499993</v>
      </c>
      <c r="I416" s="19">
        <f>$K$3*$H$3*'Vehicle Inputs'!$B$19</f>
        <v>186.58987875</v>
      </c>
      <c r="J416" s="19">
        <f t="shared" si="98"/>
        <v>793.00698468749999</v>
      </c>
      <c r="K416" s="19">
        <f t="shared" si="99"/>
        <v>-850.20833333333348</v>
      </c>
      <c r="L416" s="19">
        <f t="shared" si="100"/>
        <v>-657.24149076458343</v>
      </c>
      <c r="M416" s="19">
        <f t="shared" si="101"/>
        <v>-2793.2763357494796</v>
      </c>
      <c r="N416" s="24">
        <f t="shared" si="102"/>
        <v>-7.7591009326374437E-4</v>
      </c>
      <c r="O416" s="24">
        <f t="shared" si="103"/>
        <v>0</v>
      </c>
      <c r="P416" s="24">
        <f t="shared" si="110"/>
        <v>0.42277678432640098</v>
      </c>
      <c r="Q416" s="24">
        <f t="shared" si="104"/>
        <v>7.7591009326374437E-4</v>
      </c>
      <c r="R416" s="24">
        <f t="shared" si="111"/>
        <v>0.25164411526883462</v>
      </c>
      <c r="S416" s="24">
        <f>MIN(MAX(-M416,0),'Vehicle Inputs'!$B$20*1000)</f>
        <v>2793.2763357494796</v>
      </c>
      <c r="T416" s="24">
        <f>S416*(C416-C415)/3600000*'Vehicle Inputs'!$B$21*'Vehicle Inputs'!$B$22*'Vehicle Inputs'!$B$23</f>
        <v>6.8625368198711864E-4</v>
      </c>
      <c r="U416" s="24">
        <f t="shared" si="105"/>
        <v>0.22256663774952076</v>
      </c>
      <c r="V416" s="24">
        <f>T416*'Vehicle Inputs'!$B$24*'Vehicle Inputs'!$B$22*'Vehicle Inputs'!$B$21</f>
        <v>6.0695706903350698E-4</v>
      </c>
      <c r="W416" s="24">
        <f t="shared" si="106"/>
        <v>0.19684906275756373</v>
      </c>
      <c r="X416" s="25">
        <f t="shared" si="107"/>
        <v>18</v>
      </c>
      <c r="Y416" s="24">
        <f t="shared" si="108"/>
        <v>6.811532376366676E-3</v>
      </c>
    </row>
    <row r="417" spans="2:25" x14ac:dyDescent="0.25">
      <c r="B417" s="3" t="s">
        <v>36</v>
      </c>
      <c r="C417" s="3">
        <v>409</v>
      </c>
      <c r="D417" s="3">
        <v>409</v>
      </c>
      <c r="E417" s="10">
        <v>14.2</v>
      </c>
      <c r="F417" s="16">
        <f t="shared" si="109"/>
        <v>-0.19444444444444448</v>
      </c>
      <c r="G417" s="16">
        <f t="shared" si="96"/>
        <v>3.9444444444444446</v>
      </c>
      <c r="H417" s="19">
        <f t="shared" si="97"/>
        <v>5.4929769935185186</v>
      </c>
      <c r="I417" s="19">
        <f>$K$3*$H$3*'Vehicle Inputs'!$B$19</f>
        <v>186.58987875</v>
      </c>
      <c r="J417" s="19">
        <f t="shared" si="98"/>
        <v>735.99341062500002</v>
      </c>
      <c r="K417" s="19">
        <f t="shared" si="99"/>
        <v>-425.10416666666674</v>
      </c>
      <c r="L417" s="19">
        <f t="shared" si="100"/>
        <v>-233.02131092314823</v>
      </c>
      <c r="M417" s="19">
        <f t="shared" si="101"/>
        <v>-919.1396153079736</v>
      </c>
      <c r="N417" s="24">
        <f t="shared" si="102"/>
        <v>-2.5531655980777046E-4</v>
      </c>
      <c r="O417" s="24">
        <f t="shared" si="103"/>
        <v>0</v>
      </c>
      <c r="P417" s="24">
        <f t="shared" si="110"/>
        <v>0.42277678432640098</v>
      </c>
      <c r="Q417" s="24">
        <f t="shared" si="104"/>
        <v>2.5531655980777046E-4</v>
      </c>
      <c r="R417" s="24">
        <f t="shared" si="111"/>
        <v>0.25189943182864238</v>
      </c>
      <c r="S417" s="24">
        <f>MIN(MAX(-M417,0),'Vehicle Inputs'!$B$20*1000)</f>
        <v>919.1396153079736</v>
      </c>
      <c r="T417" s="24">
        <f>S417*(C417-C416)/3600000*'Vehicle Inputs'!$B$21*'Vehicle Inputs'!$B$22*'Vehicle Inputs'!$B$23</f>
        <v>2.2581473132198259E-4</v>
      </c>
      <c r="U417" s="24">
        <f t="shared" si="105"/>
        <v>0.22279245248084276</v>
      </c>
      <c r="V417" s="24">
        <f>T417*'Vehicle Inputs'!$B$24*'Vehicle Inputs'!$B$22*'Vehicle Inputs'!$B$21</f>
        <v>1.9972183911772749E-4</v>
      </c>
      <c r="W417" s="24">
        <f t="shared" si="106"/>
        <v>0.19704878459668146</v>
      </c>
      <c r="X417" s="25">
        <f t="shared" si="107"/>
        <v>18</v>
      </c>
      <c r="Y417" s="24">
        <f t="shared" si="108"/>
        <v>7.0373471076886586E-3</v>
      </c>
    </row>
    <row r="418" spans="2:25" x14ac:dyDescent="0.25">
      <c r="B418" s="3" t="s">
        <v>36</v>
      </c>
      <c r="C418" s="3">
        <v>410</v>
      </c>
      <c r="D418" s="3">
        <v>410</v>
      </c>
      <c r="E418" s="10">
        <v>13.9</v>
      </c>
      <c r="F418" s="16">
        <f t="shared" si="109"/>
        <v>-2.7777777777777679E-2</v>
      </c>
      <c r="G418" s="16">
        <f t="shared" si="96"/>
        <v>3.8611111111111112</v>
      </c>
      <c r="H418" s="19">
        <f t="shared" si="97"/>
        <v>5.26333110949074</v>
      </c>
      <c r="I418" s="19">
        <f>$K$3*$H$3*'Vehicle Inputs'!$B$19</f>
        <v>186.58987875</v>
      </c>
      <c r="J418" s="19">
        <f t="shared" si="98"/>
        <v>720.44425406250002</v>
      </c>
      <c r="K418" s="19">
        <f t="shared" si="99"/>
        <v>-60.729166666666451</v>
      </c>
      <c r="L418" s="19">
        <f t="shared" si="100"/>
        <v>131.12404319282427</v>
      </c>
      <c r="M418" s="19">
        <f t="shared" si="101"/>
        <v>506.28450010562705</v>
      </c>
      <c r="N418" s="24">
        <f t="shared" si="102"/>
        <v>1.4063458336267419E-4</v>
      </c>
      <c r="O418" s="24">
        <f t="shared" si="103"/>
        <v>1.4063458336267419E-4</v>
      </c>
      <c r="P418" s="24">
        <f t="shared" si="110"/>
        <v>0.42291741890976364</v>
      </c>
      <c r="Q418" s="24">
        <f t="shared" si="104"/>
        <v>0</v>
      </c>
      <c r="R418" s="24">
        <f t="shared" si="111"/>
        <v>0.25189943182864238</v>
      </c>
      <c r="S418" s="24">
        <f>MIN(MAX(-M418,0),'Vehicle Inputs'!$B$20*1000)</f>
        <v>0</v>
      </c>
      <c r="T418" s="24">
        <f>S418*(C418-C417)/3600000*'Vehicle Inputs'!$B$21*'Vehicle Inputs'!$B$22*'Vehicle Inputs'!$B$23</f>
        <v>0</v>
      </c>
      <c r="U418" s="24">
        <f t="shared" si="105"/>
        <v>0.22279245248084276</v>
      </c>
      <c r="V418" s="24">
        <f>T418*'Vehicle Inputs'!$B$24*'Vehicle Inputs'!$B$22*'Vehicle Inputs'!$B$21</f>
        <v>0</v>
      </c>
      <c r="W418" s="24">
        <f t="shared" si="106"/>
        <v>0.19704878459668146</v>
      </c>
      <c r="X418" s="25">
        <f t="shared" si="107"/>
        <v>18</v>
      </c>
      <c r="Y418" s="24">
        <f t="shared" si="108"/>
        <v>0</v>
      </c>
    </row>
    <row r="419" spans="2:25" x14ac:dyDescent="0.25">
      <c r="B419" s="3" t="s">
        <v>36</v>
      </c>
      <c r="C419" s="3">
        <v>411</v>
      </c>
      <c r="D419" s="3">
        <v>411</v>
      </c>
      <c r="E419" s="10">
        <v>14</v>
      </c>
      <c r="F419" s="16">
        <f t="shared" si="109"/>
        <v>4.1666666666666519E-2</v>
      </c>
      <c r="G419" s="16">
        <f t="shared" si="96"/>
        <v>3.8888888888888893</v>
      </c>
      <c r="H419" s="19">
        <f t="shared" si="97"/>
        <v>5.3393349074074079</v>
      </c>
      <c r="I419" s="19">
        <f>$K$3*$H$3*'Vehicle Inputs'!$B$19</f>
        <v>186.58987875</v>
      </c>
      <c r="J419" s="19">
        <f t="shared" si="98"/>
        <v>725.62730625000006</v>
      </c>
      <c r="K419" s="19">
        <f t="shared" si="99"/>
        <v>91.093749999999673</v>
      </c>
      <c r="L419" s="19">
        <f t="shared" si="100"/>
        <v>283.0229636574071</v>
      </c>
      <c r="M419" s="19">
        <f t="shared" si="101"/>
        <v>1100.6448586676945</v>
      </c>
      <c r="N419" s="24">
        <f t="shared" si="102"/>
        <v>3.0573468296324845E-4</v>
      </c>
      <c r="O419" s="24">
        <f t="shared" si="103"/>
        <v>3.0573468296324845E-4</v>
      </c>
      <c r="P419" s="24">
        <f t="shared" si="110"/>
        <v>0.42322315359272689</v>
      </c>
      <c r="Q419" s="24">
        <f t="shared" si="104"/>
        <v>0</v>
      </c>
      <c r="R419" s="24">
        <f t="shared" si="111"/>
        <v>0.25189943182864238</v>
      </c>
      <c r="S419" s="24">
        <f>MIN(MAX(-M419,0),'Vehicle Inputs'!$B$20*1000)</f>
        <v>0</v>
      </c>
      <c r="T419" s="24">
        <f>S419*(C419-C418)/3600000*'Vehicle Inputs'!$B$21*'Vehicle Inputs'!$B$22*'Vehicle Inputs'!$B$23</f>
        <v>0</v>
      </c>
      <c r="U419" s="24">
        <f t="shared" si="105"/>
        <v>0.22279245248084276</v>
      </c>
      <c r="V419" s="24">
        <f>T419*'Vehicle Inputs'!$B$24*'Vehicle Inputs'!$B$22*'Vehicle Inputs'!$B$21</f>
        <v>0</v>
      </c>
      <c r="W419" s="24">
        <f t="shared" si="106"/>
        <v>0.19704878459668146</v>
      </c>
      <c r="X419" s="25">
        <f t="shared" si="107"/>
        <v>18</v>
      </c>
      <c r="Y419" s="24">
        <f t="shared" si="108"/>
        <v>0</v>
      </c>
    </row>
    <row r="420" spans="2:25" x14ac:dyDescent="0.25">
      <c r="B420" s="3" t="s">
        <v>36</v>
      </c>
      <c r="C420" s="3">
        <v>412</v>
      </c>
      <c r="D420" s="3">
        <v>412</v>
      </c>
      <c r="E420" s="10">
        <v>14.2</v>
      </c>
      <c r="F420" s="16">
        <f t="shared" si="109"/>
        <v>6.9444444444444448E-2</v>
      </c>
      <c r="G420" s="16">
        <f t="shared" si="96"/>
        <v>3.9444444444444446</v>
      </c>
      <c r="H420" s="19">
        <f t="shared" si="97"/>
        <v>5.4929769935185186</v>
      </c>
      <c r="I420" s="19">
        <f>$K$3*$H$3*'Vehicle Inputs'!$B$19</f>
        <v>186.58987875</v>
      </c>
      <c r="J420" s="19">
        <f t="shared" si="98"/>
        <v>735.99341062500002</v>
      </c>
      <c r="K420" s="19">
        <f t="shared" si="99"/>
        <v>151.82291666666669</v>
      </c>
      <c r="L420" s="19">
        <f t="shared" si="100"/>
        <v>343.90577241018519</v>
      </c>
      <c r="M420" s="19">
        <f t="shared" si="101"/>
        <v>1356.5172133957306</v>
      </c>
      <c r="N420" s="24">
        <f t="shared" si="102"/>
        <v>3.768103370543696E-4</v>
      </c>
      <c r="O420" s="24">
        <f t="shared" si="103"/>
        <v>3.768103370543696E-4</v>
      </c>
      <c r="P420" s="24">
        <f t="shared" si="110"/>
        <v>0.42359996392978128</v>
      </c>
      <c r="Q420" s="24">
        <f t="shared" si="104"/>
        <v>0</v>
      </c>
      <c r="R420" s="24">
        <f t="shared" si="111"/>
        <v>0.25189943182864238</v>
      </c>
      <c r="S420" s="24">
        <f>MIN(MAX(-M420,0),'Vehicle Inputs'!$B$20*1000)</f>
        <v>0</v>
      </c>
      <c r="T420" s="24">
        <f>S420*(C420-C419)/3600000*'Vehicle Inputs'!$B$21*'Vehicle Inputs'!$B$22*'Vehicle Inputs'!$B$23</f>
        <v>0</v>
      </c>
      <c r="U420" s="24">
        <f t="shared" si="105"/>
        <v>0.22279245248084276</v>
      </c>
      <c r="V420" s="24">
        <f>T420*'Vehicle Inputs'!$B$24*'Vehicle Inputs'!$B$22*'Vehicle Inputs'!$B$21</f>
        <v>0</v>
      </c>
      <c r="W420" s="24">
        <f t="shared" si="106"/>
        <v>0.19704878459668146</v>
      </c>
      <c r="X420" s="25">
        <f t="shared" si="107"/>
        <v>18</v>
      </c>
      <c r="Y420" s="24">
        <f t="shared" si="108"/>
        <v>0</v>
      </c>
    </row>
    <row r="421" spans="2:25" x14ac:dyDescent="0.25">
      <c r="B421" s="3" t="s">
        <v>36</v>
      </c>
      <c r="C421" s="3">
        <v>413</v>
      </c>
      <c r="D421" s="3">
        <v>413</v>
      </c>
      <c r="E421" s="10">
        <v>14.5</v>
      </c>
      <c r="F421" s="16">
        <f t="shared" si="109"/>
        <v>9.7222222222222363E-2</v>
      </c>
      <c r="G421" s="16">
        <f t="shared" si="96"/>
        <v>4.0277777777777777</v>
      </c>
      <c r="H421" s="19">
        <f t="shared" si="97"/>
        <v>5.7275263483796293</v>
      </c>
      <c r="I421" s="19">
        <f>$K$3*$H$3*'Vehicle Inputs'!$B$19</f>
        <v>186.58987875</v>
      </c>
      <c r="J421" s="19">
        <f t="shared" si="98"/>
        <v>751.54256718749991</v>
      </c>
      <c r="K421" s="19">
        <f t="shared" si="99"/>
        <v>212.55208333333363</v>
      </c>
      <c r="L421" s="19">
        <f t="shared" si="100"/>
        <v>404.86948843171325</v>
      </c>
      <c r="M421" s="19">
        <f t="shared" si="101"/>
        <v>1630.7243284055116</v>
      </c>
      <c r="N421" s="24">
        <f t="shared" si="102"/>
        <v>4.5297898011264213E-4</v>
      </c>
      <c r="O421" s="24">
        <f t="shared" si="103"/>
        <v>4.5297898011264213E-4</v>
      </c>
      <c r="P421" s="24">
        <f t="shared" si="110"/>
        <v>0.42405294290989393</v>
      </c>
      <c r="Q421" s="24">
        <f t="shared" si="104"/>
        <v>0</v>
      </c>
      <c r="R421" s="24">
        <f t="shared" si="111"/>
        <v>0.25189943182864238</v>
      </c>
      <c r="S421" s="24">
        <f>MIN(MAX(-M421,0),'Vehicle Inputs'!$B$20*1000)</f>
        <v>0</v>
      </c>
      <c r="T421" s="24">
        <f>S421*(C421-C420)/3600000*'Vehicle Inputs'!$B$21*'Vehicle Inputs'!$B$22*'Vehicle Inputs'!$B$23</f>
        <v>0</v>
      </c>
      <c r="U421" s="24">
        <f t="shared" si="105"/>
        <v>0.22279245248084276</v>
      </c>
      <c r="V421" s="24">
        <f>T421*'Vehicle Inputs'!$B$24*'Vehicle Inputs'!$B$22*'Vehicle Inputs'!$B$21</f>
        <v>0</v>
      </c>
      <c r="W421" s="24">
        <f t="shared" si="106"/>
        <v>0.19704878459668146</v>
      </c>
      <c r="X421" s="25">
        <f t="shared" si="107"/>
        <v>18</v>
      </c>
      <c r="Y421" s="24">
        <f t="shared" si="108"/>
        <v>0</v>
      </c>
    </row>
    <row r="422" spans="2:25" x14ac:dyDescent="0.25">
      <c r="B422" s="3" t="s">
        <v>36</v>
      </c>
      <c r="C422" s="3">
        <v>414</v>
      </c>
      <c r="D422" s="3">
        <v>414</v>
      </c>
      <c r="E422" s="10">
        <v>14.9</v>
      </c>
      <c r="F422" s="16">
        <f t="shared" si="109"/>
        <v>0.19444444444444448</v>
      </c>
      <c r="G422" s="16">
        <f t="shared" si="96"/>
        <v>4.1388888888888893</v>
      </c>
      <c r="H422" s="19">
        <f t="shared" si="97"/>
        <v>6.0478864428240753</v>
      </c>
      <c r="I422" s="19">
        <f>$K$3*$H$3*'Vehicle Inputs'!$B$19</f>
        <v>186.58987875</v>
      </c>
      <c r="J422" s="19">
        <f t="shared" si="98"/>
        <v>772.27477593750007</v>
      </c>
      <c r="K422" s="19">
        <f t="shared" si="99"/>
        <v>425.10416666666674</v>
      </c>
      <c r="L422" s="19">
        <f t="shared" si="100"/>
        <v>617.74193185949082</v>
      </c>
      <c r="M422" s="19">
        <f t="shared" si="101"/>
        <v>2556.7652179740039</v>
      </c>
      <c r="N422" s="24">
        <f t="shared" si="102"/>
        <v>7.1021256054833442E-4</v>
      </c>
      <c r="O422" s="24">
        <f t="shared" si="103"/>
        <v>7.1021256054833442E-4</v>
      </c>
      <c r="P422" s="24">
        <f t="shared" si="110"/>
        <v>0.42476315547044224</v>
      </c>
      <c r="Q422" s="24">
        <f t="shared" si="104"/>
        <v>0</v>
      </c>
      <c r="R422" s="24">
        <f t="shared" si="111"/>
        <v>0.25189943182864238</v>
      </c>
      <c r="S422" s="24">
        <f>MIN(MAX(-M422,0),'Vehicle Inputs'!$B$20*1000)</f>
        <v>0</v>
      </c>
      <c r="T422" s="24">
        <f>S422*(C422-C421)/3600000*'Vehicle Inputs'!$B$21*'Vehicle Inputs'!$B$22*'Vehicle Inputs'!$B$23</f>
        <v>0</v>
      </c>
      <c r="U422" s="24">
        <f t="shared" si="105"/>
        <v>0.22279245248084276</v>
      </c>
      <c r="V422" s="24">
        <f>T422*'Vehicle Inputs'!$B$24*'Vehicle Inputs'!$B$22*'Vehicle Inputs'!$B$21</f>
        <v>0</v>
      </c>
      <c r="W422" s="24">
        <f t="shared" si="106"/>
        <v>0.19704878459668146</v>
      </c>
      <c r="X422" s="25">
        <f t="shared" si="107"/>
        <v>18</v>
      </c>
      <c r="Y422" s="24">
        <f t="shared" si="108"/>
        <v>0</v>
      </c>
    </row>
    <row r="423" spans="2:25" x14ac:dyDescent="0.25">
      <c r="B423" s="3" t="s">
        <v>36</v>
      </c>
      <c r="C423" s="3">
        <v>415</v>
      </c>
      <c r="D423" s="3">
        <v>415</v>
      </c>
      <c r="E423" s="10">
        <v>15.9</v>
      </c>
      <c r="F423" s="16">
        <f t="shared" si="109"/>
        <v>0.34722222222222199</v>
      </c>
      <c r="G423" s="16">
        <f t="shared" si="96"/>
        <v>4.416666666666667</v>
      </c>
      <c r="H423" s="19">
        <f t="shared" si="97"/>
        <v>6.8869247854166664</v>
      </c>
      <c r="I423" s="19">
        <f>$K$3*$H$3*'Vehicle Inputs'!$B$19</f>
        <v>186.58987875</v>
      </c>
      <c r="J423" s="19">
        <f t="shared" si="98"/>
        <v>824.1052978125</v>
      </c>
      <c r="K423" s="19">
        <f t="shared" si="99"/>
        <v>759.1145833333328</v>
      </c>
      <c r="L423" s="19">
        <f t="shared" si="100"/>
        <v>952.5913868687494</v>
      </c>
      <c r="M423" s="19">
        <f t="shared" si="101"/>
        <v>4207.2786253369768</v>
      </c>
      <c r="N423" s="24">
        <f t="shared" si="102"/>
        <v>1.1686885070380491E-3</v>
      </c>
      <c r="O423" s="24">
        <f t="shared" si="103"/>
        <v>1.1686885070380491E-3</v>
      </c>
      <c r="P423" s="24">
        <f t="shared" si="110"/>
        <v>0.4259318439774803</v>
      </c>
      <c r="Q423" s="24">
        <f t="shared" si="104"/>
        <v>0</v>
      </c>
      <c r="R423" s="24">
        <f t="shared" si="111"/>
        <v>0.25189943182864238</v>
      </c>
      <c r="S423" s="24">
        <f>MIN(MAX(-M423,0),'Vehicle Inputs'!$B$20*1000)</f>
        <v>0</v>
      </c>
      <c r="T423" s="24">
        <f>S423*(C423-C422)/3600000*'Vehicle Inputs'!$B$21*'Vehicle Inputs'!$B$22*'Vehicle Inputs'!$B$23</f>
        <v>0</v>
      </c>
      <c r="U423" s="24">
        <f t="shared" si="105"/>
        <v>0.22279245248084276</v>
      </c>
      <c r="V423" s="24">
        <f>T423*'Vehicle Inputs'!$B$24*'Vehicle Inputs'!$B$22*'Vehicle Inputs'!$B$21</f>
        <v>0</v>
      </c>
      <c r="W423" s="24">
        <f t="shared" si="106"/>
        <v>0.19704878459668146</v>
      </c>
      <c r="X423" s="25">
        <f t="shared" si="107"/>
        <v>18</v>
      </c>
      <c r="Y423" s="24">
        <f t="shared" si="108"/>
        <v>0</v>
      </c>
    </row>
    <row r="424" spans="2:25" x14ac:dyDescent="0.25">
      <c r="B424" s="3" t="s">
        <v>36</v>
      </c>
      <c r="C424" s="3">
        <v>416</v>
      </c>
      <c r="D424" s="3">
        <v>416</v>
      </c>
      <c r="E424" s="10">
        <v>17.399999999999999</v>
      </c>
      <c r="F424" s="16">
        <f t="shared" si="109"/>
        <v>0.38888888888888873</v>
      </c>
      <c r="G424" s="16">
        <f t="shared" si="96"/>
        <v>4.833333333333333</v>
      </c>
      <c r="H424" s="19">
        <f t="shared" si="97"/>
        <v>8.2476379416666639</v>
      </c>
      <c r="I424" s="19">
        <f>$K$3*$H$3*'Vehicle Inputs'!$B$19</f>
        <v>186.58987875</v>
      </c>
      <c r="J424" s="19">
        <f t="shared" si="98"/>
        <v>901.8510806249999</v>
      </c>
      <c r="K424" s="19">
        <f t="shared" si="99"/>
        <v>850.20833333333303</v>
      </c>
      <c r="L424" s="19">
        <f t="shared" si="100"/>
        <v>1045.0458500249997</v>
      </c>
      <c r="M424" s="19">
        <f t="shared" si="101"/>
        <v>5051.0549417874981</v>
      </c>
      <c r="N424" s="24">
        <f t="shared" si="102"/>
        <v>1.4030708171631939E-3</v>
      </c>
      <c r="O424" s="24">
        <f t="shared" si="103"/>
        <v>1.4030708171631939E-3</v>
      </c>
      <c r="P424" s="24">
        <f t="shared" si="110"/>
        <v>0.42733491479464347</v>
      </c>
      <c r="Q424" s="24">
        <f t="shared" si="104"/>
        <v>0</v>
      </c>
      <c r="R424" s="24">
        <f t="shared" si="111"/>
        <v>0.25189943182864238</v>
      </c>
      <c r="S424" s="24">
        <f>MIN(MAX(-M424,0),'Vehicle Inputs'!$B$20*1000)</f>
        <v>0</v>
      </c>
      <c r="T424" s="24">
        <f>S424*(C424-C423)/3600000*'Vehicle Inputs'!$B$21*'Vehicle Inputs'!$B$22*'Vehicle Inputs'!$B$23</f>
        <v>0</v>
      </c>
      <c r="U424" s="24">
        <f t="shared" si="105"/>
        <v>0.22279245248084276</v>
      </c>
      <c r="V424" s="24">
        <f>T424*'Vehicle Inputs'!$B$24*'Vehicle Inputs'!$B$22*'Vehicle Inputs'!$B$21</f>
        <v>0</v>
      </c>
      <c r="W424" s="24">
        <f t="shared" si="106"/>
        <v>0.19704878459668146</v>
      </c>
      <c r="X424" s="25">
        <f t="shared" si="107"/>
        <v>18</v>
      </c>
      <c r="Y424" s="24">
        <f t="shared" si="108"/>
        <v>0</v>
      </c>
    </row>
    <row r="425" spans="2:25" x14ac:dyDescent="0.25">
      <c r="B425" s="3" t="s">
        <v>36</v>
      </c>
      <c r="C425" s="3">
        <v>417</v>
      </c>
      <c r="D425" s="3">
        <v>417</v>
      </c>
      <c r="E425" s="10">
        <v>18.7</v>
      </c>
      <c r="F425" s="16">
        <f t="shared" si="109"/>
        <v>0.23611111111111149</v>
      </c>
      <c r="G425" s="16">
        <f t="shared" si="96"/>
        <v>5.1944444444444446</v>
      </c>
      <c r="H425" s="19">
        <f t="shared" si="97"/>
        <v>9.5260817539351859</v>
      </c>
      <c r="I425" s="19">
        <f>$K$3*$H$3*'Vehicle Inputs'!$B$19</f>
        <v>186.58987875</v>
      </c>
      <c r="J425" s="19">
        <f t="shared" si="98"/>
        <v>969.23075906250006</v>
      </c>
      <c r="K425" s="19">
        <f t="shared" si="99"/>
        <v>516.19791666666754</v>
      </c>
      <c r="L425" s="19">
        <f t="shared" si="100"/>
        <v>712.31387717060272</v>
      </c>
      <c r="M425" s="19">
        <f t="shared" si="101"/>
        <v>3700.07486196952</v>
      </c>
      <c r="N425" s="24">
        <f t="shared" si="102"/>
        <v>1.0277985727693111E-3</v>
      </c>
      <c r="O425" s="24">
        <f t="shared" si="103"/>
        <v>1.0277985727693111E-3</v>
      </c>
      <c r="P425" s="24">
        <f t="shared" si="110"/>
        <v>0.42836271336741277</v>
      </c>
      <c r="Q425" s="24">
        <f t="shared" si="104"/>
        <v>0</v>
      </c>
      <c r="R425" s="24">
        <f t="shared" si="111"/>
        <v>0.25189943182864238</v>
      </c>
      <c r="S425" s="24">
        <f>MIN(MAX(-M425,0),'Vehicle Inputs'!$B$20*1000)</f>
        <v>0</v>
      </c>
      <c r="T425" s="24">
        <f>S425*(C425-C424)/3600000*'Vehicle Inputs'!$B$21*'Vehicle Inputs'!$B$22*'Vehicle Inputs'!$B$23</f>
        <v>0</v>
      </c>
      <c r="U425" s="24">
        <f t="shared" si="105"/>
        <v>0.22279245248084276</v>
      </c>
      <c r="V425" s="24">
        <f>T425*'Vehicle Inputs'!$B$24*'Vehicle Inputs'!$B$22*'Vehicle Inputs'!$B$21</f>
        <v>0</v>
      </c>
      <c r="W425" s="24">
        <f t="shared" si="106"/>
        <v>0.19704878459668146</v>
      </c>
      <c r="X425" s="25">
        <f t="shared" si="107"/>
        <v>18</v>
      </c>
      <c r="Y425" s="24">
        <f t="shared" si="108"/>
        <v>0</v>
      </c>
    </row>
    <row r="426" spans="2:25" x14ac:dyDescent="0.25">
      <c r="B426" s="3" t="s">
        <v>36</v>
      </c>
      <c r="C426" s="3">
        <v>418</v>
      </c>
      <c r="D426" s="3">
        <v>418</v>
      </c>
      <c r="E426" s="10">
        <v>19.100000000000001</v>
      </c>
      <c r="F426" s="16">
        <f t="shared" si="109"/>
        <v>1.3888888888889086E-2</v>
      </c>
      <c r="G426" s="16">
        <f t="shared" si="96"/>
        <v>5.3055555555555562</v>
      </c>
      <c r="H426" s="19">
        <f t="shared" si="97"/>
        <v>9.9379733039351876</v>
      </c>
      <c r="I426" s="19">
        <f>$K$3*$H$3*'Vehicle Inputs'!$B$19</f>
        <v>186.58987875</v>
      </c>
      <c r="J426" s="19">
        <f t="shared" si="98"/>
        <v>989.9629678125001</v>
      </c>
      <c r="K426" s="19">
        <f t="shared" si="99"/>
        <v>30.364583333333766</v>
      </c>
      <c r="L426" s="19">
        <f t="shared" si="100"/>
        <v>226.89243538726896</v>
      </c>
      <c r="M426" s="19">
        <f t="shared" si="101"/>
        <v>1203.7904210824549</v>
      </c>
      <c r="N426" s="24">
        <f t="shared" si="102"/>
        <v>3.343862280784597E-4</v>
      </c>
      <c r="O426" s="24">
        <f t="shared" si="103"/>
        <v>3.343862280784597E-4</v>
      </c>
      <c r="P426" s="24">
        <f t="shared" si="110"/>
        <v>0.42869709959549124</v>
      </c>
      <c r="Q426" s="24">
        <f t="shared" si="104"/>
        <v>0</v>
      </c>
      <c r="R426" s="24">
        <f t="shared" si="111"/>
        <v>0.25189943182864238</v>
      </c>
      <c r="S426" s="24">
        <f>MIN(MAX(-M426,0),'Vehicle Inputs'!$B$20*1000)</f>
        <v>0</v>
      </c>
      <c r="T426" s="24">
        <f>S426*(C426-C425)/3600000*'Vehicle Inputs'!$B$21*'Vehicle Inputs'!$B$22*'Vehicle Inputs'!$B$23</f>
        <v>0</v>
      </c>
      <c r="U426" s="24">
        <f t="shared" si="105"/>
        <v>0.22279245248084276</v>
      </c>
      <c r="V426" s="24">
        <f>T426*'Vehicle Inputs'!$B$24*'Vehicle Inputs'!$B$22*'Vehicle Inputs'!$B$21</f>
        <v>0</v>
      </c>
      <c r="W426" s="24">
        <f t="shared" si="106"/>
        <v>0.19704878459668146</v>
      </c>
      <c r="X426" s="25">
        <f t="shared" si="107"/>
        <v>18</v>
      </c>
      <c r="Y426" s="24">
        <f t="shared" si="108"/>
        <v>0</v>
      </c>
    </row>
    <row r="427" spans="2:25" x14ac:dyDescent="0.25">
      <c r="B427" s="3" t="s">
        <v>36</v>
      </c>
      <c r="C427" s="3">
        <v>419</v>
      </c>
      <c r="D427" s="3">
        <v>419</v>
      </c>
      <c r="E427" s="10">
        <v>18.8</v>
      </c>
      <c r="F427" s="16">
        <f t="shared" si="109"/>
        <v>-0.20833333333333331</v>
      </c>
      <c r="G427" s="16">
        <f t="shared" si="96"/>
        <v>5.2222222222222223</v>
      </c>
      <c r="H427" s="19">
        <f t="shared" si="97"/>
        <v>9.6282373962962957</v>
      </c>
      <c r="I427" s="19">
        <f>$K$3*$H$3*'Vehicle Inputs'!$B$19</f>
        <v>186.58987875</v>
      </c>
      <c r="J427" s="19">
        <f t="shared" si="98"/>
        <v>974.41381124999998</v>
      </c>
      <c r="K427" s="19">
        <f t="shared" si="99"/>
        <v>-455.46874999999994</v>
      </c>
      <c r="L427" s="19">
        <f t="shared" si="100"/>
        <v>-259.25063385370368</v>
      </c>
      <c r="M427" s="19">
        <f t="shared" si="101"/>
        <v>-1353.8644212360082</v>
      </c>
      <c r="N427" s="24">
        <f t="shared" si="102"/>
        <v>-3.7607345034333558E-4</v>
      </c>
      <c r="O427" s="24">
        <f t="shared" si="103"/>
        <v>0</v>
      </c>
      <c r="P427" s="24">
        <f t="shared" si="110"/>
        <v>0.42869709959549124</v>
      </c>
      <c r="Q427" s="24">
        <f t="shared" si="104"/>
        <v>3.7607345034333558E-4</v>
      </c>
      <c r="R427" s="24">
        <f t="shared" si="111"/>
        <v>0.25227550527898573</v>
      </c>
      <c r="S427" s="24">
        <f>MIN(MAX(-M427,0),'Vehicle Inputs'!$B$20*1000)</f>
        <v>1353.8644212360082</v>
      </c>
      <c r="T427" s="24">
        <f>S427*(C427-C426)/3600000*'Vehicle Inputs'!$B$21*'Vehicle Inputs'!$B$22*'Vehicle Inputs'!$B$23</f>
        <v>3.3261816315616313E-4</v>
      </c>
      <c r="U427" s="24">
        <f t="shared" si="105"/>
        <v>0.22312507064399892</v>
      </c>
      <c r="V427" s="24">
        <f>T427*'Vehicle Inputs'!$B$24*'Vehicle Inputs'!$B$22*'Vehicle Inputs'!$B$21</f>
        <v>2.9418413440346846E-4</v>
      </c>
      <c r="W427" s="24">
        <f t="shared" si="106"/>
        <v>0.19734296873108492</v>
      </c>
      <c r="X427" s="25">
        <f t="shared" si="107"/>
        <v>19</v>
      </c>
      <c r="Y427" s="24">
        <f t="shared" si="108"/>
        <v>3.3261816315616313E-4</v>
      </c>
    </row>
    <row r="428" spans="2:25" x14ac:dyDescent="0.25">
      <c r="B428" s="3" t="s">
        <v>36</v>
      </c>
      <c r="C428" s="3">
        <v>420</v>
      </c>
      <c r="D428" s="3">
        <v>420</v>
      </c>
      <c r="E428" s="10">
        <v>17.600000000000001</v>
      </c>
      <c r="F428" s="16">
        <f t="shared" si="109"/>
        <v>-0.30555555555555547</v>
      </c>
      <c r="G428" s="16">
        <f t="shared" si="96"/>
        <v>4.8888888888888893</v>
      </c>
      <c r="H428" s="19">
        <f t="shared" si="97"/>
        <v>8.4383284740740745</v>
      </c>
      <c r="I428" s="19">
        <f>$K$3*$H$3*'Vehicle Inputs'!$B$19</f>
        <v>186.58987875</v>
      </c>
      <c r="J428" s="19">
        <f t="shared" si="98"/>
        <v>912.21718500000009</v>
      </c>
      <c r="K428" s="19">
        <f t="shared" si="99"/>
        <v>-668.02083333333314</v>
      </c>
      <c r="L428" s="19">
        <f t="shared" si="100"/>
        <v>-472.99262610925905</v>
      </c>
      <c r="M428" s="19">
        <f t="shared" si="101"/>
        <v>-2312.4083943119335</v>
      </c>
      <c r="N428" s="24">
        <f t="shared" si="102"/>
        <v>-6.4233566508664825E-4</v>
      </c>
      <c r="O428" s="24">
        <f t="shared" si="103"/>
        <v>0</v>
      </c>
      <c r="P428" s="24">
        <f t="shared" si="110"/>
        <v>0.42869709959549124</v>
      </c>
      <c r="Q428" s="24">
        <f t="shared" si="104"/>
        <v>6.4233566508664825E-4</v>
      </c>
      <c r="R428" s="24">
        <f t="shared" si="111"/>
        <v>0.25291784094407238</v>
      </c>
      <c r="S428" s="24">
        <f>MIN(MAX(-M428,0),'Vehicle Inputs'!$B$20*1000)</f>
        <v>2312.4083943119335</v>
      </c>
      <c r="T428" s="24">
        <f>S428*(C428-C427)/3600000*'Vehicle Inputs'!$B$21*'Vehicle Inputs'!$B$22*'Vehicle Inputs'!$B$23</f>
        <v>5.6811377898588586E-4</v>
      </c>
      <c r="U428" s="24">
        <f t="shared" si="105"/>
        <v>0.2236931844229848</v>
      </c>
      <c r="V428" s="24">
        <f>T428*'Vehicle Inputs'!$B$24*'Vehicle Inputs'!$B$22*'Vehicle Inputs'!$B$21</f>
        <v>5.0246823182406673E-4</v>
      </c>
      <c r="W428" s="24">
        <f t="shared" si="106"/>
        <v>0.19784543696290899</v>
      </c>
      <c r="X428" s="25">
        <f t="shared" si="107"/>
        <v>19</v>
      </c>
      <c r="Y428" s="24">
        <f t="shared" si="108"/>
        <v>9.0073194214204894E-4</v>
      </c>
    </row>
    <row r="429" spans="2:25" x14ac:dyDescent="0.25">
      <c r="B429" s="3" t="s">
        <v>36</v>
      </c>
      <c r="C429" s="3">
        <v>421</v>
      </c>
      <c r="D429" s="3">
        <v>421</v>
      </c>
      <c r="E429" s="10">
        <v>16.600000000000001</v>
      </c>
      <c r="F429" s="16">
        <f t="shared" si="109"/>
        <v>-0.19444444444444473</v>
      </c>
      <c r="G429" s="16">
        <f t="shared" si="96"/>
        <v>4.6111111111111116</v>
      </c>
      <c r="H429" s="19">
        <f t="shared" si="97"/>
        <v>7.5066690157407425</v>
      </c>
      <c r="I429" s="19">
        <f>$K$3*$H$3*'Vehicle Inputs'!$B$19</f>
        <v>186.58987875</v>
      </c>
      <c r="J429" s="19">
        <f t="shared" si="98"/>
        <v>860.38666312500004</v>
      </c>
      <c r="K429" s="19">
        <f t="shared" si="99"/>
        <v>-425.10416666666725</v>
      </c>
      <c r="L429" s="19">
        <f t="shared" si="100"/>
        <v>-231.0076189009265</v>
      </c>
      <c r="M429" s="19">
        <f t="shared" si="101"/>
        <v>-1065.2017982653833</v>
      </c>
      <c r="N429" s="24">
        <f t="shared" si="102"/>
        <v>-2.9588938840705091E-4</v>
      </c>
      <c r="O429" s="24">
        <f t="shared" si="103"/>
        <v>0</v>
      </c>
      <c r="P429" s="24">
        <f t="shared" si="110"/>
        <v>0.42869709959549124</v>
      </c>
      <c r="Q429" s="24">
        <f t="shared" si="104"/>
        <v>2.9588938840705091E-4</v>
      </c>
      <c r="R429" s="24">
        <f t="shared" si="111"/>
        <v>0.25321373033247946</v>
      </c>
      <c r="S429" s="24">
        <f>MIN(MAX(-M429,0),'Vehicle Inputs'!$B$20*1000)</f>
        <v>1065.2017982653833</v>
      </c>
      <c r="T429" s="24">
        <f>S429*(C429-C428)/3600000*'Vehicle Inputs'!$B$21*'Vehicle Inputs'!$B$22*'Vehicle Inputs'!$B$23</f>
        <v>2.6169936957661611E-4</v>
      </c>
      <c r="U429" s="24">
        <f t="shared" si="105"/>
        <v>0.22395488379256143</v>
      </c>
      <c r="V429" s="24">
        <f>T429*'Vehicle Inputs'!$B$24*'Vehicle Inputs'!$B$22*'Vehicle Inputs'!$B$21</f>
        <v>2.3146000742203806E-4</v>
      </c>
      <c r="W429" s="24">
        <f t="shared" si="106"/>
        <v>0.19807689697033104</v>
      </c>
      <c r="X429" s="25">
        <f t="shared" si="107"/>
        <v>19</v>
      </c>
      <c r="Y429" s="24">
        <f t="shared" si="108"/>
        <v>1.162431311718665E-3</v>
      </c>
    </row>
    <row r="430" spans="2:25" x14ac:dyDescent="0.25">
      <c r="B430" s="3" t="s">
        <v>36</v>
      </c>
      <c r="C430" s="3">
        <v>422</v>
      </c>
      <c r="D430" s="3">
        <v>422</v>
      </c>
      <c r="E430" s="10">
        <v>16.2</v>
      </c>
      <c r="F430" s="16">
        <f t="shared" si="109"/>
        <v>-2.7777777777778172E-2</v>
      </c>
      <c r="G430" s="16">
        <f t="shared" si="96"/>
        <v>4.5</v>
      </c>
      <c r="H430" s="19">
        <f t="shared" si="97"/>
        <v>7.1492604749999993</v>
      </c>
      <c r="I430" s="19">
        <f>$K$3*$H$3*'Vehicle Inputs'!$B$19</f>
        <v>186.58987875</v>
      </c>
      <c r="J430" s="19">
        <f t="shared" si="98"/>
        <v>839.654454375</v>
      </c>
      <c r="K430" s="19">
        <f t="shared" si="99"/>
        <v>-60.729166666667531</v>
      </c>
      <c r="L430" s="19">
        <f t="shared" si="100"/>
        <v>133.00997255833246</v>
      </c>
      <c r="M430" s="19">
        <f t="shared" si="101"/>
        <v>598.5448765124961</v>
      </c>
      <c r="N430" s="24">
        <f t="shared" si="102"/>
        <v>1.6626246569791559E-4</v>
      </c>
      <c r="O430" s="24">
        <f t="shared" si="103"/>
        <v>1.6626246569791559E-4</v>
      </c>
      <c r="P430" s="24">
        <f t="shared" si="110"/>
        <v>0.42886336206118914</v>
      </c>
      <c r="Q430" s="24">
        <f t="shared" si="104"/>
        <v>0</v>
      </c>
      <c r="R430" s="24">
        <f t="shared" si="111"/>
        <v>0.25321373033247946</v>
      </c>
      <c r="S430" s="24">
        <f>MIN(MAX(-M430,0),'Vehicle Inputs'!$B$20*1000)</f>
        <v>0</v>
      </c>
      <c r="T430" s="24">
        <f>S430*(C430-C429)/3600000*'Vehicle Inputs'!$B$21*'Vehicle Inputs'!$B$22*'Vehicle Inputs'!$B$23</f>
        <v>0</v>
      </c>
      <c r="U430" s="24">
        <f t="shared" si="105"/>
        <v>0.22395488379256143</v>
      </c>
      <c r="V430" s="24">
        <f>T430*'Vehicle Inputs'!$B$24*'Vehicle Inputs'!$B$22*'Vehicle Inputs'!$B$21</f>
        <v>0</v>
      </c>
      <c r="W430" s="24">
        <f t="shared" si="106"/>
        <v>0.19807689697033104</v>
      </c>
      <c r="X430" s="25">
        <f t="shared" si="107"/>
        <v>19</v>
      </c>
      <c r="Y430" s="24">
        <f t="shared" si="108"/>
        <v>0</v>
      </c>
    </row>
    <row r="431" spans="2:25" x14ac:dyDescent="0.25">
      <c r="B431" s="3" t="s">
        <v>36</v>
      </c>
      <c r="C431" s="3">
        <v>423</v>
      </c>
      <c r="D431" s="3">
        <v>423</v>
      </c>
      <c r="E431" s="10">
        <v>16.399999999999999</v>
      </c>
      <c r="F431" s="16">
        <f t="shared" si="109"/>
        <v>0.1388888888888889</v>
      </c>
      <c r="G431" s="16">
        <f t="shared" si="96"/>
        <v>4.5555555555555554</v>
      </c>
      <c r="H431" s="19">
        <f t="shared" si="97"/>
        <v>7.3268750851851845</v>
      </c>
      <c r="I431" s="19">
        <f>$K$3*$H$3*'Vehicle Inputs'!$B$19</f>
        <v>186.58987875</v>
      </c>
      <c r="J431" s="19">
        <f t="shared" si="98"/>
        <v>850.02055874999996</v>
      </c>
      <c r="K431" s="19">
        <f t="shared" si="99"/>
        <v>303.64583333333337</v>
      </c>
      <c r="L431" s="19">
        <f t="shared" si="100"/>
        <v>497.56258716851858</v>
      </c>
      <c r="M431" s="19">
        <f t="shared" si="101"/>
        <v>2266.6740082121401</v>
      </c>
      <c r="N431" s="24">
        <f t="shared" si="102"/>
        <v>6.296316689478167E-4</v>
      </c>
      <c r="O431" s="24">
        <f t="shared" si="103"/>
        <v>6.296316689478167E-4</v>
      </c>
      <c r="P431" s="24">
        <f t="shared" si="110"/>
        <v>0.42949299373013694</v>
      </c>
      <c r="Q431" s="24">
        <f t="shared" si="104"/>
        <v>0</v>
      </c>
      <c r="R431" s="24">
        <f t="shared" si="111"/>
        <v>0.25321373033247946</v>
      </c>
      <c r="S431" s="24">
        <f>MIN(MAX(-M431,0),'Vehicle Inputs'!$B$20*1000)</f>
        <v>0</v>
      </c>
      <c r="T431" s="24">
        <f>S431*(C431-C430)/3600000*'Vehicle Inputs'!$B$21*'Vehicle Inputs'!$B$22*'Vehicle Inputs'!$B$23</f>
        <v>0</v>
      </c>
      <c r="U431" s="24">
        <f t="shared" si="105"/>
        <v>0.22395488379256143</v>
      </c>
      <c r="V431" s="24">
        <f>T431*'Vehicle Inputs'!$B$24*'Vehicle Inputs'!$B$22*'Vehicle Inputs'!$B$21</f>
        <v>0</v>
      </c>
      <c r="W431" s="24">
        <f t="shared" si="106"/>
        <v>0.19807689697033104</v>
      </c>
      <c r="X431" s="25">
        <f t="shared" si="107"/>
        <v>19</v>
      </c>
      <c r="Y431" s="24">
        <f t="shared" si="108"/>
        <v>0</v>
      </c>
    </row>
    <row r="432" spans="2:25" x14ac:dyDescent="0.25">
      <c r="B432" s="3" t="s">
        <v>36</v>
      </c>
      <c r="C432" s="3">
        <v>424</v>
      </c>
      <c r="D432" s="3">
        <v>424</v>
      </c>
      <c r="E432" s="10">
        <v>17.2</v>
      </c>
      <c r="F432" s="16">
        <f t="shared" si="109"/>
        <v>0.37500000000000039</v>
      </c>
      <c r="G432" s="16">
        <f t="shared" si="96"/>
        <v>4.7777777777777777</v>
      </c>
      <c r="H432" s="19">
        <f t="shared" si="97"/>
        <v>8.0591267296296287</v>
      </c>
      <c r="I432" s="19">
        <f>$K$3*$H$3*'Vehicle Inputs'!$B$19</f>
        <v>186.58987875</v>
      </c>
      <c r="J432" s="19">
        <f t="shared" si="98"/>
        <v>891.48497624999993</v>
      </c>
      <c r="K432" s="19">
        <f t="shared" si="99"/>
        <v>819.8437500000008</v>
      </c>
      <c r="L432" s="19">
        <f t="shared" si="100"/>
        <v>1014.4927554796304</v>
      </c>
      <c r="M432" s="19">
        <f t="shared" si="101"/>
        <v>4847.0209428471235</v>
      </c>
      <c r="N432" s="24">
        <f t="shared" si="102"/>
        <v>1.3463947063464231E-3</v>
      </c>
      <c r="O432" s="24">
        <f t="shared" si="103"/>
        <v>1.3463947063464231E-3</v>
      </c>
      <c r="P432" s="24">
        <f t="shared" si="110"/>
        <v>0.43083938843648334</v>
      </c>
      <c r="Q432" s="24">
        <f t="shared" si="104"/>
        <v>0</v>
      </c>
      <c r="R432" s="24">
        <f t="shared" si="111"/>
        <v>0.25321373033247946</v>
      </c>
      <c r="S432" s="24">
        <f>MIN(MAX(-M432,0),'Vehicle Inputs'!$B$20*1000)</f>
        <v>0</v>
      </c>
      <c r="T432" s="24">
        <f>S432*(C432-C431)/3600000*'Vehicle Inputs'!$B$21*'Vehicle Inputs'!$B$22*'Vehicle Inputs'!$B$23</f>
        <v>0</v>
      </c>
      <c r="U432" s="24">
        <f t="shared" si="105"/>
        <v>0.22395488379256143</v>
      </c>
      <c r="V432" s="24">
        <f>T432*'Vehicle Inputs'!$B$24*'Vehicle Inputs'!$B$22*'Vehicle Inputs'!$B$21</f>
        <v>0</v>
      </c>
      <c r="W432" s="24">
        <f t="shared" si="106"/>
        <v>0.19807689697033104</v>
      </c>
      <c r="X432" s="25">
        <f t="shared" si="107"/>
        <v>19</v>
      </c>
      <c r="Y432" s="24">
        <f t="shared" si="108"/>
        <v>0</v>
      </c>
    </row>
    <row r="433" spans="2:25" x14ac:dyDescent="0.25">
      <c r="B433" s="3" t="s">
        <v>36</v>
      </c>
      <c r="C433" s="3">
        <v>425</v>
      </c>
      <c r="D433" s="3">
        <v>425</v>
      </c>
      <c r="E433" s="10">
        <v>19.100000000000001</v>
      </c>
      <c r="F433" s="16">
        <f t="shared" si="109"/>
        <v>0.75000000000000022</v>
      </c>
      <c r="G433" s="16">
        <f t="shared" si="96"/>
        <v>5.3055555555555562</v>
      </c>
      <c r="H433" s="19">
        <f t="shared" si="97"/>
        <v>9.9379733039351876</v>
      </c>
      <c r="I433" s="19">
        <f>$K$3*$H$3*'Vehicle Inputs'!$B$19</f>
        <v>186.58987875</v>
      </c>
      <c r="J433" s="19">
        <f t="shared" si="98"/>
        <v>989.9629678125001</v>
      </c>
      <c r="K433" s="19">
        <f t="shared" si="99"/>
        <v>1639.6875000000005</v>
      </c>
      <c r="L433" s="19">
        <f t="shared" si="100"/>
        <v>1836.2153520539357</v>
      </c>
      <c r="M433" s="19">
        <f t="shared" si="101"/>
        <v>9742.1425622861607</v>
      </c>
      <c r="N433" s="24">
        <f t="shared" si="102"/>
        <v>2.7061507117461556E-3</v>
      </c>
      <c r="O433" s="24">
        <f t="shared" si="103"/>
        <v>2.7061507117461556E-3</v>
      </c>
      <c r="P433" s="24">
        <f t="shared" si="110"/>
        <v>0.43354553914822952</v>
      </c>
      <c r="Q433" s="24">
        <f t="shared" si="104"/>
        <v>0</v>
      </c>
      <c r="R433" s="24">
        <f t="shared" si="111"/>
        <v>0.25321373033247946</v>
      </c>
      <c r="S433" s="24">
        <f>MIN(MAX(-M433,0),'Vehicle Inputs'!$B$20*1000)</f>
        <v>0</v>
      </c>
      <c r="T433" s="24">
        <f>S433*(C433-C432)/3600000*'Vehicle Inputs'!$B$21*'Vehicle Inputs'!$B$22*'Vehicle Inputs'!$B$23</f>
        <v>0</v>
      </c>
      <c r="U433" s="24">
        <f t="shared" si="105"/>
        <v>0.22395488379256143</v>
      </c>
      <c r="V433" s="24">
        <f>T433*'Vehicle Inputs'!$B$24*'Vehicle Inputs'!$B$22*'Vehicle Inputs'!$B$21</f>
        <v>0</v>
      </c>
      <c r="W433" s="24">
        <f t="shared" si="106"/>
        <v>0.19807689697033104</v>
      </c>
      <c r="X433" s="25">
        <f t="shared" si="107"/>
        <v>19</v>
      </c>
      <c r="Y433" s="24">
        <f t="shared" si="108"/>
        <v>0</v>
      </c>
    </row>
    <row r="434" spans="2:25" x14ac:dyDescent="0.25">
      <c r="B434" s="3" t="s">
        <v>36</v>
      </c>
      <c r="C434" s="3">
        <v>426</v>
      </c>
      <c r="D434" s="3">
        <v>426</v>
      </c>
      <c r="E434" s="10">
        <v>22.6</v>
      </c>
      <c r="F434" s="16">
        <f t="shared" si="109"/>
        <v>1.1527777777777775</v>
      </c>
      <c r="G434" s="16">
        <f t="shared" si="96"/>
        <v>6.2777777777777786</v>
      </c>
      <c r="H434" s="19">
        <f t="shared" si="97"/>
        <v>13.913870904629631</v>
      </c>
      <c r="I434" s="19">
        <f>$K$3*$H$3*'Vehicle Inputs'!$B$19</f>
        <v>186.58987875</v>
      </c>
      <c r="J434" s="19">
        <f t="shared" si="98"/>
        <v>1171.3697943750001</v>
      </c>
      <c r="K434" s="19">
        <f t="shared" si="99"/>
        <v>2520.2604166666661</v>
      </c>
      <c r="L434" s="19">
        <f t="shared" si="100"/>
        <v>2720.7641663212958</v>
      </c>
      <c r="M434" s="19">
        <f t="shared" si="101"/>
        <v>17080.352821905915</v>
      </c>
      <c r="N434" s="24">
        <f t="shared" si="102"/>
        <v>4.7445424505294211E-3</v>
      </c>
      <c r="O434" s="24">
        <f t="shared" si="103"/>
        <v>4.7445424505294211E-3</v>
      </c>
      <c r="P434" s="24">
        <f t="shared" si="110"/>
        <v>0.43829008159875893</v>
      </c>
      <c r="Q434" s="24">
        <f t="shared" si="104"/>
        <v>0</v>
      </c>
      <c r="R434" s="24">
        <f t="shared" si="111"/>
        <v>0.25321373033247946</v>
      </c>
      <c r="S434" s="24">
        <f>MIN(MAX(-M434,0),'Vehicle Inputs'!$B$20*1000)</f>
        <v>0</v>
      </c>
      <c r="T434" s="24">
        <f>S434*(C434-C433)/3600000*'Vehicle Inputs'!$B$21*'Vehicle Inputs'!$B$22*'Vehicle Inputs'!$B$23</f>
        <v>0</v>
      </c>
      <c r="U434" s="24">
        <f t="shared" si="105"/>
        <v>0.22395488379256143</v>
      </c>
      <c r="V434" s="24">
        <f>T434*'Vehicle Inputs'!$B$24*'Vehicle Inputs'!$B$22*'Vehicle Inputs'!$B$21</f>
        <v>0</v>
      </c>
      <c r="W434" s="24">
        <f t="shared" si="106"/>
        <v>0.19807689697033104</v>
      </c>
      <c r="X434" s="25">
        <f t="shared" si="107"/>
        <v>19</v>
      </c>
      <c r="Y434" s="24">
        <f t="shared" si="108"/>
        <v>0</v>
      </c>
    </row>
    <row r="435" spans="2:25" x14ac:dyDescent="0.25">
      <c r="B435" s="3" t="s">
        <v>36</v>
      </c>
      <c r="C435" s="3">
        <v>427</v>
      </c>
      <c r="D435" s="3">
        <v>427</v>
      </c>
      <c r="E435" s="10">
        <v>27.4</v>
      </c>
      <c r="F435" s="16">
        <f t="shared" si="109"/>
        <v>1.25</v>
      </c>
      <c r="G435" s="16">
        <f t="shared" si="96"/>
        <v>7.6111111111111107</v>
      </c>
      <c r="H435" s="19">
        <f t="shared" si="97"/>
        <v>20.451832015740738</v>
      </c>
      <c r="I435" s="19">
        <f>$K$3*$H$3*'Vehicle Inputs'!$B$19</f>
        <v>186.58987875</v>
      </c>
      <c r="J435" s="19">
        <f t="shared" si="98"/>
        <v>1420.1562993749999</v>
      </c>
      <c r="K435" s="19">
        <f t="shared" si="99"/>
        <v>2732.8125</v>
      </c>
      <c r="L435" s="19">
        <f t="shared" si="100"/>
        <v>2939.8542107657408</v>
      </c>
      <c r="M435" s="19">
        <f t="shared" si="101"/>
        <v>22375.557048605915</v>
      </c>
      <c r="N435" s="24">
        <f t="shared" si="102"/>
        <v>6.215432513501643E-3</v>
      </c>
      <c r="O435" s="24">
        <f t="shared" si="103"/>
        <v>6.215432513501643E-3</v>
      </c>
      <c r="P435" s="24">
        <f t="shared" si="110"/>
        <v>0.44450551411226058</v>
      </c>
      <c r="Q435" s="24">
        <f t="shared" si="104"/>
        <v>0</v>
      </c>
      <c r="R435" s="24">
        <f t="shared" si="111"/>
        <v>0.25321373033247946</v>
      </c>
      <c r="S435" s="24">
        <f>MIN(MAX(-M435,0),'Vehicle Inputs'!$B$20*1000)</f>
        <v>0</v>
      </c>
      <c r="T435" s="24">
        <f>S435*(C435-C434)/3600000*'Vehicle Inputs'!$B$21*'Vehicle Inputs'!$B$22*'Vehicle Inputs'!$B$23</f>
        <v>0</v>
      </c>
      <c r="U435" s="24">
        <f t="shared" si="105"/>
        <v>0.22395488379256143</v>
      </c>
      <c r="V435" s="24">
        <f>T435*'Vehicle Inputs'!$B$24*'Vehicle Inputs'!$B$22*'Vehicle Inputs'!$B$21</f>
        <v>0</v>
      </c>
      <c r="W435" s="24">
        <f t="shared" si="106"/>
        <v>0.19807689697033104</v>
      </c>
      <c r="X435" s="25">
        <f t="shared" si="107"/>
        <v>19</v>
      </c>
      <c r="Y435" s="24">
        <f t="shared" si="108"/>
        <v>0</v>
      </c>
    </row>
    <row r="436" spans="2:25" x14ac:dyDescent="0.25">
      <c r="B436" s="3" t="s">
        <v>36</v>
      </c>
      <c r="C436" s="3">
        <v>428</v>
      </c>
      <c r="D436" s="3">
        <v>428</v>
      </c>
      <c r="E436" s="10">
        <v>31.6</v>
      </c>
      <c r="F436" s="16">
        <f t="shared" si="109"/>
        <v>0.83333333333333326</v>
      </c>
      <c r="G436" s="16">
        <f t="shared" si="96"/>
        <v>8.7777777777777786</v>
      </c>
      <c r="H436" s="19">
        <f t="shared" si="97"/>
        <v>27.202276862962965</v>
      </c>
      <c r="I436" s="19">
        <f>$K$3*$H$3*'Vehicle Inputs'!$B$19</f>
        <v>186.58987875</v>
      </c>
      <c r="J436" s="19">
        <f t="shared" si="98"/>
        <v>1637.8444912500001</v>
      </c>
      <c r="K436" s="19">
        <f t="shared" si="99"/>
        <v>1821.8749999999998</v>
      </c>
      <c r="L436" s="19">
        <f t="shared" si="100"/>
        <v>2035.6671556129627</v>
      </c>
      <c r="M436" s="19">
        <f t="shared" si="101"/>
        <v>17868.633921491564</v>
      </c>
      <c r="N436" s="24">
        <f t="shared" si="102"/>
        <v>4.963509422636546E-3</v>
      </c>
      <c r="O436" s="24">
        <f t="shared" si="103"/>
        <v>4.963509422636546E-3</v>
      </c>
      <c r="P436" s="24">
        <f t="shared" si="110"/>
        <v>0.44946902353489715</v>
      </c>
      <c r="Q436" s="24">
        <f t="shared" si="104"/>
        <v>0</v>
      </c>
      <c r="R436" s="24">
        <f t="shared" si="111"/>
        <v>0.25321373033247946</v>
      </c>
      <c r="S436" s="24">
        <f>MIN(MAX(-M436,0),'Vehicle Inputs'!$B$20*1000)</f>
        <v>0</v>
      </c>
      <c r="T436" s="24">
        <f>S436*(C436-C435)/3600000*'Vehicle Inputs'!$B$21*'Vehicle Inputs'!$B$22*'Vehicle Inputs'!$B$23</f>
        <v>0</v>
      </c>
      <c r="U436" s="24">
        <f t="shared" si="105"/>
        <v>0.22395488379256143</v>
      </c>
      <c r="V436" s="24">
        <f>T436*'Vehicle Inputs'!$B$24*'Vehicle Inputs'!$B$22*'Vehicle Inputs'!$B$21</f>
        <v>0</v>
      </c>
      <c r="W436" s="24">
        <f t="shared" si="106"/>
        <v>0.19807689697033104</v>
      </c>
      <c r="X436" s="25">
        <f t="shared" si="107"/>
        <v>19</v>
      </c>
      <c r="Y436" s="24">
        <f t="shared" si="108"/>
        <v>0</v>
      </c>
    </row>
    <row r="437" spans="2:25" x14ac:dyDescent="0.25">
      <c r="B437" s="3" t="s">
        <v>36</v>
      </c>
      <c r="C437" s="3">
        <v>429</v>
      </c>
      <c r="D437" s="3">
        <v>429</v>
      </c>
      <c r="E437" s="10">
        <v>33.4</v>
      </c>
      <c r="F437" s="16">
        <f t="shared" si="109"/>
        <v>0.26388888888888867</v>
      </c>
      <c r="G437" s="16">
        <f t="shared" si="96"/>
        <v>9.2777777777777786</v>
      </c>
      <c r="H437" s="19">
        <f t="shared" si="97"/>
        <v>30.389532904629633</v>
      </c>
      <c r="I437" s="19">
        <f>$K$3*$H$3*'Vehicle Inputs'!$B$19</f>
        <v>186.58987875</v>
      </c>
      <c r="J437" s="19">
        <f t="shared" si="98"/>
        <v>1731.1394306250002</v>
      </c>
      <c r="K437" s="19">
        <f t="shared" si="99"/>
        <v>576.92708333333292</v>
      </c>
      <c r="L437" s="19">
        <f t="shared" si="100"/>
        <v>793.90649498796256</v>
      </c>
      <c r="M437" s="19">
        <f t="shared" si="101"/>
        <v>7365.6880368327647</v>
      </c>
      <c r="N437" s="24">
        <f t="shared" si="102"/>
        <v>2.046024454675768E-3</v>
      </c>
      <c r="O437" s="24">
        <f t="shared" si="103"/>
        <v>2.046024454675768E-3</v>
      </c>
      <c r="P437" s="24">
        <f t="shared" si="110"/>
        <v>0.45151504798957293</v>
      </c>
      <c r="Q437" s="24">
        <f t="shared" si="104"/>
        <v>0</v>
      </c>
      <c r="R437" s="24">
        <f t="shared" si="111"/>
        <v>0.25321373033247946</v>
      </c>
      <c r="S437" s="24">
        <f>MIN(MAX(-M437,0),'Vehicle Inputs'!$B$20*1000)</f>
        <v>0</v>
      </c>
      <c r="T437" s="24">
        <f>S437*(C437-C436)/3600000*'Vehicle Inputs'!$B$21*'Vehicle Inputs'!$B$22*'Vehicle Inputs'!$B$23</f>
        <v>0</v>
      </c>
      <c r="U437" s="24">
        <f t="shared" si="105"/>
        <v>0.22395488379256143</v>
      </c>
      <c r="V437" s="24">
        <f>T437*'Vehicle Inputs'!$B$24*'Vehicle Inputs'!$B$22*'Vehicle Inputs'!$B$21</f>
        <v>0</v>
      </c>
      <c r="W437" s="24">
        <f t="shared" si="106"/>
        <v>0.19807689697033104</v>
      </c>
      <c r="X437" s="25">
        <f t="shared" si="107"/>
        <v>19</v>
      </c>
      <c r="Y437" s="24">
        <f t="shared" si="108"/>
        <v>0</v>
      </c>
    </row>
    <row r="438" spans="2:25" x14ac:dyDescent="0.25">
      <c r="B438" s="3" t="s">
        <v>36</v>
      </c>
      <c r="C438" s="3">
        <v>430</v>
      </c>
      <c r="D438" s="3">
        <v>430</v>
      </c>
      <c r="E438" s="10">
        <v>33.5</v>
      </c>
      <c r="F438" s="16">
        <f t="shared" si="109"/>
        <v>-8.3333333333333523E-2</v>
      </c>
      <c r="G438" s="16">
        <f t="shared" si="96"/>
        <v>9.3055555555555554</v>
      </c>
      <c r="H438" s="19">
        <f t="shared" si="97"/>
        <v>30.571778570601847</v>
      </c>
      <c r="I438" s="19">
        <f>$K$3*$H$3*'Vehicle Inputs'!$B$19</f>
        <v>186.58987875</v>
      </c>
      <c r="J438" s="19">
        <f t="shared" si="98"/>
        <v>1736.3224828124999</v>
      </c>
      <c r="K438" s="19">
        <f t="shared" si="99"/>
        <v>-182.18750000000043</v>
      </c>
      <c r="L438" s="19">
        <f t="shared" si="100"/>
        <v>34.974157320601421</v>
      </c>
      <c r="M438" s="19">
        <f t="shared" si="101"/>
        <v>325.45396395559652</v>
      </c>
      <c r="N438" s="24">
        <f t="shared" si="102"/>
        <v>9.040387887655459E-5</v>
      </c>
      <c r="O438" s="24">
        <f t="shared" si="103"/>
        <v>9.040387887655459E-5</v>
      </c>
      <c r="P438" s="24">
        <f t="shared" si="110"/>
        <v>0.45160545186844947</v>
      </c>
      <c r="Q438" s="24">
        <f t="shared" si="104"/>
        <v>0</v>
      </c>
      <c r="R438" s="24">
        <f t="shared" si="111"/>
        <v>0.25321373033247946</v>
      </c>
      <c r="S438" s="24">
        <f>MIN(MAX(-M438,0),'Vehicle Inputs'!$B$20*1000)</f>
        <v>0</v>
      </c>
      <c r="T438" s="24">
        <f>S438*(C438-C437)/3600000*'Vehicle Inputs'!$B$21*'Vehicle Inputs'!$B$22*'Vehicle Inputs'!$B$23</f>
        <v>0</v>
      </c>
      <c r="U438" s="24">
        <f t="shared" si="105"/>
        <v>0.22395488379256143</v>
      </c>
      <c r="V438" s="24">
        <f>T438*'Vehicle Inputs'!$B$24*'Vehicle Inputs'!$B$22*'Vehicle Inputs'!$B$21</f>
        <v>0</v>
      </c>
      <c r="W438" s="24">
        <f t="shared" si="106"/>
        <v>0.19807689697033104</v>
      </c>
      <c r="X438" s="25">
        <f t="shared" si="107"/>
        <v>19</v>
      </c>
      <c r="Y438" s="24">
        <f t="shared" si="108"/>
        <v>0</v>
      </c>
    </row>
    <row r="439" spans="2:25" x14ac:dyDescent="0.25">
      <c r="B439" s="3" t="s">
        <v>36</v>
      </c>
      <c r="C439" s="3">
        <v>431</v>
      </c>
      <c r="D439" s="3">
        <v>431</v>
      </c>
      <c r="E439" s="10">
        <v>32.799999999999997</v>
      </c>
      <c r="F439" s="16">
        <f t="shared" si="109"/>
        <v>-0.2222222222222224</v>
      </c>
      <c r="G439" s="16">
        <f t="shared" si="96"/>
        <v>9.1111111111111107</v>
      </c>
      <c r="H439" s="19">
        <f t="shared" si="97"/>
        <v>29.307500340740738</v>
      </c>
      <c r="I439" s="19">
        <f>$K$3*$H$3*'Vehicle Inputs'!$B$19</f>
        <v>186.58987875</v>
      </c>
      <c r="J439" s="19">
        <f t="shared" si="98"/>
        <v>1700.0411174999999</v>
      </c>
      <c r="K439" s="19">
        <f t="shared" si="99"/>
        <v>-485.83333333333371</v>
      </c>
      <c r="L439" s="19">
        <f t="shared" si="100"/>
        <v>-269.93595424259297</v>
      </c>
      <c r="M439" s="19">
        <f t="shared" si="101"/>
        <v>-2459.4164719880691</v>
      </c>
      <c r="N439" s="24">
        <f t="shared" si="102"/>
        <v>-6.8317124221890812E-4</v>
      </c>
      <c r="O439" s="24">
        <f t="shared" si="103"/>
        <v>0</v>
      </c>
      <c r="P439" s="24">
        <f t="shared" si="110"/>
        <v>0.45160545186844947</v>
      </c>
      <c r="Q439" s="24">
        <f t="shared" si="104"/>
        <v>6.8317124221890812E-4</v>
      </c>
      <c r="R439" s="24">
        <f t="shared" si="111"/>
        <v>0.25389690157469835</v>
      </c>
      <c r="S439" s="24">
        <f>MIN(MAX(-M439,0),'Vehicle Inputs'!$B$20*1000)</f>
        <v>2459.4164719880691</v>
      </c>
      <c r="T439" s="24">
        <f>S439*(C439-C438)/3600000*'Vehicle Inputs'!$B$21*'Vehicle Inputs'!$B$22*'Vehicle Inputs'!$B$23</f>
        <v>6.0423080518051328E-4</v>
      </c>
      <c r="U439" s="24">
        <f t="shared" si="105"/>
        <v>0.22455911459774194</v>
      </c>
      <c r="V439" s="24">
        <f>T439*'Vehicle Inputs'!$B$24*'Vehicle Inputs'!$B$22*'Vehicle Inputs'!$B$21</f>
        <v>5.3441193564190482E-4</v>
      </c>
      <c r="W439" s="24">
        <f t="shared" si="106"/>
        <v>0.19861130890597295</v>
      </c>
      <c r="X439" s="25">
        <f t="shared" si="107"/>
        <v>20</v>
      </c>
      <c r="Y439" s="24">
        <f t="shared" si="108"/>
        <v>6.0423080518051328E-4</v>
      </c>
    </row>
    <row r="440" spans="2:25" x14ac:dyDescent="0.25">
      <c r="B440" s="3" t="s">
        <v>36</v>
      </c>
      <c r="C440" s="3">
        <v>432</v>
      </c>
      <c r="D440" s="3">
        <v>432</v>
      </c>
      <c r="E440" s="10">
        <v>31.9</v>
      </c>
      <c r="F440" s="16">
        <f t="shared" si="109"/>
        <v>-0.20833333333333284</v>
      </c>
      <c r="G440" s="16">
        <f t="shared" si="96"/>
        <v>8.8611111111111107</v>
      </c>
      <c r="H440" s="19">
        <f t="shared" si="97"/>
        <v>27.721227526157403</v>
      </c>
      <c r="I440" s="19">
        <f>$K$3*$H$3*'Vehicle Inputs'!$B$19</f>
        <v>186.58987875</v>
      </c>
      <c r="J440" s="19">
        <f t="shared" si="98"/>
        <v>1653.3936478124999</v>
      </c>
      <c r="K440" s="19">
        <f t="shared" si="99"/>
        <v>-455.46874999999892</v>
      </c>
      <c r="L440" s="19">
        <f t="shared" si="100"/>
        <v>-241.15764372384152</v>
      </c>
      <c r="M440" s="19">
        <f t="shared" si="101"/>
        <v>-2136.9246763307065</v>
      </c>
      <c r="N440" s="24">
        <f t="shared" si="102"/>
        <v>-5.935901878696407E-4</v>
      </c>
      <c r="O440" s="24">
        <f t="shared" si="103"/>
        <v>0</v>
      </c>
      <c r="P440" s="24">
        <f t="shared" si="110"/>
        <v>0.45160545186844947</v>
      </c>
      <c r="Q440" s="24">
        <f t="shared" si="104"/>
        <v>5.935901878696407E-4</v>
      </c>
      <c r="R440" s="24">
        <f t="shared" si="111"/>
        <v>0.25449049176256799</v>
      </c>
      <c r="S440" s="24">
        <f>MIN(MAX(-M440,0),'Vehicle Inputs'!$B$20*1000)</f>
        <v>2136.9246763307065</v>
      </c>
      <c r="T440" s="24">
        <f>S440*(C440-C439)/3600000*'Vehicle Inputs'!$B$21*'Vehicle Inputs'!$B$22*'Vehicle Inputs'!$B$23</f>
        <v>5.2500084166130366E-4</v>
      </c>
      <c r="U440" s="24">
        <f t="shared" si="105"/>
        <v>0.22508411543940324</v>
      </c>
      <c r="V440" s="24">
        <f>T440*'Vehicle Inputs'!$B$24*'Vehicle Inputs'!$B$22*'Vehicle Inputs'!$B$21</f>
        <v>4.6433699440733993E-4</v>
      </c>
      <c r="W440" s="24">
        <f t="shared" si="106"/>
        <v>0.19907564590038029</v>
      </c>
      <c r="X440" s="25">
        <f t="shared" si="107"/>
        <v>20</v>
      </c>
      <c r="Y440" s="24">
        <f t="shared" si="108"/>
        <v>1.1292316468418169E-3</v>
      </c>
    </row>
    <row r="441" spans="2:25" x14ac:dyDescent="0.25">
      <c r="B441" s="3" t="s">
        <v>36</v>
      </c>
      <c r="C441" s="3">
        <v>433</v>
      </c>
      <c r="D441" s="3">
        <v>433</v>
      </c>
      <c r="E441" s="10">
        <v>31.3</v>
      </c>
      <c r="F441" s="16">
        <f t="shared" si="109"/>
        <v>-0.11111111111111072</v>
      </c>
      <c r="G441" s="16">
        <f t="shared" si="96"/>
        <v>8.6944444444444446</v>
      </c>
      <c r="H441" s="19">
        <f t="shared" si="97"/>
        <v>26.688229670601853</v>
      </c>
      <c r="I441" s="19">
        <f>$K$3*$H$3*'Vehicle Inputs'!$B$19</f>
        <v>186.58987875</v>
      </c>
      <c r="J441" s="19">
        <f t="shared" si="98"/>
        <v>1622.2953346874999</v>
      </c>
      <c r="K441" s="19">
        <f t="shared" si="99"/>
        <v>-242.9166666666658</v>
      </c>
      <c r="L441" s="19">
        <f t="shared" si="100"/>
        <v>-29.638558246063951</v>
      </c>
      <c r="M441" s="19">
        <f t="shared" si="101"/>
        <v>-257.69079808383378</v>
      </c>
      <c r="N441" s="24">
        <f t="shared" si="102"/>
        <v>-7.1580777245509384E-5</v>
      </c>
      <c r="O441" s="24">
        <f t="shared" si="103"/>
        <v>0</v>
      </c>
      <c r="P441" s="24">
        <f t="shared" si="110"/>
        <v>0.45160545186844947</v>
      </c>
      <c r="Q441" s="24">
        <f t="shared" si="104"/>
        <v>7.1580777245509384E-5</v>
      </c>
      <c r="R441" s="24">
        <f t="shared" si="111"/>
        <v>0.2545620725398135</v>
      </c>
      <c r="S441" s="24">
        <f>MIN(MAX(-M441,0),'Vehicle Inputs'!$B$20*1000)</f>
        <v>257.69079808383378</v>
      </c>
      <c r="T441" s="24">
        <f>S441*(C441-C440)/3600000*'Vehicle Inputs'!$B$21*'Vehicle Inputs'!$B$22*'Vehicle Inputs'!$B$23</f>
        <v>6.3309618434790777E-5</v>
      </c>
      <c r="U441" s="24">
        <f t="shared" si="105"/>
        <v>0.22514742505783802</v>
      </c>
      <c r="V441" s="24">
        <f>T441*'Vehicle Inputs'!$B$24*'Vehicle Inputs'!$B$22*'Vehicle Inputs'!$B$21</f>
        <v>5.5994192024650703E-5</v>
      </c>
      <c r="W441" s="24">
        <f t="shared" si="106"/>
        <v>0.19913164009240494</v>
      </c>
      <c r="X441" s="25">
        <f t="shared" si="107"/>
        <v>20</v>
      </c>
      <c r="Y441" s="24">
        <f t="shared" si="108"/>
        <v>1.1925412652766076E-3</v>
      </c>
    </row>
    <row r="442" spans="2:25" x14ac:dyDescent="0.25">
      <c r="B442" s="3" t="s">
        <v>36</v>
      </c>
      <c r="C442" s="3">
        <v>434</v>
      </c>
      <c r="D442" s="3">
        <v>434</v>
      </c>
      <c r="E442" s="10">
        <v>31.1</v>
      </c>
      <c r="F442" s="16">
        <f t="shared" si="109"/>
        <v>-9.7222222222222127E-2</v>
      </c>
      <c r="G442" s="16">
        <f t="shared" si="96"/>
        <v>8.6388888888888893</v>
      </c>
      <c r="H442" s="19">
        <f t="shared" si="97"/>
        <v>26.348255692824075</v>
      </c>
      <c r="I442" s="19">
        <f>$K$3*$H$3*'Vehicle Inputs'!$B$19</f>
        <v>186.58987875</v>
      </c>
      <c r="J442" s="19">
        <f t="shared" si="98"/>
        <v>1611.9292303125001</v>
      </c>
      <c r="K442" s="19">
        <f t="shared" si="99"/>
        <v>-212.55208333333312</v>
      </c>
      <c r="L442" s="19">
        <f t="shared" si="100"/>
        <v>0.38605110949094978</v>
      </c>
      <c r="M442" s="19">
        <f t="shared" si="101"/>
        <v>3.3350526403245939</v>
      </c>
      <c r="N442" s="24">
        <f t="shared" si="102"/>
        <v>9.2640351120127606E-7</v>
      </c>
      <c r="O442" s="24">
        <f t="shared" si="103"/>
        <v>9.2640351120127606E-7</v>
      </c>
      <c r="P442" s="24">
        <f t="shared" si="110"/>
        <v>0.45160637827196065</v>
      </c>
      <c r="Q442" s="24">
        <f t="shared" si="104"/>
        <v>0</v>
      </c>
      <c r="R442" s="24">
        <f t="shared" si="111"/>
        <v>0.2545620725398135</v>
      </c>
      <c r="S442" s="24">
        <f>MIN(MAX(-M442,0),'Vehicle Inputs'!$B$20*1000)</f>
        <v>0</v>
      </c>
      <c r="T442" s="24">
        <f>S442*(C442-C441)/3600000*'Vehicle Inputs'!$B$21*'Vehicle Inputs'!$B$22*'Vehicle Inputs'!$B$23</f>
        <v>0</v>
      </c>
      <c r="U442" s="24">
        <f t="shared" si="105"/>
        <v>0.22514742505783802</v>
      </c>
      <c r="V442" s="24">
        <f>T442*'Vehicle Inputs'!$B$24*'Vehicle Inputs'!$B$22*'Vehicle Inputs'!$B$21</f>
        <v>0</v>
      </c>
      <c r="W442" s="24">
        <f t="shared" si="106"/>
        <v>0.19913164009240494</v>
      </c>
      <c r="X442" s="25">
        <f t="shared" si="107"/>
        <v>20</v>
      </c>
      <c r="Y442" s="24">
        <f t="shared" si="108"/>
        <v>0</v>
      </c>
    </row>
    <row r="443" spans="2:25" x14ac:dyDescent="0.25">
      <c r="B443" s="3" t="s">
        <v>36</v>
      </c>
      <c r="C443" s="3">
        <v>435</v>
      </c>
      <c r="D443" s="3">
        <v>435</v>
      </c>
      <c r="E443" s="10">
        <v>30.6</v>
      </c>
      <c r="F443" s="16">
        <f t="shared" si="109"/>
        <v>-0.26388888888888917</v>
      </c>
      <c r="G443" s="16">
        <f t="shared" si="96"/>
        <v>8.5</v>
      </c>
      <c r="H443" s="19">
        <f t="shared" si="97"/>
        <v>25.507855274999997</v>
      </c>
      <c r="I443" s="19">
        <f>$K$3*$H$3*'Vehicle Inputs'!$B$19</f>
        <v>186.58987875</v>
      </c>
      <c r="J443" s="19">
        <f t="shared" si="98"/>
        <v>1586.013969375</v>
      </c>
      <c r="K443" s="19">
        <f t="shared" si="99"/>
        <v>-576.92708333333394</v>
      </c>
      <c r="L443" s="19">
        <f t="shared" si="100"/>
        <v>-364.82934930833392</v>
      </c>
      <c r="M443" s="19">
        <f t="shared" si="101"/>
        <v>-3101.0494691208382</v>
      </c>
      <c r="N443" s="24">
        <f t="shared" si="102"/>
        <v>-8.6140263031134396E-4</v>
      </c>
      <c r="O443" s="24">
        <f t="shared" si="103"/>
        <v>0</v>
      </c>
      <c r="P443" s="24">
        <f t="shared" si="110"/>
        <v>0.45160637827196065</v>
      </c>
      <c r="Q443" s="24">
        <f t="shared" si="104"/>
        <v>8.6140263031134396E-4</v>
      </c>
      <c r="R443" s="24">
        <f t="shared" si="111"/>
        <v>0.25542347517012487</v>
      </c>
      <c r="S443" s="24">
        <f>MIN(MAX(-M443,0),'Vehicle Inputs'!$B$20*1000)</f>
        <v>3101.0494691208382</v>
      </c>
      <c r="T443" s="24">
        <f>S443*(C443-C442)/3600000*'Vehicle Inputs'!$B$21*'Vehicle Inputs'!$B$22*'Vehicle Inputs'!$B$23</f>
        <v>7.6186755637886816E-4</v>
      </c>
      <c r="U443" s="24">
        <f t="shared" si="105"/>
        <v>0.22590929261421688</v>
      </c>
      <c r="V443" s="24">
        <f>T443*'Vehicle Inputs'!$B$24*'Vehicle Inputs'!$B$22*'Vehicle Inputs'!$B$21</f>
        <v>6.7383376023928991E-4</v>
      </c>
      <c r="W443" s="24">
        <f t="shared" si="106"/>
        <v>0.19980547385264424</v>
      </c>
      <c r="X443" s="25">
        <f t="shared" si="107"/>
        <v>21</v>
      </c>
      <c r="Y443" s="24">
        <f t="shared" si="108"/>
        <v>7.6186755637886816E-4</v>
      </c>
    </row>
    <row r="444" spans="2:25" x14ac:dyDescent="0.25">
      <c r="B444" s="3" t="s">
        <v>36</v>
      </c>
      <c r="C444" s="3">
        <v>436</v>
      </c>
      <c r="D444" s="3">
        <v>436</v>
      </c>
      <c r="E444" s="10">
        <v>29.2</v>
      </c>
      <c r="F444" s="16">
        <f t="shared" si="109"/>
        <v>-0.54166666666666696</v>
      </c>
      <c r="G444" s="16">
        <f t="shared" si="96"/>
        <v>8.1111111111111107</v>
      </c>
      <c r="H444" s="19">
        <f t="shared" si="97"/>
        <v>23.227196507407402</v>
      </c>
      <c r="I444" s="19">
        <f>$K$3*$H$3*'Vehicle Inputs'!$B$19</f>
        <v>186.58987875</v>
      </c>
      <c r="J444" s="19">
        <f t="shared" si="98"/>
        <v>1513.4512387499999</v>
      </c>
      <c r="K444" s="19">
        <f t="shared" si="99"/>
        <v>-1184.2187500000007</v>
      </c>
      <c r="L444" s="19">
        <f t="shared" si="100"/>
        <v>-974.40167474259329</v>
      </c>
      <c r="M444" s="19">
        <f t="shared" si="101"/>
        <v>-7903.4802506899232</v>
      </c>
      <c r="N444" s="24">
        <f t="shared" si="102"/>
        <v>-2.195411180747201E-3</v>
      </c>
      <c r="O444" s="24">
        <f t="shared" si="103"/>
        <v>0</v>
      </c>
      <c r="P444" s="24">
        <f t="shared" si="110"/>
        <v>0.45160637827196065</v>
      </c>
      <c r="Q444" s="24">
        <f t="shared" si="104"/>
        <v>2.195411180747201E-3</v>
      </c>
      <c r="R444" s="24">
        <f t="shared" si="111"/>
        <v>0.25761888635087205</v>
      </c>
      <c r="S444" s="24">
        <f>MIN(MAX(-M444,0),'Vehicle Inputs'!$B$20*1000)</f>
        <v>7903.4802506899232</v>
      </c>
      <c r="T444" s="24">
        <f>S444*(C444-C443)/3600000*'Vehicle Inputs'!$B$21*'Vehicle Inputs'!$B$22*'Vehicle Inputs'!$B$23</f>
        <v>1.9417314188118616E-3</v>
      </c>
      <c r="U444" s="24">
        <f t="shared" si="105"/>
        <v>0.22785102403302873</v>
      </c>
      <c r="V444" s="24">
        <f>T444*'Vehicle Inputs'!$B$24*'Vehicle Inputs'!$B$22*'Vehicle Inputs'!$B$21</f>
        <v>1.7173643533681508E-3</v>
      </c>
      <c r="W444" s="24">
        <f t="shared" si="106"/>
        <v>0.20152283820601238</v>
      </c>
      <c r="X444" s="25">
        <f t="shared" si="107"/>
        <v>21</v>
      </c>
      <c r="Y444" s="24">
        <f t="shared" si="108"/>
        <v>2.70359897519073E-3</v>
      </c>
    </row>
    <row r="445" spans="2:25" x14ac:dyDescent="0.25">
      <c r="B445" s="3" t="s">
        <v>36</v>
      </c>
      <c r="C445" s="3">
        <v>437</v>
      </c>
      <c r="D445" s="3">
        <v>437</v>
      </c>
      <c r="E445" s="10">
        <v>26.7</v>
      </c>
      <c r="F445" s="16">
        <f t="shared" si="109"/>
        <v>-0.86111111111111094</v>
      </c>
      <c r="G445" s="16">
        <f t="shared" si="96"/>
        <v>7.416666666666667</v>
      </c>
      <c r="H445" s="19">
        <f t="shared" si="97"/>
        <v>19.420196235416668</v>
      </c>
      <c r="I445" s="19">
        <f>$K$3*$H$3*'Vehicle Inputs'!$B$19</f>
        <v>186.58987875</v>
      </c>
      <c r="J445" s="19">
        <f t="shared" si="98"/>
        <v>1383.8749340625</v>
      </c>
      <c r="K445" s="19">
        <f t="shared" si="99"/>
        <v>-1882.6041666666663</v>
      </c>
      <c r="L445" s="19">
        <f t="shared" si="100"/>
        <v>-1676.5940916812497</v>
      </c>
      <c r="M445" s="19">
        <f t="shared" si="101"/>
        <v>-12434.739513302602</v>
      </c>
      <c r="N445" s="24">
        <f t="shared" si="102"/>
        <v>-3.4540943092507227E-3</v>
      </c>
      <c r="O445" s="24">
        <f t="shared" si="103"/>
        <v>0</v>
      </c>
      <c r="P445" s="24">
        <f t="shared" si="110"/>
        <v>0.45160637827196065</v>
      </c>
      <c r="Q445" s="24">
        <f t="shared" si="104"/>
        <v>3.4540943092507227E-3</v>
      </c>
      <c r="R445" s="24">
        <f t="shared" si="111"/>
        <v>0.26107298066012274</v>
      </c>
      <c r="S445" s="24">
        <f>MIN(MAX(-M445,0),'Vehicle Inputs'!$B$20*1000)</f>
        <v>12434.739513302602</v>
      </c>
      <c r="T445" s="24">
        <f>S445*(C445-C444)/3600000*'Vehicle Inputs'!$B$21*'Vehicle Inputs'!$B$22*'Vehicle Inputs'!$B$23</f>
        <v>3.0549737118168016E-3</v>
      </c>
      <c r="U445" s="24">
        <f t="shared" si="105"/>
        <v>0.23090599774484552</v>
      </c>
      <c r="V445" s="24">
        <f>T445*'Vehicle Inputs'!$B$24*'Vehicle Inputs'!$B$22*'Vehicle Inputs'!$B$21</f>
        <v>2.7019714994163703E-3</v>
      </c>
      <c r="W445" s="24">
        <f t="shared" si="106"/>
        <v>0.20422480970542875</v>
      </c>
      <c r="X445" s="25">
        <f t="shared" si="107"/>
        <v>21</v>
      </c>
      <c r="Y445" s="24">
        <f t="shared" si="108"/>
        <v>5.7585726870075316E-3</v>
      </c>
    </row>
    <row r="446" spans="2:25" x14ac:dyDescent="0.25">
      <c r="B446" s="3" t="s">
        <v>36</v>
      </c>
      <c r="C446" s="3">
        <v>438</v>
      </c>
      <c r="D446" s="3">
        <v>438</v>
      </c>
      <c r="E446" s="10">
        <v>23</v>
      </c>
      <c r="F446" s="16">
        <f t="shared" si="109"/>
        <v>-1.1805555555555556</v>
      </c>
      <c r="G446" s="16">
        <f t="shared" si="96"/>
        <v>6.3888888888888893</v>
      </c>
      <c r="H446" s="19">
        <f t="shared" si="97"/>
        <v>14.410755949074074</v>
      </c>
      <c r="I446" s="19">
        <f>$K$3*$H$3*'Vehicle Inputs'!$B$19</f>
        <v>186.58987875</v>
      </c>
      <c r="J446" s="19">
        <f t="shared" si="98"/>
        <v>1192.102003125</v>
      </c>
      <c r="K446" s="19">
        <f t="shared" si="99"/>
        <v>-2580.9895833333335</v>
      </c>
      <c r="L446" s="19">
        <f t="shared" si="100"/>
        <v>-2379.9889486342595</v>
      </c>
      <c r="M446" s="19">
        <f t="shared" si="101"/>
        <v>-15205.48494960777</v>
      </c>
      <c r="N446" s="24">
        <f t="shared" si="102"/>
        <v>-4.2237458193354919E-3</v>
      </c>
      <c r="O446" s="24">
        <f t="shared" si="103"/>
        <v>0</v>
      </c>
      <c r="P446" s="24">
        <f t="shared" si="110"/>
        <v>0.45160637827196065</v>
      </c>
      <c r="Q446" s="24">
        <f t="shared" si="104"/>
        <v>4.2237458193354919E-3</v>
      </c>
      <c r="R446" s="24">
        <f t="shared" si="111"/>
        <v>0.26529672647945823</v>
      </c>
      <c r="S446" s="24">
        <f>MIN(MAX(-M446,0),'Vehicle Inputs'!$B$20*1000)</f>
        <v>15205.48494960777</v>
      </c>
      <c r="T446" s="24">
        <f>S446*(C446-C445)/3600000*'Vehicle Inputs'!$B$21*'Vehicle Inputs'!$B$22*'Vehicle Inputs'!$B$23</f>
        <v>3.7356919899112755E-3</v>
      </c>
      <c r="U446" s="24">
        <f t="shared" si="105"/>
        <v>0.2346416897347568</v>
      </c>
      <c r="V446" s="24">
        <f>T446*'Vehicle Inputs'!$B$24*'Vehicle Inputs'!$B$22*'Vehicle Inputs'!$B$21</f>
        <v>3.3040327804770269E-3</v>
      </c>
      <c r="W446" s="24">
        <f t="shared" si="106"/>
        <v>0.20752884248590578</v>
      </c>
      <c r="X446" s="25">
        <f t="shared" si="107"/>
        <v>21</v>
      </c>
      <c r="Y446" s="24">
        <f t="shared" si="108"/>
        <v>9.494264676918808E-3</v>
      </c>
    </row>
    <row r="447" spans="2:25" x14ac:dyDescent="0.25">
      <c r="B447" s="3" t="s">
        <v>36</v>
      </c>
      <c r="C447" s="3">
        <v>439</v>
      </c>
      <c r="D447" s="3">
        <v>439</v>
      </c>
      <c r="E447" s="10">
        <v>18.2</v>
      </c>
      <c r="F447" s="16">
        <f t="shared" si="109"/>
        <v>-1.4027777777777777</v>
      </c>
      <c r="G447" s="16">
        <f t="shared" si="96"/>
        <v>5.0555555555555554</v>
      </c>
      <c r="H447" s="19">
        <f t="shared" si="97"/>
        <v>9.0234759935185167</v>
      </c>
      <c r="I447" s="19">
        <f>$K$3*$H$3*'Vehicle Inputs'!$B$19</f>
        <v>186.58987875</v>
      </c>
      <c r="J447" s="19">
        <f t="shared" si="98"/>
        <v>943.31549812499998</v>
      </c>
      <c r="K447" s="19">
        <f t="shared" si="99"/>
        <v>-3066.8229166666665</v>
      </c>
      <c r="L447" s="19">
        <f t="shared" si="100"/>
        <v>-2871.2095619231482</v>
      </c>
      <c r="M447" s="19">
        <f t="shared" si="101"/>
        <v>-14515.559451944804</v>
      </c>
      <c r="N447" s="24">
        <f t="shared" si="102"/>
        <v>-4.0320998477624452E-3</v>
      </c>
      <c r="O447" s="24">
        <f t="shared" si="103"/>
        <v>0</v>
      </c>
      <c r="P447" s="24">
        <f t="shared" si="110"/>
        <v>0.45160637827196065</v>
      </c>
      <c r="Q447" s="24">
        <f t="shared" si="104"/>
        <v>4.0320998477624452E-3</v>
      </c>
      <c r="R447" s="24">
        <f t="shared" si="111"/>
        <v>0.26932882632722066</v>
      </c>
      <c r="S447" s="24">
        <f>MIN(MAX(-M447,0),'Vehicle Inputs'!$B$20*1000)</f>
        <v>14515.559451944804</v>
      </c>
      <c r="T447" s="24">
        <f>S447*(C447-C446)/3600000*'Vehicle Inputs'!$B$21*'Vehicle Inputs'!$B$22*'Vehicle Inputs'!$B$23</f>
        <v>3.5661907103534942E-3</v>
      </c>
      <c r="U447" s="24">
        <f t="shared" si="105"/>
        <v>0.23820788044511029</v>
      </c>
      <c r="V447" s="24">
        <f>T447*'Vehicle Inputs'!$B$24*'Vehicle Inputs'!$B$22*'Vehicle Inputs'!$B$21</f>
        <v>3.1541173737721479E-3</v>
      </c>
      <c r="W447" s="24">
        <f t="shared" si="106"/>
        <v>0.21068295985967792</v>
      </c>
      <c r="X447" s="25">
        <f t="shared" si="107"/>
        <v>21</v>
      </c>
      <c r="Y447" s="24">
        <f t="shared" si="108"/>
        <v>1.3060455387272303E-2</v>
      </c>
    </row>
    <row r="448" spans="2:25" x14ac:dyDescent="0.25">
      <c r="B448" s="3" t="s">
        <v>36</v>
      </c>
      <c r="C448" s="3">
        <v>440</v>
      </c>
      <c r="D448" s="3">
        <v>440</v>
      </c>
      <c r="E448" s="10">
        <v>12.9</v>
      </c>
      <c r="F448" s="16">
        <f t="shared" si="109"/>
        <v>-1.4583333333333333</v>
      </c>
      <c r="G448" s="16">
        <f t="shared" si="96"/>
        <v>3.5833333333333335</v>
      </c>
      <c r="H448" s="19">
        <f t="shared" si="97"/>
        <v>4.5332587854166668</v>
      </c>
      <c r="I448" s="19">
        <f>$K$3*$H$3*'Vehicle Inputs'!$B$19</f>
        <v>186.58987875</v>
      </c>
      <c r="J448" s="19">
        <f t="shared" si="98"/>
        <v>668.61373218749998</v>
      </c>
      <c r="K448" s="19">
        <f t="shared" si="99"/>
        <v>-3188.28125</v>
      </c>
      <c r="L448" s="19">
        <f t="shared" si="100"/>
        <v>-2997.1581124645832</v>
      </c>
      <c r="M448" s="19">
        <f t="shared" si="101"/>
        <v>-10739.816569664757</v>
      </c>
      <c r="N448" s="24">
        <f t="shared" si="102"/>
        <v>-2.9832823804624327E-3</v>
      </c>
      <c r="O448" s="24">
        <f t="shared" si="103"/>
        <v>0</v>
      </c>
      <c r="P448" s="24">
        <f t="shared" si="110"/>
        <v>0.45160637827196065</v>
      </c>
      <c r="Q448" s="24">
        <f t="shared" si="104"/>
        <v>2.9832823804624327E-3</v>
      </c>
      <c r="R448" s="24">
        <f t="shared" si="111"/>
        <v>0.27231210870768308</v>
      </c>
      <c r="S448" s="24">
        <f>MIN(MAX(-M448,0),'Vehicle Inputs'!$B$20*1000)</f>
        <v>10739.816569664757</v>
      </c>
      <c r="T448" s="24">
        <f>S448*(C448-C447)/3600000*'Vehicle Inputs'!$B$21*'Vehicle Inputs'!$B$22*'Vehicle Inputs'!$B$23</f>
        <v>2.6385641013999981E-3</v>
      </c>
      <c r="U448" s="24">
        <f t="shared" si="105"/>
        <v>0.2408464445465103</v>
      </c>
      <c r="V448" s="24">
        <f>T448*'Vehicle Inputs'!$B$24*'Vehicle Inputs'!$B$22*'Vehicle Inputs'!$B$21</f>
        <v>2.333678019483228E-3</v>
      </c>
      <c r="W448" s="24">
        <f t="shared" si="106"/>
        <v>0.21301663787916114</v>
      </c>
      <c r="X448" s="25">
        <f t="shared" si="107"/>
        <v>21</v>
      </c>
      <c r="Y448" s="24">
        <f t="shared" si="108"/>
        <v>1.5699019488672302E-2</v>
      </c>
    </row>
    <row r="449" spans="2:25" x14ac:dyDescent="0.25">
      <c r="B449" s="3" t="s">
        <v>36</v>
      </c>
      <c r="C449" s="3">
        <v>441</v>
      </c>
      <c r="D449" s="3">
        <v>441</v>
      </c>
      <c r="E449" s="10">
        <v>7.7</v>
      </c>
      <c r="F449" s="16">
        <f t="shared" si="109"/>
        <v>-1.2638888888888891</v>
      </c>
      <c r="G449" s="16">
        <f t="shared" si="96"/>
        <v>2.1388888888888888</v>
      </c>
      <c r="H449" s="19">
        <f t="shared" si="97"/>
        <v>1.6151488094907407</v>
      </c>
      <c r="I449" s="19">
        <f>$K$3*$H$3*'Vehicle Inputs'!$B$19</f>
        <v>186.58987875</v>
      </c>
      <c r="J449" s="19">
        <f t="shared" si="98"/>
        <v>399.09501843749996</v>
      </c>
      <c r="K449" s="19">
        <f t="shared" si="99"/>
        <v>-2763.1770833333335</v>
      </c>
      <c r="L449" s="19">
        <f t="shared" si="100"/>
        <v>-2574.9720557738428</v>
      </c>
      <c r="M449" s="19">
        <f t="shared" si="101"/>
        <v>-5507.5791192940524</v>
      </c>
      <c r="N449" s="24">
        <f t="shared" si="102"/>
        <v>-1.5298830886927924E-3</v>
      </c>
      <c r="O449" s="24">
        <f t="shared" si="103"/>
        <v>0</v>
      </c>
      <c r="P449" s="24">
        <f t="shared" si="110"/>
        <v>0.45160637827196065</v>
      </c>
      <c r="Q449" s="24">
        <f t="shared" si="104"/>
        <v>1.5298830886927924E-3</v>
      </c>
      <c r="R449" s="24">
        <f t="shared" si="111"/>
        <v>0.27384199179637586</v>
      </c>
      <c r="S449" s="24">
        <f>MIN(MAX(-M449,0),'Vehicle Inputs'!$B$20*1000)</f>
        <v>5507.5791192940524</v>
      </c>
      <c r="T449" s="24">
        <f>S449*(C449-C448)/3600000*'Vehicle Inputs'!$B$21*'Vehicle Inputs'!$B$22*'Vehicle Inputs'!$B$23</f>
        <v>1.3531050977943402E-3</v>
      </c>
      <c r="U449" s="24">
        <f t="shared" si="105"/>
        <v>0.24219954964430465</v>
      </c>
      <c r="V449" s="24">
        <f>T449*'Vehicle Inputs'!$B$24*'Vehicle Inputs'!$B$22*'Vehicle Inputs'!$B$21</f>
        <v>1.1967538037442041E-3</v>
      </c>
      <c r="W449" s="24">
        <f t="shared" si="106"/>
        <v>0.21421339168290535</v>
      </c>
      <c r="X449" s="25">
        <f t="shared" si="107"/>
        <v>21</v>
      </c>
      <c r="Y449" s="24">
        <f t="shared" si="108"/>
        <v>1.7052124586466641E-2</v>
      </c>
    </row>
    <row r="450" spans="2:25" x14ac:dyDescent="0.25">
      <c r="B450" s="3" t="s">
        <v>36</v>
      </c>
      <c r="C450" s="3">
        <v>442</v>
      </c>
      <c r="D450" s="3">
        <v>442</v>
      </c>
      <c r="E450" s="10">
        <v>3.8</v>
      </c>
      <c r="F450" s="16">
        <f t="shared" si="109"/>
        <v>-0.88888888888888895</v>
      </c>
      <c r="G450" s="16">
        <f t="shared" si="96"/>
        <v>1.0555555555555556</v>
      </c>
      <c r="H450" s="19">
        <f t="shared" si="97"/>
        <v>0.39336732685185183</v>
      </c>
      <c r="I450" s="19">
        <f>$K$3*$H$3*'Vehicle Inputs'!$B$19</f>
        <v>186.58987875</v>
      </c>
      <c r="J450" s="19">
        <f t="shared" si="98"/>
        <v>196.95598312499999</v>
      </c>
      <c r="K450" s="19">
        <f t="shared" si="99"/>
        <v>-1943.3333333333335</v>
      </c>
      <c r="L450" s="19">
        <f t="shared" si="100"/>
        <v>-1756.3500872564816</v>
      </c>
      <c r="M450" s="19">
        <f t="shared" si="101"/>
        <v>-1853.9250921040639</v>
      </c>
      <c r="N450" s="24">
        <f t="shared" si="102"/>
        <v>-5.1497919225112891E-4</v>
      </c>
      <c r="O450" s="24">
        <f t="shared" si="103"/>
        <v>0</v>
      </c>
      <c r="P450" s="24">
        <f t="shared" si="110"/>
        <v>0.45160637827196065</v>
      </c>
      <c r="Q450" s="24">
        <f t="shared" si="104"/>
        <v>5.1497919225112891E-4</v>
      </c>
      <c r="R450" s="24">
        <f t="shared" si="111"/>
        <v>0.27435697098862699</v>
      </c>
      <c r="S450" s="24">
        <f>MIN(MAX(-M450,0),'Vehicle Inputs'!$B$20*1000)</f>
        <v>1853.9250921040639</v>
      </c>
      <c r="T450" s="24">
        <f>S450*(C450-C449)/3600000*'Vehicle Inputs'!$B$21*'Vehicle Inputs'!$B$22*'Vehicle Inputs'!$B$23</f>
        <v>4.5547334658651092E-4</v>
      </c>
      <c r="U450" s="24">
        <f t="shared" si="105"/>
        <v>0.24265502299089117</v>
      </c>
      <c r="V450" s="24">
        <f>T450*'Vehicle Inputs'!$B$24*'Vehicle Inputs'!$B$22*'Vehicle Inputs'!$B$21</f>
        <v>4.0284340138843958E-4</v>
      </c>
      <c r="W450" s="24">
        <f t="shared" si="106"/>
        <v>0.21461623508429378</v>
      </c>
      <c r="X450" s="25">
        <f t="shared" si="107"/>
        <v>21</v>
      </c>
      <c r="Y450" s="24">
        <f t="shared" si="108"/>
        <v>1.7507597933053152E-2</v>
      </c>
    </row>
    <row r="451" spans="2:25" x14ac:dyDescent="0.25">
      <c r="B451" s="3" t="s">
        <v>36</v>
      </c>
      <c r="C451" s="3">
        <v>443</v>
      </c>
      <c r="D451" s="3">
        <v>443</v>
      </c>
      <c r="E451" s="10">
        <v>1.3</v>
      </c>
      <c r="F451" s="16">
        <f t="shared" si="109"/>
        <v>-0.49999999999999994</v>
      </c>
      <c r="G451" s="16">
        <f t="shared" si="96"/>
        <v>0.36111111111111116</v>
      </c>
      <c r="H451" s="19">
        <f t="shared" si="97"/>
        <v>4.6038142824074077E-2</v>
      </c>
      <c r="I451" s="19">
        <f>$K$3*$H$3*'Vehicle Inputs'!$B$19</f>
        <v>186.58987875</v>
      </c>
      <c r="J451" s="19">
        <f t="shared" si="98"/>
        <v>67.379678437500004</v>
      </c>
      <c r="K451" s="19">
        <f t="shared" si="99"/>
        <v>-1093.1249999999998</v>
      </c>
      <c r="L451" s="19">
        <f t="shared" si="100"/>
        <v>-906.4890831071757</v>
      </c>
      <c r="M451" s="19">
        <f t="shared" si="101"/>
        <v>-327.34328001092462</v>
      </c>
      <c r="N451" s="24">
        <f t="shared" si="102"/>
        <v>-9.0928688891923508E-5</v>
      </c>
      <c r="O451" s="24">
        <f t="shared" si="103"/>
        <v>0</v>
      </c>
      <c r="P451" s="24">
        <f t="shared" si="110"/>
        <v>0.45160637827196065</v>
      </c>
      <c r="Q451" s="24">
        <f t="shared" si="104"/>
        <v>9.0928688891923508E-5</v>
      </c>
      <c r="R451" s="24">
        <f t="shared" si="111"/>
        <v>0.27444789967751893</v>
      </c>
      <c r="S451" s="24">
        <f>MIN(MAX(-M451,0),'Vehicle Inputs'!$B$20*1000)</f>
        <v>327.34328001092462</v>
      </c>
      <c r="T451" s="24">
        <f>S451*(C451-C450)/3600000*'Vehicle Inputs'!$B$21*'Vehicle Inputs'!$B$22*'Vehicle Inputs'!$B$23</f>
        <v>8.0421878890461732E-5</v>
      </c>
      <c r="U451" s="24">
        <f t="shared" si="105"/>
        <v>0.24273544486978163</v>
      </c>
      <c r="V451" s="24">
        <f>T451*'Vehicle Inputs'!$B$24*'Vehicle Inputs'!$B$22*'Vehicle Inputs'!$B$21</f>
        <v>7.1129130784668864E-5</v>
      </c>
      <c r="W451" s="24">
        <f t="shared" si="106"/>
        <v>0.21468736421507845</v>
      </c>
      <c r="X451" s="25">
        <f t="shared" si="107"/>
        <v>21</v>
      </c>
      <c r="Y451" s="24">
        <f t="shared" si="108"/>
        <v>1.7588019811943613E-2</v>
      </c>
    </row>
    <row r="452" spans="2:25" x14ac:dyDescent="0.25">
      <c r="B452" s="3" t="s">
        <v>36</v>
      </c>
      <c r="C452" s="3">
        <v>444</v>
      </c>
      <c r="D452" s="3">
        <v>444</v>
      </c>
      <c r="E452" s="10">
        <v>0.2</v>
      </c>
      <c r="F452" s="16">
        <f t="shared" si="109"/>
        <v>-0.18055555555555555</v>
      </c>
      <c r="G452" s="16">
        <f t="shared" si="96"/>
        <v>5.5555555555555559E-2</v>
      </c>
      <c r="H452" s="19">
        <f t="shared" si="97"/>
        <v>1.0896601851851852E-3</v>
      </c>
      <c r="I452" s="19">
        <f>$K$3*$H$3*'Vehicle Inputs'!$B$19</f>
        <v>186.58987875</v>
      </c>
      <c r="J452" s="19">
        <f t="shared" si="98"/>
        <v>10.366104375000001</v>
      </c>
      <c r="K452" s="19">
        <f t="shared" si="99"/>
        <v>-394.73958333333331</v>
      </c>
      <c r="L452" s="19">
        <f t="shared" si="100"/>
        <v>-208.14861492314813</v>
      </c>
      <c r="M452" s="19">
        <f t="shared" si="101"/>
        <v>-11.563811940174897</v>
      </c>
      <c r="N452" s="24">
        <f t="shared" si="102"/>
        <v>-3.2121699833819161E-6</v>
      </c>
      <c r="O452" s="24">
        <f t="shared" si="103"/>
        <v>0</v>
      </c>
      <c r="P452" s="24">
        <f t="shared" si="110"/>
        <v>0.45160637827196065</v>
      </c>
      <c r="Q452" s="24">
        <f t="shared" si="104"/>
        <v>3.2121699833819161E-6</v>
      </c>
      <c r="R452" s="24">
        <f t="shared" si="111"/>
        <v>0.27445111184750232</v>
      </c>
      <c r="S452" s="24">
        <f>MIN(MAX(-M452,0),'Vehicle Inputs'!$B$20*1000)</f>
        <v>11.563811940174897</v>
      </c>
      <c r="T452" s="24">
        <f>S452*(C452-C451)/3600000*'Vehicle Inputs'!$B$21*'Vehicle Inputs'!$B$22*'Vehicle Inputs'!$B$23</f>
        <v>2.8410037418021354E-6</v>
      </c>
      <c r="U452" s="24">
        <f t="shared" si="105"/>
        <v>0.24273828587352345</v>
      </c>
      <c r="V452" s="24">
        <f>T452*'Vehicle Inputs'!$B$24*'Vehicle Inputs'!$B$22*'Vehicle Inputs'!$B$21</f>
        <v>2.5127257594368984E-6</v>
      </c>
      <c r="W452" s="24">
        <f t="shared" si="106"/>
        <v>0.21468987694083788</v>
      </c>
      <c r="X452" s="25">
        <f t="shared" si="107"/>
        <v>21</v>
      </c>
      <c r="Y452" s="24">
        <f t="shared" si="108"/>
        <v>1.7590860815685415E-2</v>
      </c>
    </row>
    <row r="453" spans="2:25" x14ac:dyDescent="0.25">
      <c r="B453" s="3" t="s">
        <v>36</v>
      </c>
      <c r="C453" s="3">
        <v>445</v>
      </c>
      <c r="D453" s="3">
        <v>445</v>
      </c>
      <c r="E453" s="10">
        <v>0</v>
      </c>
      <c r="F453" s="16">
        <f t="shared" si="109"/>
        <v>-2.777777777777778E-2</v>
      </c>
      <c r="G453" s="16">
        <f t="shared" si="96"/>
        <v>0</v>
      </c>
      <c r="H453" s="19">
        <f t="shared" si="97"/>
        <v>0</v>
      </c>
      <c r="I453" s="19">
        <f>$K$3*$H$3*'Vehicle Inputs'!$B$19</f>
        <v>186.58987875</v>
      </c>
      <c r="J453" s="19">
        <f t="shared" si="98"/>
        <v>0</v>
      </c>
      <c r="K453" s="19">
        <f t="shared" si="99"/>
        <v>-60.729166666666671</v>
      </c>
      <c r="L453" s="19">
        <f t="shared" si="100"/>
        <v>125.86071208333333</v>
      </c>
      <c r="M453" s="19">
        <f t="shared" si="101"/>
        <v>0</v>
      </c>
      <c r="N453" s="24">
        <f t="shared" si="102"/>
        <v>0</v>
      </c>
      <c r="O453" s="24">
        <f t="shared" si="103"/>
        <v>0</v>
      </c>
      <c r="P453" s="24">
        <f t="shared" si="110"/>
        <v>0.45160637827196065</v>
      </c>
      <c r="Q453" s="24">
        <f t="shared" si="104"/>
        <v>0</v>
      </c>
      <c r="R453" s="24">
        <f t="shared" si="111"/>
        <v>0.27445111184750232</v>
      </c>
      <c r="S453" s="24">
        <f>MIN(MAX(-M453,0),'Vehicle Inputs'!$B$20*1000)</f>
        <v>0</v>
      </c>
      <c r="T453" s="24">
        <f>S453*(C453-C452)/3600000*'Vehicle Inputs'!$B$21*'Vehicle Inputs'!$B$22*'Vehicle Inputs'!$B$23</f>
        <v>0</v>
      </c>
      <c r="U453" s="24">
        <f t="shared" si="105"/>
        <v>0.24273828587352345</v>
      </c>
      <c r="V453" s="24">
        <f>T453*'Vehicle Inputs'!$B$24*'Vehicle Inputs'!$B$22*'Vehicle Inputs'!$B$21</f>
        <v>0</v>
      </c>
      <c r="W453" s="24">
        <f t="shared" si="106"/>
        <v>0.21468987694083788</v>
      </c>
      <c r="X453" s="25">
        <f t="shared" si="107"/>
        <v>21</v>
      </c>
      <c r="Y453" s="24">
        <f t="shared" si="108"/>
        <v>0</v>
      </c>
    </row>
    <row r="454" spans="2:25" x14ac:dyDescent="0.25">
      <c r="B454" s="3" t="s">
        <v>36</v>
      </c>
      <c r="C454" s="3">
        <v>446</v>
      </c>
      <c r="D454" s="3">
        <v>446</v>
      </c>
      <c r="E454" s="10">
        <v>0</v>
      </c>
      <c r="F454" s="16">
        <f t="shared" si="109"/>
        <v>0</v>
      </c>
      <c r="G454" s="16">
        <f t="shared" si="96"/>
        <v>0</v>
      </c>
      <c r="H454" s="19">
        <f t="shared" si="97"/>
        <v>0</v>
      </c>
      <c r="I454" s="19">
        <f>$K$3*$H$3*'Vehicle Inputs'!$B$19</f>
        <v>186.58987875</v>
      </c>
      <c r="J454" s="19">
        <f t="shared" si="98"/>
        <v>0</v>
      </c>
      <c r="K454" s="19">
        <f t="shared" si="99"/>
        <v>0</v>
      </c>
      <c r="L454" s="19">
        <f t="shared" si="100"/>
        <v>186.58987875</v>
      </c>
      <c r="M454" s="19">
        <f t="shared" si="101"/>
        <v>0</v>
      </c>
      <c r="N454" s="24">
        <f t="shared" si="102"/>
        <v>0</v>
      </c>
      <c r="O454" s="24">
        <f t="shared" si="103"/>
        <v>0</v>
      </c>
      <c r="P454" s="24">
        <f t="shared" si="110"/>
        <v>0.45160637827196065</v>
      </c>
      <c r="Q454" s="24">
        <f t="shared" si="104"/>
        <v>0</v>
      </c>
      <c r="R454" s="24">
        <f t="shared" si="111"/>
        <v>0.27445111184750232</v>
      </c>
      <c r="S454" s="24">
        <f>MIN(MAX(-M454,0),'Vehicle Inputs'!$B$20*1000)</f>
        <v>0</v>
      </c>
      <c r="T454" s="24">
        <f>S454*(C454-C453)/3600000*'Vehicle Inputs'!$B$21*'Vehicle Inputs'!$B$22*'Vehicle Inputs'!$B$23</f>
        <v>0</v>
      </c>
      <c r="U454" s="24">
        <f t="shared" si="105"/>
        <v>0.24273828587352345</v>
      </c>
      <c r="V454" s="24">
        <f>T454*'Vehicle Inputs'!$B$24*'Vehicle Inputs'!$B$22*'Vehicle Inputs'!$B$21</f>
        <v>0</v>
      </c>
      <c r="W454" s="24">
        <f t="shared" si="106"/>
        <v>0.21468987694083788</v>
      </c>
      <c r="X454" s="25">
        <f t="shared" si="107"/>
        <v>21</v>
      </c>
      <c r="Y454" s="24">
        <f t="shared" si="108"/>
        <v>0</v>
      </c>
    </row>
    <row r="455" spans="2:25" x14ac:dyDescent="0.25">
      <c r="B455" s="3" t="s">
        <v>36</v>
      </c>
      <c r="C455" s="3">
        <v>447</v>
      </c>
      <c r="D455" s="3">
        <v>447</v>
      </c>
      <c r="E455" s="10">
        <v>0</v>
      </c>
      <c r="F455" s="16">
        <f t="shared" si="109"/>
        <v>0</v>
      </c>
      <c r="G455" s="16">
        <f t="shared" si="96"/>
        <v>0</v>
      </c>
      <c r="H455" s="19">
        <f t="shared" si="97"/>
        <v>0</v>
      </c>
      <c r="I455" s="19">
        <f>$K$3*$H$3*'Vehicle Inputs'!$B$19</f>
        <v>186.58987875</v>
      </c>
      <c r="J455" s="19">
        <f t="shared" si="98"/>
        <v>0</v>
      </c>
      <c r="K455" s="19">
        <f t="shared" si="99"/>
        <v>0</v>
      </c>
      <c r="L455" s="19">
        <f t="shared" si="100"/>
        <v>186.58987875</v>
      </c>
      <c r="M455" s="19">
        <f t="shared" si="101"/>
        <v>0</v>
      </c>
      <c r="N455" s="24">
        <f t="shared" si="102"/>
        <v>0</v>
      </c>
      <c r="O455" s="24">
        <f t="shared" si="103"/>
        <v>0</v>
      </c>
      <c r="P455" s="24">
        <f t="shared" si="110"/>
        <v>0.45160637827196065</v>
      </c>
      <c r="Q455" s="24">
        <f t="shared" si="104"/>
        <v>0</v>
      </c>
      <c r="R455" s="24">
        <f t="shared" si="111"/>
        <v>0.27445111184750232</v>
      </c>
      <c r="S455" s="24">
        <f>MIN(MAX(-M455,0),'Vehicle Inputs'!$B$20*1000)</f>
        <v>0</v>
      </c>
      <c r="T455" s="24">
        <f>S455*(C455-C454)/3600000*'Vehicle Inputs'!$B$21*'Vehicle Inputs'!$B$22*'Vehicle Inputs'!$B$23</f>
        <v>0</v>
      </c>
      <c r="U455" s="24">
        <f t="shared" si="105"/>
        <v>0.24273828587352345</v>
      </c>
      <c r="V455" s="24">
        <f>T455*'Vehicle Inputs'!$B$24*'Vehicle Inputs'!$B$22*'Vehicle Inputs'!$B$21</f>
        <v>0</v>
      </c>
      <c r="W455" s="24">
        <f t="shared" si="106"/>
        <v>0.21468987694083788</v>
      </c>
      <c r="X455" s="25">
        <f t="shared" si="107"/>
        <v>21</v>
      </c>
      <c r="Y455" s="24">
        <f t="shared" si="108"/>
        <v>0</v>
      </c>
    </row>
    <row r="456" spans="2:25" x14ac:dyDescent="0.25">
      <c r="B456" s="3" t="s">
        <v>36</v>
      </c>
      <c r="C456" s="3">
        <v>448</v>
      </c>
      <c r="D456" s="3">
        <v>448</v>
      </c>
      <c r="E456" s="10">
        <v>0</v>
      </c>
      <c r="F456" s="16">
        <f t="shared" si="109"/>
        <v>0</v>
      </c>
      <c r="G456" s="16">
        <f t="shared" si="96"/>
        <v>0</v>
      </c>
      <c r="H456" s="19">
        <f t="shared" si="97"/>
        <v>0</v>
      </c>
      <c r="I456" s="19">
        <f>$K$3*$H$3*'Vehicle Inputs'!$B$19</f>
        <v>186.58987875</v>
      </c>
      <c r="J456" s="19">
        <f t="shared" si="98"/>
        <v>0</v>
      </c>
      <c r="K456" s="19">
        <f t="shared" si="99"/>
        <v>0</v>
      </c>
      <c r="L456" s="19">
        <f t="shared" si="100"/>
        <v>186.58987875</v>
      </c>
      <c r="M456" s="19">
        <f t="shared" si="101"/>
        <v>0</v>
      </c>
      <c r="N456" s="24">
        <f t="shared" si="102"/>
        <v>0</v>
      </c>
      <c r="O456" s="24">
        <f t="shared" si="103"/>
        <v>0</v>
      </c>
      <c r="P456" s="24">
        <f t="shared" si="110"/>
        <v>0.45160637827196065</v>
      </c>
      <c r="Q456" s="24">
        <f t="shared" si="104"/>
        <v>0</v>
      </c>
      <c r="R456" s="24">
        <f t="shared" si="111"/>
        <v>0.27445111184750232</v>
      </c>
      <c r="S456" s="24">
        <f>MIN(MAX(-M456,0),'Vehicle Inputs'!$B$20*1000)</f>
        <v>0</v>
      </c>
      <c r="T456" s="24">
        <f>S456*(C456-C455)/3600000*'Vehicle Inputs'!$B$21*'Vehicle Inputs'!$B$22*'Vehicle Inputs'!$B$23</f>
        <v>0</v>
      </c>
      <c r="U456" s="24">
        <f t="shared" si="105"/>
        <v>0.24273828587352345</v>
      </c>
      <c r="V456" s="24">
        <f>T456*'Vehicle Inputs'!$B$24*'Vehicle Inputs'!$B$22*'Vehicle Inputs'!$B$21</f>
        <v>0</v>
      </c>
      <c r="W456" s="24">
        <f t="shared" si="106"/>
        <v>0.21468987694083788</v>
      </c>
      <c r="X456" s="25">
        <f t="shared" si="107"/>
        <v>21</v>
      </c>
      <c r="Y456" s="24">
        <f t="shared" si="108"/>
        <v>0</v>
      </c>
    </row>
    <row r="457" spans="2:25" x14ac:dyDescent="0.25">
      <c r="B457" s="3" t="s">
        <v>36</v>
      </c>
      <c r="C457" s="3">
        <v>449</v>
      </c>
      <c r="D457" s="3">
        <v>449</v>
      </c>
      <c r="E457" s="10">
        <v>0</v>
      </c>
      <c r="F457" s="16">
        <f t="shared" si="109"/>
        <v>0</v>
      </c>
      <c r="G457" s="16">
        <f t="shared" ref="G457:G520" si="112">E457*(1000/3600)</f>
        <v>0</v>
      </c>
      <c r="H457" s="19">
        <f t="shared" ref="H457:H520" si="113">0.5*$L$3*$J$3*$I$3*G457^2</f>
        <v>0</v>
      </c>
      <c r="I457" s="19">
        <f>$K$3*$H$3*'Vehicle Inputs'!$B$19</f>
        <v>186.58987875</v>
      </c>
      <c r="J457" s="19">
        <f t="shared" ref="J457:J520" si="114">I457*G457</f>
        <v>0</v>
      </c>
      <c r="K457" s="19">
        <f t="shared" ref="K457:K520" si="115">$H$3*F457</f>
        <v>0</v>
      </c>
      <c r="L457" s="19">
        <f t="shared" ref="L457:L520" si="116">H457+I457+K457</f>
        <v>186.58987875</v>
      </c>
      <c r="M457" s="19">
        <f t="shared" ref="M457:M520" si="117">L457*G457</f>
        <v>0</v>
      </c>
      <c r="N457" s="24">
        <f t="shared" ref="N457:N494" si="118">M457*(C457-C456)/3600000</f>
        <v>0</v>
      </c>
      <c r="O457" s="24">
        <f t="shared" ref="O457:O520" si="119">MAX(M457,0)*(C457-C456)/3600000</f>
        <v>0</v>
      </c>
      <c r="P457" s="24">
        <f t="shared" si="110"/>
        <v>0.45160637827196065</v>
      </c>
      <c r="Q457" s="24">
        <f t="shared" ref="Q457:Q520" si="120">MAX(-M457,0)*(C457-C456)/3600000</f>
        <v>0</v>
      </c>
      <c r="R457" s="24">
        <f t="shared" si="111"/>
        <v>0.27445111184750232</v>
      </c>
      <c r="S457" s="24">
        <f>MIN(MAX(-M457,0),'Vehicle Inputs'!$B$20*1000)</f>
        <v>0</v>
      </c>
      <c r="T457" s="24">
        <f>S457*(C457-C456)/3600000*'Vehicle Inputs'!$B$21*'Vehicle Inputs'!$B$22*'Vehicle Inputs'!$B$23</f>
        <v>0</v>
      </c>
      <c r="U457" s="24">
        <f t="shared" ref="U457:U520" si="121">U456+T457</f>
        <v>0.24273828587352345</v>
      </c>
      <c r="V457" s="24">
        <f>T457*'Vehicle Inputs'!$B$24*'Vehicle Inputs'!$B$22*'Vehicle Inputs'!$B$21</f>
        <v>0</v>
      </c>
      <c r="W457" s="24">
        <f t="shared" ref="W457:W520" si="122">W456+V457</f>
        <v>0.21468987694083788</v>
      </c>
      <c r="X457" s="25">
        <f t="shared" ref="X457:X520" si="123">IF(S457&gt;0,IF(S456=0,X456+1,X456),X456)</f>
        <v>21</v>
      </c>
      <c r="Y457" s="24">
        <f t="shared" ref="Y457:Y520" si="124">IF(S457&gt;0,IF(S456=0,T457,Y456+T457),0)</f>
        <v>0</v>
      </c>
    </row>
    <row r="458" spans="2:25" x14ac:dyDescent="0.25">
      <c r="B458" s="3" t="s">
        <v>36</v>
      </c>
      <c r="C458" s="3">
        <v>450</v>
      </c>
      <c r="D458" s="3">
        <v>450</v>
      </c>
      <c r="E458" s="10">
        <v>0</v>
      </c>
      <c r="F458" s="16">
        <f t="shared" ref="F458:F521" si="125">($E459-$E457)/2/3.6</f>
        <v>0</v>
      </c>
      <c r="G458" s="16">
        <f t="shared" si="112"/>
        <v>0</v>
      </c>
      <c r="H458" s="19">
        <f t="shared" si="113"/>
        <v>0</v>
      </c>
      <c r="I458" s="19">
        <f>$K$3*$H$3*'Vehicle Inputs'!$B$19</f>
        <v>186.58987875</v>
      </c>
      <c r="J458" s="19">
        <f t="shared" si="114"/>
        <v>0</v>
      </c>
      <c r="K458" s="19">
        <f t="shared" si="115"/>
        <v>0</v>
      </c>
      <c r="L458" s="19">
        <f t="shared" si="116"/>
        <v>186.58987875</v>
      </c>
      <c r="M458" s="19">
        <f t="shared" si="117"/>
        <v>0</v>
      </c>
      <c r="N458" s="24">
        <f t="shared" si="118"/>
        <v>0</v>
      </c>
      <c r="O458" s="24">
        <f t="shared" si="119"/>
        <v>0</v>
      </c>
      <c r="P458" s="24">
        <f t="shared" ref="P458:P521" si="126">P457+O458</f>
        <v>0.45160637827196065</v>
      </c>
      <c r="Q458" s="24">
        <f t="shared" si="120"/>
        <v>0</v>
      </c>
      <c r="R458" s="24">
        <f t="shared" ref="R458:R521" si="127">R457+Q458</f>
        <v>0.27445111184750232</v>
      </c>
      <c r="S458" s="24">
        <f>MIN(MAX(-M458,0),'Vehicle Inputs'!$B$20*1000)</f>
        <v>0</v>
      </c>
      <c r="T458" s="24">
        <f>S458*(C458-C457)/3600000*'Vehicle Inputs'!$B$21*'Vehicle Inputs'!$B$22*'Vehicle Inputs'!$B$23</f>
        <v>0</v>
      </c>
      <c r="U458" s="24">
        <f t="shared" si="121"/>
        <v>0.24273828587352345</v>
      </c>
      <c r="V458" s="24">
        <f>T458*'Vehicle Inputs'!$B$24*'Vehicle Inputs'!$B$22*'Vehicle Inputs'!$B$21</f>
        <v>0</v>
      </c>
      <c r="W458" s="24">
        <f t="shared" si="122"/>
        <v>0.21468987694083788</v>
      </c>
      <c r="X458" s="25">
        <f t="shared" si="123"/>
        <v>21</v>
      </c>
      <c r="Y458" s="24">
        <f t="shared" si="124"/>
        <v>0</v>
      </c>
    </row>
    <row r="459" spans="2:25" x14ac:dyDescent="0.25">
      <c r="B459" s="3" t="s">
        <v>36</v>
      </c>
      <c r="C459" s="3">
        <v>451</v>
      </c>
      <c r="D459" s="3">
        <v>451</v>
      </c>
      <c r="E459" s="10">
        <v>0</v>
      </c>
      <c r="F459" s="16">
        <f t="shared" si="125"/>
        <v>0</v>
      </c>
      <c r="G459" s="16">
        <f t="shared" si="112"/>
        <v>0</v>
      </c>
      <c r="H459" s="19">
        <f t="shared" si="113"/>
        <v>0</v>
      </c>
      <c r="I459" s="19">
        <f>$K$3*$H$3*'Vehicle Inputs'!$B$19</f>
        <v>186.58987875</v>
      </c>
      <c r="J459" s="19">
        <f t="shared" si="114"/>
        <v>0</v>
      </c>
      <c r="K459" s="19">
        <f t="shared" si="115"/>
        <v>0</v>
      </c>
      <c r="L459" s="19">
        <f t="shared" si="116"/>
        <v>186.58987875</v>
      </c>
      <c r="M459" s="19">
        <f t="shared" si="117"/>
        <v>0</v>
      </c>
      <c r="N459" s="24">
        <f t="shared" si="118"/>
        <v>0</v>
      </c>
      <c r="O459" s="24">
        <f t="shared" si="119"/>
        <v>0</v>
      </c>
      <c r="P459" s="24">
        <f t="shared" si="126"/>
        <v>0.45160637827196065</v>
      </c>
      <c r="Q459" s="24">
        <f t="shared" si="120"/>
        <v>0</v>
      </c>
      <c r="R459" s="24">
        <f t="shared" si="127"/>
        <v>0.27445111184750232</v>
      </c>
      <c r="S459" s="24">
        <f>MIN(MAX(-M459,0),'Vehicle Inputs'!$B$20*1000)</f>
        <v>0</v>
      </c>
      <c r="T459" s="24">
        <f>S459*(C459-C458)/3600000*'Vehicle Inputs'!$B$21*'Vehicle Inputs'!$B$22*'Vehicle Inputs'!$B$23</f>
        <v>0</v>
      </c>
      <c r="U459" s="24">
        <f t="shared" si="121"/>
        <v>0.24273828587352345</v>
      </c>
      <c r="V459" s="24">
        <f>T459*'Vehicle Inputs'!$B$24*'Vehicle Inputs'!$B$22*'Vehicle Inputs'!$B$21</f>
        <v>0</v>
      </c>
      <c r="W459" s="24">
        <f t="shared" si="122"/>
        <v>0.21468987694083788</v>
      </c>
      <c r="X459" s="25">
        <f t="shared" si="123"/>
        <v>21</v>
      </c>
      <c r="Y459" s="24">
        <f t="shared" si="124"/>
        <v>0</v>
      </c>
    </row>
    <row r="460" spans="2:25" x14ac:dyDescent="0.25">
      <c r="B460" s="3" t="s">
        <v>36</v>
      </c>
      <c r="C460" s="3">
        <v>452</v>
      </c>
      <c r="D460" s="3">
        <v>452</v>
      </c>
      <c r="E460" s="10">
        <v>0</v>
      </c>
      <c r="F460" s="16">
        <f t="shared" si="125"/>
        <v>0</v>
      </c>
      <c r="G460" s="16">
        <f t="shared" si="112"/>
        <v>0</v>
      </c>
      <c r="H460" s="19">
        <f t="shared" si="113"/>
        <v>0</v>
      </c>
      <c r="I460" s="19">
        <f>$K$3*$H$3*'Vehicle Inputs'!$B$19</f>
        <v>186.58987875</v>
      </c>
      <c r="J460" s="19">
        <f t="shared" si="114"/>
        <v>0</v>
      </c>
      <c r="K460" s="19">
        <f t="shared" si="115"/>
        <v>0</v>
      </c>
      <c r="L460" s="19">
        <f t="shared" si="116"/>
        <v>186.58987875</v>
      </c>
      <c r="M460" s="19">
        <f t="shared" si="117"/>
        <v>0</v>
      </c>
      <c r="N460" s="24">
        <f t="shared" si="118"/>
        <v>0</v>
      </c>
      <c r="O460" s="24">
        <f t="shared" si="119"/>
        <v>0</v>
      </c>
      <c r="P460" s="24">
        <f t="shared" si="126"/>
        <v>0.45160637827196065</v>
      </c>
      <c r="Q460" s="24">
        <f t="shared" si="120"/>
        <v>0</v>
      </c>
      <c r="R460" s="24">
        <f t="shared" si="127"/>
        <v>0.27445111184750232</v>
      </c>
      <c r="S460" s="24">
        <f>MIN(MAX(-M460,0),'Vehicle Inputs'!$B$20*1000)</f>
        <v>0</v>
      </c>
      <c r="T460" s="24">
        <f>S460*(C460-C459)/3600000*'Vehicle Inputs'!$B$21*'Vehicle Inputs'!$B$22*'Vehicle Inputs'!$B$23</f>
        <v>0</v>
      </c>
      <c r="U460" s="24">
        <f t="shared" si="121"/>
        <v>0.24273828587352345</v>
      </c>
      <c r="V460" s="24">
        <f>T460*'Vehicle Inputs'!$B$24*'Vehicle Inputs'!$B$22*'Vehicle Inputs'!$B$21</f>
        <v>0</v>
      </c>
      <c r="W460" s="24">
        <f t="shared" si="122"/>
        <v>0.21468987694083788</v>
      </c>
      <c r="X460" s="25">
        <f t="shared" si="123"/>
        <v>21</v>
      </c>
      <c r="Y460" s="24">
        <f t="shared" si="124"/>
        <v>0</v>
      </c>
    </row>
    <row r="461" spans="2:25" x14ac:dyDescent="0.25">
      <c r="B461" s="3" t="s">
        <v>36</v>
      </c>
      <c r="C461" s="3">
        <v>453</v>
      </c>
      <c r="D461" s="3">
        <v>453</v>
      </c>
      <c r="E461" s="10">
        <v>0</v>
      </c>
      <c r="F461" s="16">
        <f t="shared" si="125"/>
        <v>0</v>
      </c>
      <c r="G461" s="16">
        <f t="shared" si="112"/>
        <v>0</v>
      </c>
      <c r="H461" s="19">
        <f t="shared" si="113"/>
        <v>0</v>
      </c>
      <c r="I461" s="19">
        <f>$K$3*$H$3*'Vehicle Inputs'!$B$19</f>
        <v>186.58987875</v>
      </c>
      <c r="J461" s="19">
        <f t="shared" si="114"/>
        <v>0</v>
      </c>
      <c r="K461" s="19">
        <f t="shared" si="115"/>
        <v>0</v>
      </c>
      <c r="L461" s="19">
        <f t="shared" si="116"/>
        <v>186.58987875</v>
      </c>
      <c r="M461" s="19">
        <f t="shared" si="117"/>
        <v>0</v>
      </c>
      <c r="N461" s="24">
        <f t="shared" si="118"/>
        <v>0</v>
      </c>
      <c r="O461" s="24">
        <f t="shared" si="119"/>
        <v>0</v>
      </c>
      <c r="P461" s="24">
        <f t="shared" si="126"/>
        <v>0.45160637827196065</v>
      </c>
      <c r="Q461" s="24">
        <f t="shared" si="120"/>
        <v>0</v>
      </c>
      <c r="R461" s="24">
        <f t="shared" si="127"/>
        <v>0.27445111184750232</v>
      </c>
      <c r="S461" s="24">
        <f>MIN(MAX(-M461,0),'Vehicle Inputs'!$B$20*1000)</f>
        <v>0</v>
      </c>
      <c r="T461" s="24">
        <f>S461*(C461-C460)/3600000*'Vehicle Inputs'!$B$21*'Vehicle Inputs'!$B$22*'Vehicle Inputs'!$B$23</f>
        <v>0</v>
      </c>
      <c r="U461" s="24">
        <f t="shared" si="121"/>
        <v>0.24273828587352345</v>
      </c>
      <c r="V461" s="24">
        <f>T461*'Vehicle Inputs'!$B$24*'Vehicle Inputs'!$B$22*'Vehicle Inputs'!$B$21</f>
        <v>0</v>
      </c>
      <c r="W461" s="24">
        <f t="shared" si="122"/>
        <v>0.21468987694083788</v>
      </c>
      <c r="X461" s="25">
        <f t="shared" si="123"/>
        <v>21</v>
      </c>
      <c r="Y461" s="24">
        <f t="shared" si="124"/>
        <v>0</v>
      </c>
    </row>
    <row r="462" spans="2:25" x14ac:dyDescent="0.25">
      <c r="B462" s="3" t="s">
        <v>36</v>
      </c>
      <c r="C462" s="3">
        <v>454</v>
      </c>
      <c r="D462" s="3">
        <v>454</v>
      </c>
      <c r="E462" s="10">
        <v>0</v>
      </c>
      <c r="F462" s="16">
        <f t="shared" si="125"/>
        <v>0</v>
      </c>
      <c r="G462" s="16">
        <f t="shared" si="112"/>
        <v>0</v>
      </c>
      <c r="H462" s="19">
        <f t="shared" si="113"/>
        <v>0</v>
      </c>
      <c r="I462" s="19">
        <f>$K$3*$H$3*'Vehicle Inputs'!$B$19</f>
        <v>186.58987875</v>
      </c>
      <c r="J462" s="19">
        <f t="shared" si="114"/>
        <v>0</v>
      </c>
      <c r="K462" s="19">
        <f t="shared" si="115"/>
        <v>0</v>
      </c>
      <c r="L462" s="19">
        <f t="shared" si="116"/>
        <v>186.58987875</v>
      </c>
      <c r="M462" s="19">
        <f t="shared" si="117"/>
        <v>0</v>
      </c>
      <c r="N462" s="24">
        <f t="shared" si="118"/>
        <v>0</v>
      </c>
      <c r="O462" s="24">
        <f t="shared" si="119"/>
        <v>0</v>
      </c>
      <c r="P462" s="24">
        <f t="shared" si="126"/>
        <v>0.45160637827196065</v>
      </c>
      <c r="Q462" s="24">
        <f t="shared" si="120"/>
        <v>0</v>
      </c>
      <c r="R462" s="24">
        <f t="shared" si="127"/>
        <v>0.27445111184750232</v>
      </c>
      <c r="S462" s="24">
        <f>MIN(MAX(-M462,0),'Vehicle Inputs'!$B$20*1000)</f>
        <v>0</v>
      </c>
      <c r="T462" s="24">
        <f>S462*(C462-C461)/3600000*'Vehicle Inputs'!$B$21*'Vehicle Inputs'!$B$22*'Vehicle Inputs'!$B$23</f>
        <v>0</v>
      </c>
      <c r="U462" s="24">
        <f t="shared" si="121"/>
        <v>0.24273828587352345</v>
      </c>
      <c r="V462" s="24">
        <f>T462*'Vehicle Inputs'!$B$24*'Vehicle Inputs'!$B$22*'Vehicle Inputs'!$B$21</f>
        <v>0</v>
      </c>
      <c r="W462" s="24">
        <f t="shared" si="122"/>
        <v>0.21468987694083788</v>
      </c>
      <c r="X462" s="25">
        <f t="shared" si="123"/>
        <v>21</v>
      </c>
      <c r="Y462" s="24">
        <f t="shared" si="124"/>
        <v>0</v>
      </c>
    </row>
    <row r="463" spans="2:25" x14ac:dyDescent="0.25">
      <c r="B463" s="3" t="s">
        <v>36</v>
      </c>
      <c r="C463" s="3">
        <v>455</v>
      </c>
      <c r="D463" s="3">
        <v>455</v>
      </c>
      <c r="E463" s="10">
        <v>0</v>
      </c>
      <c r="F463" s="16">
        <f t="shared" si="125"/>
        <v>0</v>
      </c>
      <c r="G463" s="16">
        <f t="shared" si="112"/>
        <v>0</v>
      </c>
      <c r="H463" s="19">
        <f t="shared" si="113"/>
        <v>0</v>
      </c>
      <c r="I463" s="19">
        <f>$K$3*$H$3*'Vehicle Inputs'!$B$19</f>
        <v>186.58987875</v>
      </c>
      <c r="J463" s="19">
        <f t="shared" si="114"/>
        <v>0</v>
      </c>
      <c r="K463" s="19">
        <f t="shared" si="115"/>
        <v>0</v>
      </c>
      <c r="L463" s="19">
        <f t="shared" si="116"/>
        <v>186.58987875</v>
      </c>
      <c r="M463" s="19">
        <f t="shared" si="117"/>
        <v>0</v>
      </c>
      <c r="N463" s="24">
        <f t="shared" si="118"/>
        <v>0</v>
      </c>
      <c r="O463" s="24">
        <f t="shared" si="119"/>
        <v>0</v>
      </c>
      <c r="P463" s="24">
        <f t="shared" si="126"/>
        <v>0.45160637827196065</v>
      </c>
      <c r="Q463" s="24">
        <f t="shared" si="120"/>
        <v>0</v>
      </c>
      <c r="R463" s="24">
        <f t="shared" si="127"/>
        <v>0.27445111184750232</v>
      </c>
      <c r="S463" s="24">
        <f>MIN(MAX(-M463,0),'Vehicle Inputs'!$B$20*1000)</f>
        <v>0</v>
      </c>
      <c r="T463" s="24">
        <f>S463*(C463-C462)/3600000*'Vehicle Inputs'!$B$21*'Vehicle Inputs'!$B$22*'Vehicle Inputs'!$B$23</f>
        <v>0</v>
      </c>
      <c r="U463" s="24">
        <f t="shared" si="121"/>
        <v>0.24273828587352345</v>
      </c>
      <c r="V463" s="24">
        <f>T463*'Vehicle Inputs'!$B$24*'Vehicle Inputs'!$B$22*'Vehicle Inputs'!$B$21</f>
        <v>0</v>
      </c>
      <c r="W463" s="24">
        <f t="shared" si="122"/>
        <v>0.21468987694083788</v>
      </c>
      <c r="X463" s="25">
        <f t="shared" si="123"/>
        <v>21</v>
      </c>
      <c r="Y463" s="24">
        <f t="shared" si="124"/>
        <v>0</v>
      </c>
    </row>
    <row r="464" spans="2:25" x14ac:dyDescent="0.25">
      <c r="B464" s="3" t="s">
        <v>36</v>
      </c>
      <c r="C464" s="3">
        <v>456</v>
      </c>
      <c r="D464" s="3">
        <v>456</v>
      </c>
      <c r="E464" s="10">
        <v>0</v>
      </c>
      <c r="F464" s="16">
        <f t="shared" si="125"/>
        <v>0</v>
      </c>
      <c r="G464" s="16">
        <f t="shared" si="112"/>
        <v>0</v>
      </c>
      <c r="H464" s="19">
        <f t="shared" si="113"/>
        <v>0</v>
      </c>
      <c r="I464" s="19">
        <f>$K$3*$H$3*'Vehicle Inputs'!$B$19</f>
        <v>186.58987875</v>
      </c>
      <c r="J464" s="19">
        <f t="shared" si="114"/>
        <v>0</v>
      </c>
      <c r="K464" s="19">
        <f t="shared" si="115"/>
        <v>0</v>
      </c>
      <c r="L464" s="19">
        <f t="shared" si="116"/>
        <v>186.58987875</v>
      </c>
      <c r="M464" s="19">
        <f t="shared" si="117"/>
        <v>0</v>
      </c>
      <c r="N464" s="24">
        <f t="shared" si="118"/>
        <v>0</v>
      </c>
      <c r="O464" s="24">
        <f t="shared" si="119"/>
        <v>0</v>
      </c>
      <c r="P464" s="24">
        <f t="shared" si="126"/>
        <v>0.45160637827196065</v>
      </c>
      <c r="Q464" s="24">
        <f t="shared" si="120"/>
        <v>0</v>
      </c>
      <c r="R464" s="24">
        <f t="shared" si="127"/>
        <v>0.27445111184750232</v>
      </c>
      <c r="S464" s="24">
        <f>MIN(MAX(-M464,0),'Vehicle Inputs'!$B$20*1000)</f>
        <v>0</v>
      </c>
      <c r="T464" s="24">
        <f>S464*(C464-C463)/3600000*'Vehicle Inputs'!$B$21*'Vehicle Inputs'!$B$22*'Vehicle Inputs'!$B$23</f>
        <v>0</v>
      </c>
      <c r="U464" s="24">
        <f t="shared" si="121"/>
        <v>0.24273828587352345</v>
      </c>
      <c r="V464" s="24">
        <f>T464*'Vehicle Inputs'!$B$24*'Vehicle Inputs'!$B$22*'Vehicle Inputs'!$B$21</f>
        <v>0</v>
      </c>
      <c r="W464" s="24">
        <f t="shared" si="122"/>
        <v>0.21468987694083788</v>
      </c>
      <c r="X464" s="25">
        <f t="shared" si="123"/>
        <v>21</v>
      </c>
      <c r="Y464" s="24">
        <f t="shared" si="124"/>
        <v>0</v>
      </c>
    </row>
    <row r="465" spans="2:25" x14ac:dyDescent="0.25">
      <c r="B465" s="3" t="s">
        <v>36</v>
      </c>
      <c r="C465" s="3">
        <v>457</v>
      </c>
      <c r="D465" s="3">
        <v>457</v>
      </c>
      <c r="E465" s="10">
        <v>0</v>
      </c>
      <c r="F465" s="16">
        <f t="shared" si="125"/>
        <v>0</v>
      </c>
      <c r="G465" s="16">
        <f t="shared" si="112"/>
        <v>0</v>
      </c>
      <c r="H465" s="19">
        <f t="shared" si="113"/>
        <v>0</v>
      </c>
      <c r="I465" s="19">
        <f>$K$3*$H$3*'Vehicle Inputs'!$B$19</f>
        <v>186.58987875</v>
      </c>
      <c r="J465" s="19">
        <f t="shared" si="114"/>
        <v>0</v>
      </c>
      <c r="K465" s="19">
        <f t="shared" si="115"/>
        <v>0</v>
      </c>
      <c r="L465" s="19">
        <f t="shared" si="116"/>
        <v>186.58987875</v>
      </c>
      <c r="M465" s="19">
        <f t="shared" si="117"/>
        <v>0</v>
      </c>
      <c r="N465" s="24">
        <f t="shared" si="118"/>
        <v>0</v>
      </c>
      <c r="O465" s="24">
        <f t="shared" si="119"/>
        <v>0</v>
      </c>
      <c r="P465" s="24">
        <f t="shared" si="126"/>
        <v>0.45160637827196065</v>
      </c>
      <c r="Q465" s="24">
        <f t="shared" si="120"/>
        <v>0</v>
      </c>
      <c r="R465" s="24">
        <f t="shared" si="127"/>
        <v>0.27445111184750232</v>
      </c>
      <c r="S465" s="24">
        <f>MIN(MAX(-M465,0),'Vehicle Inputs'!$B$20*1000)</f>
        <v>0</v>
      </c>
      <c r="T465" s="24">
        <f>S465*(C465-C464)/3600000*'Vehicle Inputs'!$B$21*'Vehicle Inputs'!$B$22*'Vehicle Inputs'!$B$23</f>
        <v>0</v>
      </c>
      <c r="U465" s="24">
        <f t="shared" si="121"/>
        <v>0.24273828587352345</v>
      </c>
      <c r="V465" s="24">
        <f>T465*'Vehicle Inputs'!$B$24*'Vehicle Inputs'!$B$22*'Vehicle Inputs'!$B$21</f>
        <v>0</v>
      </c>
      <c r="W465" s="24">
        <f t="shared" si="122"/>
        <v>0.21468987694083788</v>
      </c>
      <c r="X465" s="25">
        <f t="shared" si="123"/>
        <v>21</v>
      </c>
      <c r="Y465" s="24">
        <f t="shared" si="124"/>
        <v>0</v>
      </c>
    </row>
    <row r="466" spans="2:25" x14ac:dyDescent="0.25">
      <c r="B466" s="3" t="s">
        <v>36</v>
      </c>
      <c r="C466" s="3">
        <v>458</v>
      </c>
      <c r="D466" s="3">
        <v>458</v>
      </c>
      <c r="E466" s="10">
        <v>0</v>
      </c>
      <c r="F466" s="16">
        <f t="shared" si="125"/>
        <v>0</v>
      </c>
      <c r="G466" s="16">
        <f t="shared" si="112"/>
        <v>0</v>
      </c>
      <c r="H466" s="19">
        <f t="shared" si="113"/>
        <v>0</v>
      </c>
      <c r="I466" s="19">
        <f>$K$3*$H$3*'Vehicle Inputs'!$B$19</f>
        <v>186.58987875</v>
      </c>
      <c r="J466" s="19">
        <f t="shared" si="114"/>
        <v>0</v>
      </c>
      <c r="K466" s="19">
        <f t="shared" si="115"/>
        <v>0</v>
      </c>
      <c r="L466" s="19">
        <f t="shared" si="116"/>
        <v>186.58987875</v>
      </c>
      <c r="M466" s="19">
        <f t="shared" si="117"/>
        <v>0</v>
      </c>
      <c r="N466" s="24">
        <f t="shared" si="118"/>
        <v>0</v>
      </c>
      <c r="O466" s="24">
        <f t="shared" si="119"/>
        <v>0</v>
      </c>
      <c r="P466" s="24">
        <f t="shared" si="126"/>
        <v>0.45160637827196065</v>
      </c>
      <c r="Q466" s="24">
        <f t="shared" si="120"/>
        <v>0</v>
      </c>
      <c r="R466" s="24">
        <f t="shared" si="127"/>
        <v>0.27445111184750232</v>
      </c>
      <c r="S466" s="24">
        <f>MIN(MAX(-M466,0),'Vehicle Inputs'!$B$20*1000)</f>
        <v>0</v>
      </c>
      <c r="T466" s="24">
        <f>S466*(C466-C465)/3600000*'Vehicle Inputs'!$B$21*'Vehicle Inputs'!$B$22*'Vehicle Inputs'!$B$23</f>
        <v>0</v>
      </c>
      <c r="U466" s="24">
        <f t="shared" si="121"/>
        <v>0.24273828587352345</v>
      </c>
      <c r="V466" s="24">
        <f>T466*'Vehicle Inputs'!$B$24*'Vehicle Inputs'!$B$22*'Vehicle Inputs'!$B$21</f>
        <v>0</v>
      </c>
      <c r="W466" s="24">
        <f t="shared" si="122"/>
        <v>0.21468987694083788</v>
      </c>
      <c r="X466" s="25">
        <f t="shared" si="123"/>
        <v>21</v>
      </c>
      <c r="Y466" s="24">
        <f t="shared" si="124"/>
        <v>0</v>
      </c>
    </row>
    <row r="467" spans="2:25" x14ac:dyDescent="0.25">
      <c r="B467" s="3" t="s">
        <v>36</v>
      </c>
      <c r="C467" s="3">
        <v>459</v>
      </c>
      <c r="D467" s="3">
        <v>459</v>
      </c>
      <c r="E467" s="10">
        <v>0</v>
      </c>
      <c r="F467" s="16">
        <f t="shared" si="125"/>
        <v>0</v>
      </c>
      <c r="G467" s="16">
        <f t="shared" si="112"/>
        <v>0</v>
      </c>
      <c r="H467" s="19">
        <f t="shared" si="113"/>
        <v>0</v>
      </c>
      <c r="I467" s="19">
        <f>$K$3*$H$3*'Vehicle Inputs'!$B$19</f>
        <v>186.58987875</v>
      </c>
      <c r="J467" s="19">
        <f t="shared" si="114"/>
        <v>0</v>
      </c>
      <c r="K467" s="19">
        <f t="shared" si="115"/>
        <v>0</v>
      </c>
      <c r="L467" s="19">
        <f t="shared" si="116"/>
        <v>186.58987875</v>
      </c>
      <c r="M467" s="19">
        <f t="shared" si="117"/>
        <v>0</v>
      </c>
      <c r="N467" s="24">
        <f t="shared" si="118"/>
        <v>0</v>
      </c>
      <c r="O467" s="24">
        <f t="shared" si="119"/>
        <v>0</v>
      </c>
      <c r="P467" s="24">
        <f t="shared" si="126"/>
        <v>0.45160637827196065</v>
      </c>
      <c r="Q467" s="24">
        <f t="shared" si="120"/>
        <v>0</v>
      </c>
      <c r="R467" s="24">
        <f t="shared" si="127"/>
        <v>0.27445111184750232</v>
      </c>
      <c r="S467" s="24">
        <f>MIN(MAX(-M467,0),'Vehicle Inputs'!$B$20*1000)</f>
        <v>0</v>
      </c>
      <c r="T467" s="24">
        <f>S467*(C467-C466)/3600000*'Vehicle Inputs'!$B$21*'Vehicle Inputs'!$B$22*'Vehicle Inputs'!$B$23</f>
        <v>0</v>
      </c>
      <c r="U467" s="24">
        <f t="shared" si="121"/>
        <v>0.24273828587352345</v>
      </c>
      <c r="V467" s="24">
        <f>T467*'Vehicle Inputs'!$B$24*'Vehicle Inputs'!$B$22*'Vehicle Inputs'!$B$21</f>
        <v>0</v>
      </c>
      <c r="W467" s="24">
        <f t="shared" si="122"/>
        <v>0.21468987694083788</v>
      </c>
      <c r="X467" s="25">
        <f t="shared" si="123"/>
        <v>21</v>
      </c>
      <c r="Y467" s="24">
        <f t="shared" si="124"/>
        <v>0</v>
      </c>
    </row>
    <row r="468" spans="2:25" x14ac:dyDescent="0.25">
      <c r="B468" s="3" t="s">
        <v>36</v>
      </c>
      <c r="C468" s="3">
        <v>460</v>
      </c>
      <c r="D468" s="3">
        <v>460</v>
      </c>
      <c r="E468" s="10">
        <v>0</v>
      </c>
      <c r="F468" s="16">
        <f t="shared" si="125"/>
        <v>0</v>
      </c>
      <c r="G468" s="16">
        <f t="shared" si="112"/>
        <v>0</v>
      </c>
      <c r="H468" s="19">
        <f t="shared" si="113"/>
        <v>0</v>
      </c>
      <c r="I468" s="19">
        <f>$K$3*$H$3*'Vehicle Inputs'!$B$19</f>
        <v>186.58987875</v>
      </c>
      <c r="J468" s="19">
        <f t="shared" si="114"/>
        <v>0</v>
      </c>
      <c r="K468" s="19">
        <f t="shared" si="115"/>
        <v>0</v>
      </c>
      <c r="L468" s="19">
        <f t="shared" si="116"/>
        <v>186.58987875</v>
      </c>
      <c r="M468" s="19">
        <f t="shared" si="117"/>
        <v>0</v>
      </c>
      <c r="N468" s="24">
        <f t="shared" si="118"/>
        <v>0</v>
      </c>
      <c r="O468" s="24">
        <f t="shared" si="119"/>
        <v>0</v>
      </c>
      <c r="P468" s="24">
        <f t="shared" si="126"/>
        <v>0.45160637827196065</v>
      </c>
      <c r="Q468" s="24">
        <f t="shared" si="120"/>
        <v>0</v>
      </c>
      <c r="R468" s="24">
        <f t="shared" si="127"/>
        <v>0.27445111184750232</v>
      </c>
      <c r="S468" s="24">
        <f>MIN(MAX(-M468,0),'Vehicle Inputs'!$B$20*1000)</f>
        <v>0</v>
      </c>
      <c r="T468" s="24">
        <f>S468*(C468-C467)/3600000*'Vehicle Inputs'!$B$21*'Vehicle Inputs'!$B$22*'Vehicle Inputs'!$B$23</f>
        <v>0</v>
      </c>
      <c r="U468" s="24">
        <f t="shared" si="121"/>
        <v>0.24273828587352345</v>
      </c>
      <c r="V468" s="24">
        <f>T468*'Vehicle Inputs'!$B$24*'Vehicle Inputs'!$B$22*'Vehicle Inputs'!$B$21</f>
        <v>0</v>
      </c>
      <c r="W468" s="24">
        <f t="shared" si="122"/>
        <v>0.21468987694083788</v>
      </c>
      <c r="X468" s="25">
        <f t="shared" si="123"/>
        <v>21</v>
      </c>
      <c r="Y468" s="24">
        <f t="shared" si="124"/>
        <v>0</v>
      </c>
    </row>
    <row r="469" spans="2:25" x14ac:dyDescent="0.25">
      <c r="B469" s="3" t="s">
        <v>36</v>
      </c>
      <c r="C469" s="3">
        <v>461</v>
      </c>
      <c r="D469" s="3">
        <v>461</v>
      </c>
      <c r="E469" s="10">
        <v>0</v>
      </c>
      <c r="F469" s="16">
        <f t="shared" si="125"/>
        <v>0</v>
      </c>
      <c r="G469" s="16">
        <f t="shared" si="112"/>
        <v>0</v>
      </c>
      <c r="H469" s="19">
        <f t="shared" si="113"/>
        <v>0</v>
      </c>
      <c r="I469" s="19">
        <f>$K$3*$H$3*'Vehicle Inputs'!$B$19</f>
        <v>186.58987875</v>
      </c>
      <c r="J469" s="19">
        <f t="shared" si="114"/>
        <v>0</v>
      </c>
      <c r="K469" s="19">
        <f t="shared" si="115"/>
        <v>0</v>
      </c>
      <c r="L469" s="19">
        <f t="shared" si="116"/>
        <v>186.58987875</v>
      </c>
      <c r="M469" s="19">
        <f t="shared" si="117"/>
        <v>0</v>
      </c>
      <c r="N469" s="24">
        <f t="shared" si="118"/>
        <v>0</v>
      </c>
      <c r="O469" s="24">
        <f t="shared" si="119"/>
        <v>0</v>
      </c>
      <c r="P469" s="24">
        <f t="shared" si="126"/>
        <v>0.45160637827196065</v>
      </c>
      <c r="Q469" s="24">
        <f t="shared" si="120"/>
        <v>0</v>
      </c>
      <c r="R469" s="24">
        <f t="shared" si="127"/>
        <v>0.27445111184750232</v>
      </c>
      <c r="S469" s="24">
        <f>MIN(MAX(-M469,0),'Vehicle Inputs'!$B$20*1000)</f>
        <v>0</v>
      </c>
      <c r="T469" s="24">
        <f>S469*(C469-C468)/3600000*'Vehicle Inputs'!$B$21*'Vehicle Inputs'!$B$22*'Vehicle Inputs'!$B$23</f>
        <v>0</v>
      </c>
      <c r="U469" s="24">
        <f t="shared" si="121"/>
        <v>0.24273828587352345</v>
      </c>
      <c r="V469" s="24">
        <f>T469*'Vehicle Inputs'!$B$24*'Vehicle Inputs'!$B$22*'Vehicle Inputs'!$B$21</f>
        <v>0</v>
      </c>
      <c r="W469" s="24">
        <f t="shared" si="122"/>
        <v>0.21468987694083788</v>
      </c>
      <c r="X469" s="25">
        <f t="shared" si="123"/>
        <v>21</v>
      </c>
      <c r="Y469" s="24">
        <f t="shared" si="124"/>
        <v>0</v>
      </c>
    </row>
    <row r="470" spans="2:25" x14ac:dyDescent="0.25">
      <c r="B470" s="3" t="s">
        <v>36</v>
      </c>
      <c r="C470" s="3">
        <v>462</v>
      </c>
      <c r="D470" s="3">
        <v>462</v>
      </c>
      <c r="E470" s="10">
        <v>0</v>
      </c>
      <c r="F470" s="16">
        <f t="shared" si="125"/>
        <v>0</v>
      </c>
      <c r="G470" s="16">
        <f t="shared" si="112"/>
        <v>0</v>
      </c>
      <c r="H470" s="19">
        <f t="shared" si="113"/>
        <v>0</v>
      </c>
      <c r="I470" s="19">
        <f>$K$3*$H$3*'Vehicle Inputs'!$B$19</f>
        <v>186.58987875</v>
      </c>
      <c r="J470" s="19">
        <f t="shared" si="114"/>
        <v>0</v>
      </c>
      <c r="K470" s="19">
        <f t="shared" si="115"/>
        <v>0</v>
      </c>
      <c r="L470" s="19">
        <f t="shared" si="116"/>
        <v>186.58987875</v>
      </c>
      <c r="M470" s="19">
        <f t="shared" si="117"/>
        <v>0</v>
      </c>
      <c r="N470" s="24">
        <f t="shared" si="118"/>
        <v>0</v>
      </c>
      <c r="O470" s="24">
        <f t="shared" si="119"/>
        <v>0</v>
      </c>
      <c r="P470" s="24">
        <f t="shared" si="126"/>
        <v>0.45160637827196065</v>
      </c>
      <c r="Q470" s="24">
        <f t="shared" si="120"/>
        <v>0</v>
      </c>
      <c r="R470" s="24">
        <f t="shared" si="127"/>
        <v>0.27445111184750232</v>
      </c>
      <c r="S470" s="24">
        <f>MIN(MAX(-M470,0),'Vehicle Inputs'!$B$20*1000)</f>
        <v>0</v>
      </c>
      <c r="T470" s="24">
        <f>S470*(C470-C469)/3600000*'Vehicle Inputs'!$B$21*'Vehicle Inputs'!$B$22*'Vehicle Inputs'!$B$23</f>
        <v>0</v>
      </c>
      <c r="U470" s="24">
        <f t="shared" si="121"/>
        <v>0.24273828587352345</v>
      </c>
      <c r="V470" s="24">
        <f>T470*'Vehicle Inputs'!$B$24*'Vehicle Inputs'!$B$22*'Vehicle Inputs'!$B$21</f>
        <v>0</v>
      </c>
      <c r="W470" s="24">
        <f t="shared" si="122"/>
        <v>0.21468987694083788</v>
      </c>
      <c r="X470" s="25">
        <f t="shared" si="123"/>
        <v>21</v>
      </c>
      <c r="Y470" s="24">
        <f t="shared" si="124"/>
        <v>0</v>
      </c>
    </row>
    <row r="471" spans="2:25" x14ac:dyDescent="0.25">
      <c r="B471" s="3" t="s">
        <v>36</v>
      </c>
      <c r="C471" s="3">
        <v>463</v>
      </c>
      <c r="D471" s="3">
        <v>463</v>
      </c>
      <c r="E471" s="10">
        <v>0</v>
      </c>
      <c r="F471" s="16">
        <f t="shared" si="125"/>
        <v>0</v>
      </c>
      <c r="G471" s="16">
        <f t="shared" si="112"/>
        <v>0</v>
      </c>
      <c r="H471" s="19">
        <f t="shared" si="113"/>
        <v>0</v>
      </c>
      <c r="I471" s="19">
        <f>$K$3*$H$3*'Vehicle Inputs'!$B$19</f>
        <v>186.58987875</v>
      </c>
      <c r="J471" s="19">
        <f t="shared" si="114"/>
        <v>0</v>
      </c>
      <c r="K471" s="19">
        <f t="shared" si="115"/>
        <v>0</v>
      </c>
      <c r="L471" s="19">
        <f t="shared" si="116"/>
        <v>186.58987875</v>
      </c>
      <c r="M471" s="19">
        <f t="shared" si="117"/>
        <v>0</v>
      </c>
      <c r="N471" s="24">
        <f t="shared" si="118"/>
        <v>0</v>
      </c>
      <c r="O471" s="24">
        <f t="shared" si="119"/>
        <v>0</v>
      </c>
      <c r="P471" s="24">
        <f t="shared" si="126"/>
        <v>0.45160637827196065</v>
      </c>
      <c r="Q471" s="24">
        <f t="shared" si="120"/>
        <v>0</v>
      </c>
      <c r="R471" s="24">
        <f t="shared" si="127"/>
        <v>0.27445111184750232</v>
      </c>
      <c r="S471" s="24">
        <f>MIN(MAX(-M471,0),'Vehicle Inputs'!$B$20*1000)</f>
        <v>0</v>
      </c>
      <c r="T471" s="24">
        <f>S471*(C471-C470)/3600000*'Vehicle Inputs'!$B$21*'Vehicle Inputs'!$B$22*'Vehicle Inputs'!$B$23</f>
        <v>0</v>
      </c>
      <c r="U471" s="24">
        <f t="shared" si="121"/>
        <v>0.24273828587352345</v>
      </c>
      <c r="V471" s="24">
        <f>T471*'Vehicle Inputs'!$B$24*'Vehicle Inputs'!$B$22*'Vehicle Inputs'!$B$21</f>
        <v>0</v>
      </c>
      <c r="W471" s="24">
        <f t="shared" si="122"/>
        <v>0.21468987694083788</v>
      </c>
      <c r="X471" s="25">
        <f t="shared" si="123"/>
        <v>21</v>
      </c>
      <c r="Y471" s="24">
        <f t="shared" si="124"/>
        <v>0</v>
      </c>
    </row>
    <row r="472" spans="2:25" x14ac:dyDescent="0.25">
      <c r="B472" s="3" t="s">
        <v>36</v>
      </c>
      <c r="C472" s="3">
        <v>464</v>
      </c>
      <c r="D472" s="3">
        <v>464</v>
      </c>
      <c r="E472" s="10">
        <v>0</v>
      </c>
      <c r="F472" s="16">
        <f t="shared" si="125"/>
        <v>0</v>
      </c>
      <c r="G472" s="16">
        <f t="shared" si="112"/>
        <v>0</v>
      </c>
      <c r="H472" s="19">
        <f t="shared" si="113"/>
        <v>0</v>
      </c>
      <c r="I472" s="19">
        <f>$K$3*$H$3*'Vehicle Inputs'!$B$19</f>
        <v>186.58987875</v>
      </c>
      <c r="J472" s="19">
        <f t="shared" si="114"/>
        <v>0</v>
      </c>
      <c r="K472" s="19">
        <f t="shared" si="115"/>
        <v>0</v>
      </c>
      <c r="L472" s="19">
        <f t="shared" si="116"/>
        <v>186.58987875</v>
      </c>
      <c r="M472" s="19">
        <f t="shared" si="117"/>
        <v>0</v>
      </c>
      <c r="N472" s="24">
        <f t="shared" si="118"/>
        <v>0</v>
      </c>
      <c r="O472" s="24">
        <f t="shared" si="119"/>
        <v>0</v>
      </c>
      <c r="P472" s="24">
        <f t="shared" si="126"/>
        <v>0.45160637827196065</v>
      </c>
      <c r="Q472" s="24">
        <f t="shared" si="120"/>
        <v>0</v>
      </c>
      <c r="R472" s="24">
        <f t="shared" si="127"/>
        <v>0.27445111184750232</v>
      </c>
      <c r="S472" s="24">
        <f>MIN(MAX(-M472,0),'Vehicle Inputs'!$B$20*1000)</f>
        <v>0</v>
      </c>
      <c r="T472" s="24">
        <f>S472*(C472-C471)/3600000*'Vehicle Inputs'!$B$21*'Vehicle Inputs'!$B$22*'Vehicle Inputs'!$B$23</f>
        <v>0</v>
      </c>
      <c r="U472" s="24">
        <f t="shared" si="121"/>
        <v>0.24273828587352345</v>
      </c>
      <c r="V472" s="24">
        <f>T472*'Vehicle Inputs'!$B$24*'Vehicle Inputs'!$B$22*'Vehicle Inputs'!$B$21</f>
        <v>0</v>
      </c>
      <c r="W472" s="24">
        <f t="shared" si="122"/>
        <v>0.21468987694083788</v>
      </c>
      <c r="X472" s="25">
        <f t="shared" si="123"/>
        <v>21</v>
      </c>
      <c r="Y472" s="24">
        <f t="shared" si="124"/>
        <v>0</v>
      </c>
    </row>
    <row r="473" spans="2:25" x14ac:dyDescent="0.25">
      <c r="B473" s="3" t="s">
        <v>36</v>
      </c>
      <c r="C473" s="3">
        <v>465</v>
      </c>
      <c r="D473" s="3">
        <v>465</v>
      </c>
      <c r="E473" s="10">
        <v>0</v>
      </c>
      <c r="F473" s="16">
        <f t="shared" si="125"/>
        <v>0</v>
      </c>
      <c r="G473" s="16">
        <f t="shared" si="112"/>
        <v>0</v>
      </c>
      <c r="H473" s="19">
        <f t="shared" si="113"/>
        <v>0</v>
      </c>
      <c r="I473" s="19">
        <f>$K$3*$H$3*'Vehicle Inputs'!$B$19</f>
        <v>186.58987875</v>
      </c>
      <c r="J473" s="19">
        <f t="shared" si="114"/>
        <v>0</v>
      </c>
      <c r="K473" s="19">
        <f t="shared" si="115"/>
        <v>0</v>
      </c>
      <c r="L473" s="19">
        <f t="shared" si="116"/>
        <v>186.58987875</v>
      </c>
      <c r="M473" s="19">
        <f t="shared" si="117"/>
        <v>0</v>
      </c>
      <c r="N473" s="24">
        <f t="shared" si="118"/>
        <v>0</v>
      </c>
      <c r="O473" s="24">
        <f t="shared" si="119"/>
        <v>0</v>
      </c>
      <c r="P473" s="24">
        <f t="shared" si="126"/>
        <v>0.45160637827196065</v>
      </c>
      <c r="Q473" s="24">
        <f t="shared" si="120"/>
        <v>0</v>
      </c>
      <c r="R473" s="24">
        <f t="shared" si="127"/>
        <v>0.27445111184750232</v>
      </c>
      <c r="S473" s="24">
        <f>MIN(MAX(-M473,0),'Vehicle Inputs'!$B$20*1000)</f>
        <v>0</v>
      </c>
      <c r="T473" s="24">
        <f>S473*(C473-C472)/3600000*'Vehicle Inputs'!$B$21*'Vehicle Inputs'!$B$22*'Vehicle Inputs'!$B$23</f>
        <v>0</v>
      </c>
      <c r="U473" s="24">
        <f t="shared" si="121"/>
        <v>0.24273828587352345</v>
      </c>
      <c r="V473" s="24">
        <f>T473*'Vehicle Inputs'!$B$24*'Vehicle Inputs'!$B$22*'Vehicle Inputs'!$B$21</f>
        <v>0</v>
      </c>
      <c r="W473" s="24">
        <f t="shared" si="122"/>
        <v>0.21468987694083788</v>
      </c>
      <c r="X473" s="25">
        <f t="shared" si="123"/>
        <v>21</v>
      </c>
      <c r="Y473" s="24">
        <f t="shared" si="124"/>
        <v>0</v>
      </c>
    </row>
    <row r="474" spans="2:25" x14ac:dyDescent="0.25">
      <c r="B474" s="3" t="s">
        <v>36</v>
      </c>
      <c r="C474" s="3">
        <v>466</v>
      </c>
      <c r="D474" s="3">
        <v>466</v>
      </c>
      <c r="E474" s="10">
        <v>0</v>
      </c>
      <c r="F474" s="16">
        <f t="shared" si="125"/>
        <v>0</v>
      </c>
      <c r="G474" s="16">
        <f t="shared" si="112"/>
        <v>0</v>
      </c>
      <c r="H474" s="19">
        <f t="shared" si="113"/>
        <v>0</v>
      </c>
      <c r="I474" s="19">
        <f>$K$3*$H$3*'Vehicle Inputs'!$B$19</f>
        <v>186.58987875</v>
      </c>
      <c r="J474" s="19">
        <f t="shared" si="114"/>
        <v>0</v>
      </c>
      <c r="K474" s="19">
        <f t="shared" si="115"/>
        <v>0</v>
      </c>
      <c r="L474" s="19">
        <f t="shared" si="116"/>
        <v>186.58987875</v>
      </c>
      <c r="M474" s="19">
        <f t="shared" si="117"/>
        <v>0</v>
      </c>
      <c r="N474" s="24">
        <f t="shared" si="118"/>
        <v>0</v>
      </c>
      <c r="O474" s="24">
        <f t="shared" si="119"/>
        <v>0</v>
      </c>
      <c r="P474" s="24">
        <f t="shared" si="126"/>
        <v>0.45160637827196065</v>
      </c>
      <c r="Q474" s="24">
        <f t="shared" si="120"/>
        <v>0</v>
      </c>
      <c r="R474" s="24">
        <f t="shared" si="127"/>
        <v>0.27445111184750232</v>
      </c>
      <c r="S474" s="24">
        <f>MIN(MAX(-M474,0),'Vehicle Inputs'!$B$20*1000)</f>
        <v>0</v>
      </c>
      <c r="T474" s="24">
        <f>S474*(C474-C473)/3600000*'Vehicle Inputs'!$B$21*'Vehicle Inputs'!$B$22*'Vehicle Inputs'!$B$23</f>
        <v>0</v>
      </c>
      <c r="U474" s="24">
        <f t="shared" si="121"/>
        <v>0.24273828587352345</v>
      </c>
      <c r="V474" s="24">
        <f>T474*'Vehicle Inputs'!$B$24*'Vehicle Inputs'!$B$22*'Vehicle Inputs'!$B$21</f>
        <v>0</v>
      </c>
      <c r="W474" s="24">
        <f t="shared" si="122"/>
        <v>0.21468987694083788</v>
      </c>
      <c r="X474" s="25">
        <f t="shared" si="123"/>
        <v>21</v>
      </c>
      <c r="Y474" s="24">
        <f t="shared" si="124"/>
        <v>0</v>
      </c>
    </row>
    <row r="475" spans="2:25" x14ac:dyDescent="0.25">
      <c r="B475" s="3" t="s">
        <v>36</v>
      </c>
      <c r="C475" s="3">
        <v>467</v>
      </c>
      <c r="D475" s="3">
        <v>467</v>
      </c>
      <c r="E475" s="10">
        <v>0</v>
      </c>
      <c r="F475" s="16">
        <f t="shared" si="125"/>
        <v>0</v>
      </c>
      <c r="G475" s="16">
        <f t="shared" si="112"/>
        <v>0</v>
      </c>
      <c r="H475" s="19">
        <f t="shared" si="113"/>
        <v>0</v>
      </c>
      <c r="I475" s="19">
        <f>$K$3*$H$3*'Vehicle Inputs'!$B$19</f>
        <v>186.58987875</v>
      </c>
      <c r="J475" s="19">
        <f t="shared" si="114"/>
        <v>0</v>
      </c>
      <c r="K475" s="19">
        <f t="shared" si="115"/>
        <v>0</v>
      </c>
      <c r="L475" s="19">
        <f t="shared" si="116"/>
        <v>186.58987875</v>
      </c>
      <c r="M475" s="19">
        <f t="shared" si="117"/>
        <v>0</v>
      </c>
      <c r="N475" s="24">
        <f t="shared" si="118"/>
        <v>0</v>
      </c>
      <c r="O475" s="24">
        <f t="shared" si="119"/>
        <v>0</v>
      </c>
      <c r="P475" s="24">
        <f t="shared" si="126"/>
        <v>0.45160637827196065</v>
      </c>
      <c r="Q475" s="24">
        <f t="shared" si="120"/>
        <v>0</v>
      </c>
      <c r="R475" s="24">
        <f t="shared" si="127"/>
        <v>0.27445111184750232</v>
      </c>
      <c r="S475" s="24">
        <f>MIN(MAX(-M475,0),'Vehicle Inputs'!$B$20*1000)</f>
        <v>0</v>
      </c>
      <c r="T475" s="24">
        <f>S475*(C475-C474)/3600000*'Vehicle Inputs'!$B$21*'Vehicle Inputs'!$B$22*'Vehicle Inputs'!$B$23</f>
        <v>0</v>
      </c>
      <c r="U475" s="24">
        <f t="shared" si="121"/>
        <v>0.24273828587352345</v>
      </c>
      <c r="V475" s="24">
        <f>T475*'Vehicle Inputs'!$B$24*'Vehicle Inputs'!$B$22*'Vehicle Inputs'!$B$21</f>
        <v>0</v>
      </c>
      <c r="W475" s="24">
        <f t="shared" si="122"/>
        <v>0.21468987694083788</v>
      </c>
      <c r="X475" s="25">
        <f t="shared" si="123"/>
        <v>21</v>
      </c>
      <c r="Y475" s="24">
        <f t="shared" si="124"/>
        <v>0</v>
      </c>
    </row>
    <row r="476" spans="2:25" x14ac:dyDescent="0.25">
      <c r="B476" s="3" t="s">
        <v>36</v>
      </c>
      <c r="C476" s="3">
        <v>468</v>
      </c>
      <c r="D476" s="3">
        <v>468</v>
      </c>
      <c r="E476" s="10">
        <v>0</v>
      </c>
      <c r="F476" s="16">
        <f t="shared" si="125"/>
        <v>0</v>
      </c>
      <c r="G476" s="16">
        <f t="shared" si="112"/>
        <v>0</v>
      </c>
      <c r="H476" s="19">
        <f t="shared" si="113"/>
        <v>0</v>
      </c>
      <c r="I476" s="19">
        <f>$K$3*$H$3*'Vehicle Inputs'!$B$19</f>
        <v>186.58987875</v>
      </c>
      <c r="J476" s="19">
        <f t="shared" si="114"/>
        <v>0</v>
      </c>
      <c r="K476" s="19">
        <f t="shared" si="115"/>
        <v>0</v>
      </c>
      <c r="L476" s="19">
        <f t="shared" si="116"/>
        <v>186.58987875</v>
      </c>
      <c r="M476" s="19">
        <f t="shared" si="117"/>
        <v>0</v>
      </c>
      <c r="N476" s="24">
        <f t="shared" si="118"/>
        <v>0</v>
      </c>
      <c r="O476" s="24">
        <f t="shared" si="119"/>
        <v>0</v>
      </c>
      <c r="P476" s="24">
        <f t="shared" si="126"/>
        <v>0.45160637827196065</v>
      </c>
      <c r="Q476" s="24">
        <f t="shared" si="120"/>
        <v>0</v>
      </c>
      <c r="R476" s="24">
        <f t="shared" si="127"/>
        <v>0.27445111184750232</v>
      </c>
      <c r="S476" s="24">
        <f>MIN(MAX(-M476,0),'Vehicle Inputs'!$B$20*1000)</f>
        <v>0</v>
      </c>
      <c r="T476" s="24">
        <f>S476*(C476-C475)/3600000*'Vehicle Inputs'!$B$21*'Vehicle Inputs'!$B$22*'Vehicle Inputs'!$B$23</f>
        <v>0</v>
      </c>
      <c r="U476" s="24">
        <f t="shared" si="121"/>
        <v>0.24273828587352345</v>
      </c>
      <c r="V476" s="24">
        <f>T476*'Vehicle Inputs'!$B$24*'Vehicle Inputs'!$B$22*'Vehicle Inputs'!$B$21</f>
        <v>0</v>
      </c>
      <c r="W476" s="24">
        <f t="shared" si="122"/>
        <v>0.21468987694083788</v>
      </c>
      <c r="X476" s="25">
        <f t="shared" si="123"/>
        <v>21</v>
      </c>
      <c r="Y476" s="24">
        <f t="shared" si="124"/>
        <v>0</v>
      </c>
    </row>
    <row r="477" spans="2:25" x14ac:dyDescent="0.25">
      <c r="B477" s="3" t="s">
        <v>36</v>
      </c>
      <c r="C477" s="3">
        <v>469</v>
      </c>
      <c r="D477" s="3">
        <v>469</v>
      </c>
      <c r="E477" s="10">
        <v>0</v>
      </c>
      <c r="F477" s="16">
        <f t="shared" si="125"/>
        <v>0</v>
      </c>
      <c r="G477" s="16">
        <f t="shared" si="112"/>
        <v>0</v>
      </c>
      <c r="H477" s="19">
        <f t="shared" si="113"/>
        <v>0</v>
      </c>
      <c r="I477" s="19">
        <f>$K$3*$H$3*'Vehicle Inputs'!$B$19</f>
        <v>186.58987875</v>
      </c>
      <c r="J477" s="19">
        <f t="shared" si="114"/>
        <v>0</v>
      </c>
      <c r="K477" s="19">
        <f t="shared" si="115"/>
        <v>0</v>
      </c>
      <c r="L477" s="19">
        <f t="shared" si="116"/>
        <v>186.58987875</v>
      </c>
      <c r="M477" s="19">
        <f t="shared" si="117"/>
        <v>0</v>
      </c>
      <c r="N477" s="24">
        <f t="shared" si="118"/>
        <v>0</v>
      </c>
      <c r="O477" s="24">
        <f t="shared" si="119"/>
        <v>0</v>
      </c>
      <c r="P477" s="24">
        <f t="shared" si="126"/>
        <v>0.45160637827196065</v>
      </c>
      <c r="Q477" s="24">
        <f t="shared" si="120"/>
        <v>0</v>
      </c>
      <c r="R477" s="24">
        <f t="shared" si="127"/>
        <v>0.27445111184750232</v>
      </c>
      <c r="S477" s="24">
        <f>MIN(MAX(-M477,0),'Vehicle Inputs'!$B$20*1000)</f>
        <v>0</v>
      </c>
      <c r="T477" s="24">
        <f>S477*(C477-C476)/3600000*'Vehicle Inputs'!$B$21*'Vehicle Inputs'!$B$22*'Vehicle Inputs'!$B$23</f>
        <v>0</v>
      </c>
      <c r="U477" s="24">
        <f t="shared" si="121"/>
        <v>0.24273828587352345</v>
      </c>
      <c r="V477" s="24">
        <f>T477*'Vehicle Inputs'!$B$24*'Vehicle Inputs'!$B$22*'Vehicle Inputs'!$B$21</f>
        <v>0</v>
      </c>
      <c r="W477" s="24">
        <f t="shared" si="122"/>
        <v>0.21468987694083788</v>
      </c>
      <c r="X477" s="25">
        <f t="shared" si="123"/>
        <v>21</v>
      </c>
      <c r="Y477" s="24">
        <f t="shared" si="124"/>
        <v>0</v>
      </c>
    </row>
    <row r="478" spans="2:25" x14ac:dyDescent="0.25">
      <c r="B478" s="3" t="s">
        <v>36</v>
      </c>
      <c r="C478" s="3">
        <v>470</v>
      </c>
      <c r="D478" s="3">
        <v>470</v>
      </c>
      <c r="E478" s="10">
        <v>0</v>
      </c>
      <c r="F478" s="16">
        <f t="shared" si="125"/>
        <v>0</v>
      </c>
      <c r="G478" s="16">
        <f t="shared" si="112"/>
        <v>0</v>
      </c>
      <c r="H478" s="19">
        <f t="shared" si="113"/>
        <v>0</v>
      </c>
      <c r="I478" s="19">
        <f>$K$3*$H$3*'Vehicle Inputs'!$B$19</f>
        <v>186.58987875</v>
      </c>
      <c r="J478" s="19">
        <f t="shared" si="114"/>
        <v>0</v>
      </c>
      <c r="K478" s="19">
        <f t="shared" si="115"/>
        <v>0</v>
      </c>
      <c r="L478" s="19">
        <f t="shared" si="116"/>
        <v>186.58987875</v>
      </c>
      <c r="M478" s="19">
        <f t="shared" si="117"/>
        <v>0</v>
      </c>
      <c r="N478" s="24">
        <f t="shared" si="118"/>
        <v>0</v>
      </c>
      <c r="O478" s="24">
        <f t="shared" si="119"/>
        <v>0</v>
      </c>
      <c r="P478" s="24">
        <f t="shared" si="126"/>
        <v>0.45160637827196065</v>
      </c>
      <c r="Q478" s="24">
        <f t="shared" si="120"/>
        <v>0</v>
      </c>
      <c r="R478" s="24">
        <f t="shared" si="127"/>
        <v>0.27445111184750232</v>
      </c>
      <c r="S478" s="24">
        <f>MIN(MAX(-M478,0),'Vehicle Inputs'!$B$20*1000)</f>
        <v>0</v>
      </c>
      <c r="T478" s="24">
        <f>S478*(C478-C477)/3600000*'Vehicle Inputs'!$B$21*'Vehicle Inputs'!$B$22*'Vehicle Inputs'!$B$23</f>
        <v>0</v>
      </c>
      <c r="U478" s="24">
        <f t="shared" si="121"/>
        <v>0.24273828587352345</v>
      </c>
      <c r="V478" s="24">
        <f>T478*'Vehicle Inputs'!$B$24*'Vehicle Inputs'!$B$22*'Vehicle Inputs'!$B$21</f>
        <v>0</v>
      </c>
      <c r="W478" s="24">
        <f t="shared" si="122"/>
        <v>0.21468987694083788</v>
      </c>
      <c r="X478" s="25">
        <f t="shared" si="123"/>
        <v>21</v>
      </c>
      <c r="Y478" s="24">
        <f t="shared" si="124"/>
        <v>0</v>
      </c>
    </row>
    <row r="479" spans="2:25" x14ac:dyDescent="0.25">
      <c r="B479" s="3" t="s">
        <v>36</v>
      </c>
      <c r="C479" s="3">
        <v>471</v>
      </c>
      <c r="D479" s="3">
        <v>471</v>
      </c>
      <c r="E479" s="10">
        <v>0</v>
      </c>
      <c r="F479" s="16">
        <f t="shared" si="125"/>
        <v>0</v>
      </c>
      <c r="G479" s="16">
        <f t="shared" si="112"/>
        <v>0</v>
      </c>
      <c r="H479" s="19">
        <f t="shared" si="113"/>
        <v>0</v>
      </c>
      <c r="I479" s="19">
        <f>$K$3*$H$3*'Vehicle Inputs'!$B$19</f>
        <v>186.58987875</v>
      </c>
      <c r="J479" s="19">
        <f t="shared" si="114"/>
        <v>0</v>
      </c>
      <c r="K479" s="19">
        <f t="shared" si="115"/>
        <v>0</v>
      </c>
      <c r="L479" s="19">
        <f t="shared" si="116"/>
        <v>186.58987875</v>
      </c>
      <c r="M479" s="19">
        <f t="shared" si="117"/>
        <v>0</v>
      </c>
      <c r="N479" s="24">
        <f t="shared" si="118"/>
        <v>0</v>
      </c>
      <c r="O479" s="24">
        <f t="shared" si="119"/>
        <v>0</v>
      </c>
      <c r="P479" s="24">
        <f t="shared" si="126"/>
        <v>0.45160637827196065</v>
      </c>
      <c r="Q479" s="24">
        <f t="shared" si="120"/>
        <v>0</v>
      </c>
      <c r="R479" s="24">
        <f t="shared" si="127"/>
        <v>0.27445111184750232</v>
      </c>
      <c r="S479" s="24">
        <f>MIN(MAX(-M479,0),'Vehicle Inputs'!$B$20*1000)</f>
        <v>0</v>
      </c>
      <c r="T479" s="24">
        <f>S479*(C479-C478)/3600000*'Vehicle Inputs'!$B$21*'Vehicle Inputs'!$B$22*'Vehicle Inputs'!$B$23</f>
        <v>0</v>
      </c>
      <c r="U479" s="24">
        <f t="shared" si="121"/>
        <v>0.24273828587352345</v>
      </c>
      <c r="V479" s="24">
        <f>T479*'Vehicle Inputs'!$B$24*'Vehicle Inputs'!$B$22*'Vehicle Inputs'!$B$21</f>
        <v>0</v>
      </c>
      <c r="W479" s="24">
        <f t="shared" si="122"/>
        <v>0.21468987694083788</v>
      </c>
      <c r="X479" s="25">
        <f t="shared" si="123"/>
        <v>21</v>
      </c>
      <c r="Y479" s="24">
        <f t="shared" si="124"/>
        <v>0</v>
      </c>
    </row>
    <row r="480" spans="2:25" x14ac:dyDescent="0.25">
      <c r="B480" s="3" t="s">
        <v>36</v>
      </c>
      <c r="C480" s="3">
        <v>472</v>
      </c>
      <c r="D480" s="3">
        <v>472</v>
      </c>
      <c r="E480" s="10">
        <v>0</v>
      </c>
      <c r="F480" s="16">
        <f t="shared" si="125"/>
        <v>0</v>
      </c>
      <c r="G480" s="16">
        <f t="shared" si="112"/>
        <v>0</v>
      </c>
      <c r="H480" s="19">
        <f t="shared" si="113"/>
        <v>0</v>
      </c>
      <c r="I480" s="19">
        <f>$K$3*$H$3*'Vehicle Inputs'!$B$19</f>
        <v>186.58987875</v>
      </c>
      <c r="J480" s="19">
        <f t="shared" si="114"/>
        <v>0</v>
      </c>
      <c r="K480" s="19">
        <f t="shared" si="115"/>
        <v>0</v>
      </c>
      <c r="L480" s="19">
        <f t="shared" si="116"/>
        <v>186.58987875</v>
      </c>
      <c r="M480" s="19">
        <f t="shared" si="117"/>
        <v>0</v>
      </c>
      <c r="N480" s="24">
        <f t="shared" si="118"/>
        <v>0</v>
      </c>
      <c r="O480" s="24">
        <f t="shared" si="119"/>
        <v>0</v>
      </c>
      <c r="P480" s="24">
        <f t="shared" si="126"/>
        <v>0.45160637827196065</v>
      </c>
      <c r="Q480" s="24">
        <f t="shared" si="120"/>
        <v>0</v>
      </c>
      <c r="R480" s="24">
        <f t="shared" si="127"/>
        <v>0.27445111184750232</v>
      </c>
      <c r="S480" s="24">
        <f>MIN(MAX(-M480,0),'Vehicle Inputs'!$B$20*1000)</f>
        <v>0</v>
      </c>
      <c r="T480" s="24">
        <f>S480*(C480-C479)/3600000*'Vehicle Inputs'!$B$21*'Vehicle Inputs'!$B$22*'Vehicle Inputs'!$B$23</f>
        <v>0</v>
      </c>
      <c r="U480" s="24">
        <f t="shared" si="121"/>
        <v>0.24273828587352345</v>
      </c>
      <c r="V480" s="24">
        <f>T480*'Vehicle Inputs'!$B$24*'Vehicle Inputs'!$B$22*'Vehicle Inputs'!$B$21</f>
        <v>0</v>
      </c>
      <c r="W480" s="24">
        <f t="shared" si="122"/>
        <v>0.21468987694083788</v>
      </c>
      <c r="X480" s="25">
        <f t="shared" si="123"/>
        <v>21</v>
      </c>
      <c r="Y480" s="24">
        <f t="shared" si="124"/>
        <v>0</v>
      </c>
    </row>
    <row r="481" spans="2:25" x14ac:dyDescent="0.25">
      <c r="B481" s="3" t="s">
        <v>36</v>
      </c>
      <c r="C481" s="3">
        <v>473</v>
      </c>
      <c r="D481" s="3">
        <v>473</v>
      </c>
      <c r="E481" s="10">
        <v>0</v>
      </c>
      <c r="F481" s="16">
        <f t="shared" si="125"/>
        <v>0</v>
      </c>
      <c r="G481" s="16">
        <f t="shared" si="112"/>
        <v>0</v>
      </c>
      <c r="H481" s="19">
        <f t="shared" si="113"/>
        <v>0</v>
      </c>
      <c r="I481" s="19">
        <f>$K$3*$H$3*'Vehicle Inputs'!$B$19</f>
        <v>186.58987875</v>
      </c>
      <c r="J481" s="19">
        <f t="shared" si="114"/>
        <v>0</v>
      </c>
      <c r="K481" s="19">
        <f t="shared" si="115"/>
        <v>0</v>
      </c>
      <c r="L481" s="19">
        <f t="shared" si="116"/>
        <v>186.58987875</v>
      </c>
      <c r="M481" s="19">
        <f t="shared" si="117"/>
        <v>0</v>
      </c>
      <c r="N481" s="24">
        <f t="shared" si="118"/>
        <v>0</v>
      </c>
      <c r="O481" s="24">
        <f t="shared" si="119"/>
        <v>0</v>
      </c>
      <c r="P481" s="24">
        <f t="shared" si="126"/>
        <v>0.45160637827196065</v>
      </c>
      <c r="Q481" s="24">
        <f t="shared" si="120"/>
        <v>0</v>
      </c>
      <c r="R481" s="24">
        <f t="shared" si="127"/>
        <v>0.27445111184750232</v>
      </c>
      <c r="S481" s="24">
        <f>MIN(MAX(-M481,0),'Vehicle Inputs'!$B$20*1000)</f>
        <v>0</v>
      </c>
      <c r="T481" s="24">
        <f>S481*(C481-C480)/3600000*'Vehicle Inputs'!$B$21*'Vehicle Inputs'!$B$22*'Vehicle Inputs'!$B$23</f>
        <v>0</v>
      </c>
      <c r="U481" s="24">
        <f t="shared" si="121"/>
        <v>0.24273828587352345</v>
      </c>
      <c r="V481" s="24">
        <f>T481*'Vehicle Inputs'!$B$24*'Vehicle Inputs'!$B$22*'Vehicle Inputs'!$B$21</f>
        <v>0</v>
      </c>
      <c r="W481" s="24">
        <f t="shared" si="122"/>
        <v>0.21468987694083788</v>
      </c>
      <c r="X481" s="25">
        <f t="shared" si="123"/>
        <v>21</v>
      </c>
      <c r="Y481" s="24">
        <f t="shared" si="124"/>
        <v>0</v>
      </c>
    </row>
    <row r="482" spans="2:25" x14ac:dyDescent="0.25">
      <c r="B482" s="3" t="s">
        <v>36</v>
      </c>
      <c r="C482" s="3">
        <v>474</v>
      </c>
      <c r="D482" s="3">
        <v>474</v>
      </c>
      <c r="E482" s="10">
        <v>0</v>
      </c>
      <c r="F482" s="16">
        <f t="shared" si="125"/>
        <v>0</v>
      </c>
      <c r="G482" s="16">
        <f t="shared" si="112"/>
        <v>0</v>
      </c>
      <c r="H482" s="19">
        <f t="shared" si="113"/>
        <v>0</v>
      </c>
      <c r="I482" s="19">
        <f>$K$3*$H$3*'Vehicle Inputs'!$B$19</f>
        <v>186.58987875</v>
      </c>
      <c r="J482" s="19">
        <f t="shared" si="114"/>
        <v>0</v>
      </c>
      <c r="K482" s="19">
        <f t="shared" si="115"/>
        <v>0</v>
      </c>
      <c r="L482" s="19">
        <f t="shared" si="116"/>
        <v>186.58987875</v>
      </c>
      <c r="M482" s="19">
        <f t="shared" si="117"/>
        <v>0</v>
      </c>
      <c r="N482" s="24">
        <f t="shared" si="118"/>
        <v>0</v>
      </c>
      <c r="O482" s="24">
        <f t="shared" si="119"/>
        <v>0</v>
      </c>
      <c r="P482" s="24">
        <f t="shared" si="126"/>
        <v>0.45160637827196065</v>
      </c>
      <c r="Q482" s="24">
        <f t="shared" si="120"/>
        <v>0</v>
      </c>
      <c r="R482" s="24">
        <f t="shared" si="127"/>
        <v>0.27445111184750232</v>
      </c>
      <c r="S482" s="24">
        <f>MIN(MAX(-M482,0),'Vehicle Inputs'!$B$20*1000)</f>
        <v>0</v>
      </c>
      <c r="T482" s="24">
        <f>S482*(C482-C481)/3600000*'Vehicle Inputs'!$B$21*'Vehicle Inputs'!$B$22*'Vehicle Inputs'!$B$23</f>
        <v>0</v>
      </c>
      <c r="U482" s="24">
        <f t="shared" si="121"/>
        <v>0.24273828587352345</v>
      </c>
      <c r="V482" s="24">
        <f>T482*'Vehicle Inputs'!$B$24*'Vehicle Inputs'!$B$22*'Vehicle Inputs'!$B$21</f>
        <v>0</v>
      </c>
      <c r="W482" s="24">
        <f t="shared" si="122"/>
        <v>0.21468987694083788</v>
      </c>
      <c r="X482" s="25">
        <f t="shared" si="123"/>
        <v>21</v>
      </c>
      <c r="Y482" s="24">
        <f t="shared" si="124"/>
        <v>0</v>
      </c>
    </row>
    <row r="483" spans="2:25" x14ac:dyDescent="0.25">
      <c r="B483" s="3" t="s">
        <v>36</v>
      </c>
      <c r="C483" s="3">
        <v>475</v>
      </c>
      <c r="D483" s="3">
        <v>475</v>
      </c>
      <c r="E483" s="10">
        <v>0</v>
      </c>
      <c r="F483" s="16">
        <f t="shared" si="125"/>
        <v>0</v>
      </c>
      <c r="G483" s="16">
        <f t="shared" si="112"/>
        <v>0</v>
      </c>
      <c r="H483" s="19">
        <f t="shared" si="113"/>
        <v>0</v>
      </c>
      <c r="I483" s="19">
        <f>$K$3*$H$3*'Vehicle Inputs'!$B$19</f>
        <v>186.58987875</v>
      </c>
      <c r="J483" s="19">
        <f t="shared" si="114"/>
        <v>0</v>
      </c>
      <c r="K483" s="19">
        <f t="shared" si="115"/>
        <v>0</v>
      </c>
      <c r="L483" s="19">
        <f t="shared" si="116"/>
        <v>186.58987875</v>
      </c>
      <c r="M483" s="19">
        <f t="shared" si="117"/>
        <v>0</v>
      </c>
      <c r="N483" s="24">
        <f t="shared" si="118"/>
        <v>0</v>
      </c>
      <c r="O483" s="24">
        <f t="shared" si="119"/>
        <v>0</v>
      </c>
      <c r="P483" s="24">
        <f t="shared" si="126"/>
        <v>0.45160637827196065</v>
      </c>
      <c r="Q483" s="24">
        <f t="shared" si="120"/>
        <v>0</v>
      </c>
      <c r="R483" s="24">
        <f t="shared" si="127"/>
        <v>0.27445111184750232</v>
      </c>
      <c r="S483" s="24">
        <f>MIN(MAX(-M483,0),'Vehicle Inputs'!$B$20*1000)</f>
        <v>0</v>
      </c>
      <c r="T483" s="24">
        <f>S483*(C483-C482)/3600000*'Vehicle Inputs'!$B$21*'Vehicle Inputs'!$B$22*'Vehicle Inputs'!$B$23</f>
        <v>0</v>
      </c>
      <c r="U483" s="24">
        <f t="shared" si="121"/>
        <v>0.24273828587352345</v>
      </c>
      <c r="V483" s="24">
        <f>T483*'Vehicle Inputs'!$B$24*'Vehicle Inputs'!$B$22*'Vehicle Inputs'!$B$21</f>
        <v>0</v>
      </c>
      <c r="W483" s="24">
        <f t="shared" si="122"/>
        <v>0.21468987694083788</v>
      </c>
      <c r="X483" s="25">
        <f t="shared" si="123"/>
        <v>21</v>
      </c>
      <c r="Y483" s="24">
        <f t="shared" si="124"/>
        <v>0</v>
      </c>
    </row>
    <row r="484" spans="2:25" x14ac:dyDescent="0.25">
      <c r="B484" s="3" t="s">
        <v>36</v>
      </c>
      <c r="C484" s="3">
        <v>476</v>
      </c>
      <c r="D484" s="3">
        <v>476</v>
      </c>
      <c r="E484" s="10">
        <v>0</v>
      </c>
      <c r="F484" s="16">
        <f t="shared" si="125"/>
        <v>0</v>
      </c>
      <c r="G484" s="16">
        <f t="shared" si="112"/>
        <v>0</v>
      </c>
      <c r="H484" s="19">
        <f t="shared" si="113"/>
        <v>0</v>
      </c>
      <c r="I484" s="19">
        <f>$K$3*$H$3*'Vehicle Inputs'!$B$19</f>
        <v>186.58987875</v>
      </c>
      <c r="J484" s="19">
        <f t="shared" si="114"/>
        <v>0</v>
      </c>
      <c r="K484" s="19">
        <f t="shared" si="115"/>
        <v>0</v>
      </c>
      <c r="L484" s="19">
        <f t="shared" si="116"/>
        <v>186.58987875</v>
      </c>
      <c r="M484" s="19">
        <f t="shared" si="117"/>
        <v>0</v>
      </c>
      <c r="N484" s="24">
        <f t="shared" si="118"/>
        <v>0</v>
      </c>
      <c r="O484" s="24">
        <f t="shared" si="119"/>
        <v>0</v>
      </c>
      <c r="P484" s="24">
        <f t="shared" si="126"/>
        <v>0.45160637827196065</v>
      </c>
      <c r="Q484" s="24">
        <f t="shared" si="120"/>
        <v>0</v>
      </c>
      <c r="R484" s="24">
        <f t="shared" si="127"/>
        <v>0.27445111184750232</v>
      </c>
      <c r="S484" s="24">
        <f>MIN(MAX(-M484,0),'Vehicle Inputs'!$B$20*1000)</f>
        <v>0</v>
      </c>
      <c r="T484" s="24">
        <f>S484*(C484-C483)/3600000*'Vehicle Inputs'!$B$21*'Vehicle Inputs'!$B$22*'Vehicle Inputs'!$B$23</f>
        <v>0</v>
      </c>
      <c r="U484" s="24">
        <f t="shared" si="121"/>
        <v>0.24273828587352345</v>
      </c>
      <c r="V484" s="24">
        <f>T484*'Vehicle Inputs'!$B$24*'Vehicle Inputs'!$B$22*'Vehicle Inputs'!$B$21</f>
        <v>0</v>
      </c>
      <c r="W484" s="24">
        <f t="shared" si="122"/>
        <v>0.21468987694083788</v>
      </c>
      <c r="X484" s="25">
        <f t="shared" si="123"/>
        <v>21</v>
      </c>
      <c r="Y484" s="24">
        <f t="shared" si="124"/>
        <v>0</v>
      </c>
    </row>
    <row r="485" spans="2:25" x14ac:dyDescent="0.25">
      <c r="B485" s="3" t="s">
        <v>36</v>
      </c>
      <c r="C485" s="3">
        <v>477</v>
      </c>
      <c r="D485" s="3">
        <v>477</v>
      </c>
      <c r="E485" s="10">
        <v>0</v>
      </c>
      <c r="F485" s="16">
        <f t="shared" si="125"/>
        <v>0</v>
      </c>
      <c r="G485" s="16">
        <f t="shared" si="112"/>
        <v>0</v>
      </c>
      <c r="H485" s="19">
        <f t="shared" si="113"/>
        <v>0</v>
      </c>
      <c r="I485" s="19">
        <f>$K$3*$H$3*'Vehicle Inputs'!$B$19</f>
        <v>186.58987875</v>
      </c>
      <c r="J485" s="19">
        <f t="shared" si="114"/>
        <v>0</v>
      </c>
      <c r="K485" s="19">
        <f t="shared" si="115"/>
        <v>0</v>
      </c>
      <c r="L485" s="19">
        <f t="shared" si="116"/>
        <v>186.58987875</v>
      </c>
      <c r="M485" s="19">
        <f t="shared" si="117"/>
        <v>0</v>
      </c>
      <c r="N485" s="24">
        <f t="shared" si="118"/>
        <v>0</v>
      </c>
      <c r="O485" s="24">
        <f t="shared" si="119"/>
        <v>0</v>
      </c>
      <c r="P485" s="24">
        <f t="shared" si="126"/>
        <v>0.45160637827196065</v>
      </c>
      <c r="Q485" s="24">
        <f t="shared" si="120"/>
        <v>0</v>
      </c>
      <c r="R485" s="24">
        <f t="shared" si="127"/>
        <v>0.27445111184750232</v>
      </c>
      <c r="S485" s="24">
        <f>MIN(MAX(-M485,0),'Vehicle Inputs'!$B$20*1000)</f>
        <v>0</v>
      </c>
      <c r="T485" s="24">
        <f>S485*(C485-C484)/3600000*'Vehicle Inputs'!$B$21*'Vehicle Inputs'!$B$22*'Vehicle Inputs'!$B$23</f>
        <v>0</v>
      </c>
      <c r="U485" s="24">
        <f t="shared" si="121"/>
        <v>0.24273828587352345</v>
      </c>
      <c r="V485" s="24">
        <f>T485*'Vehicle Inputs'!$B$24*'Vehicle Inputs'!$B$22*'Vehicle Inputs'!$B$21</f>
        <v>0</v>
      </c>
      <c r="W485" s="24">
        <f t="shared" si="122"/>
        <v>0.21468987694083788</v>
      </c>
      <c r="X485" s="25">
        <f t="shared" si="123"/>
        <v>21</v>
      </c>
      <c r="Y485" s="24">
        <f t="shared" si="124"/>
        <v>0</v>
      </c>
    </row>
    <row r="486" spans="2:25" x14ac:dyDescent="0.25">
      <c r="B486" s="3" t="s">
        <v>36</v>
      </c>
      <c r="C486" s="3">
        <v>478</v>
      </c>
      <c r="D486" s="3">
        <v>478</v>
      </c>
      <c r="E486" s="10">
        <v>0</v>
      </c>
      <c r="F486" s="16">
        <f t="shared" si="125"/>
        <v>0</v>
      </c>
      <c r="G486" s="16">
        <f t="shared" si="112"/>
        <v>0</v>
      </c>
      <c r="H486" s="19">
        <f t="shared" si="113"/>
        <v>0</v>
      </c>
      <c r="I486" s="19">
        <f>$K$3*$H$3*'Vehicle Inputs'!$B$19</f>
        <v>186.58987875</v>
      </c>
      <c r="J486" s="19">
        <f t="shared" si="114"/>
        <v>0</v>
      </c>
      <c r="K486" s="19">
        <f t="shared" si="115"/>
        <v>0</v>
      </c>
      <c r="L486" s="19">
        <f t="shared" si="116"/>
        <v>186.58987875</v>
      </c>
      <c r="M486" s="19">
        <f t="shared" si="117"/>
        <v>0</v>
      </c>
      <c r="N486" s="24">
        <f t="shared" si="118"/>
        <v>0</v>
      </c>
      <c r="O486" s="24">
        <f t="shared" si="119"/>
        <v>0</v>
      </c>
      <c r="P486" s="24">
        <f t="shared" si="126"/>
        <v>0.45160637827196065</v>
      </c>
      <c r="Q486" s="24">
        <f t="shared" si="120"/>
        <v>0</v>
      </c>
      <c r="R486" s="24">
        <f t="shared" si="127"/>
        <v>0.27445111184750232</v>
      </c>
      <c r="S486" s="24">
        <f>MIN(MAX(-M486,0),'Vehicle Inputs'!$B$20*1000)</f>
        <v>0</v>
      </c>
      <c r="T486" s="24">
        <f>S486*(C486-C485)/3600000*'Vehicle Inputs'!$B$21*'Vehicle Inputs'!$B$22*'Vehicle Inputs'!$B$23</f>
        <v>0</v>
      </c>
      <c r="U486" s="24">
        <f t="shared" si="121"/>
        <v>0.24273828587352345</v>
      </c>
      <c r="V486" s="24">
        <f>T486*'Vehicle Inputs'!$B$24*'Vehicle Inputs'!$B$22*'Vehicle Inputs'!$B$21</f>
        <v>0</v>
      </c>
      <c r="W486" s="24">
        <f t="shared" si="122"/>
        <v>0.21468987694083788</v>
      </c>
      <c r="X486" s="25">
        <f t="shared" si="123"/>
        <v>21</v>
      </c>
      <c r="Y486" s="24">
        <f t="shared" si="124"/>
        <v>0</v>
      </c>
    </row>
    <row r="487" spans="2:25" x14ac:dyDescent="0.25">
      <c r="B487" s="3" t="s">
        <v>36</v>
      </c>
      <c r="C487" s="3">
        <v>479</v>
      </c>
      <c r="D487" s="3">
        <v>479</v>
      </c>
      <c r="E487" s="10">
        <v>0</v>
      </c>
      <c r="F487" s="16">
        <f t="shared" si="125"/>
        <v>0</v>
      </c>
      <c r="G487" s="16">
        <f t="shared" si="112"/>
        <v>0</v>
      </c>
      <c r="H487" s="19">
        <f t="shared" si="113"/>
        <v>0</v>
      </c>
      <c r="I487" s="19">
        <f>$K$3*$H$3*'Vehicle Inputs'!$B$19</f>
        <v>186.58987875</v>
      </c>
      <c r="J487" s="19">
        <f t="shared" si="114"/>
        <v>0</v>
      </c>
      <c r="K487" s="19">
        <f t="shared" si="115"/>
        <v>0</v>
      </c>
      <c r="L487" s="19">
        <f t="shared" si="116"/>
        <v>186.58987875</v>
      </c>
      <c r="M487" s="19">
        <f t="shared" si="117"/>
        <v>0</v>
      </c>
      <c r="N487" s="24">
        <f t="shared" si="118"/>
        <v>0</v>
      </c>
      <c r="O487" s="24">
        <f t="shared" si="119"/>
        <v>0</v>
      </c>
      <c r="P487" s="24">
        <f t="shared" si="126"/>
        <v>0.45160637827196065</v>
      </c>
      <c r="Q487" s="24">
        <f t="shared" si="120"/>
        <v>0</v>
      </c>
      <c r="R487" s="24">
        <f t="shared" si="127"/>
        <v>0.27445111184750232</v>
      </c>
      <c r="S487" s="24">
        <f>MIN(MAX(-M487,0),'Vehicle Inputs'!$B$20*1000)</f>
        <v>0</v>
      </c>
      <c r="T487" s="24">
        <f>S487*(C487-C486)/3600000*'Vehicle Inputs'!$B$21*'Vehicle Inputs'!$B$22*'Vehicle Inputs'!$B$23</f>
        <v>0</v>
      </c>
      <c r="U487" s="24">
        <f t="shared" si="121"/>
        <v>0.24273828587352345</v>
      </c>
      <c r="V487" s="24">
        <f>T487*'Vehicle Inputs'!$B$24*'Vehicle Inputs'!$B$22*'Vehicle Inputs'!$B$21</f>
        <v>0</v>
      </c>
      <c r="W487" s="24">
        <f t="shared" si="122"/>
        <v>0.21468987694083788</v>
      </c>
      <c r="X487" s="25">
        <f t="shared" si="123"/>
        <v>21</v>
      </c>
      <c r="Y487" s="24">
        <f t="shared" si="124"/>
        <v>0</v>
      </c>
    </row>
    <row r="488" spans="2:25" x14ac:dyDescent="0.25">
      <c r="B488" s="3" t="s">
        <v>36</v>
      </c>
      <c r="C488" s="3">
        <v>480</v>
      </c>
      <c r="D488" s="3">
        <v>480</v>
      </c>
      <c r="E488" s="10">
        <v>0</v>
      </c>
      <c r="F488" s="16">
        <f t="shared" si="125"/>
        <v>0</v>
      </c>
      <c r="G488" s="16">
        <f t="shared" si="112"/>
        <v>0</v>
      </c>
      <c r="H488" s="19">
        <f t="shared" si="113"/>
        <v>0</v>
      </c>
      <c r="I488" s="19">
        <f>$K$3*$H$3*'Vehicle Inputs'!$B$19</f>
        <v>186.58987875</v>
      </c>
      <c r="J488" s="19">
        <f t="shared" si="114"/>
        <v>0</v>
      </c>
      <c r="K488" s="19">
        <f t="shared" si="115"/>
        <v>0</v>
      </c>
      <c r="L488" s="19">
        <f t="shared" si="116"/>
        <v>186.58987875</v>
      </c>
      <c r="M488" s="19">
        <f t="shared" si="117"/>
        <v>0</v>
      </c>
      <c r="N488" s="24">
        <f t="shared" si="118"/>
        <v>0</v>
      </c>
      <c r="O488" s="24">
        <f t="shared" si="119"/>
        <v>0</v>
      </c>
      <c r="P488" s="24">
        <f t="shared" si="126"/>
        <v>0.45160637827196065</v>
      </c>
      <c r="Q488" s="24">
        <f t="shared" si="120"/>
        <v>0</v>
      </c>
      <c r="R488" s="24">
        <f t="shared" si="127"/>
        <v>0.27445111184750232</v>
      </c>
      <c r="S488" s="24">
        <f>MIN(MAX(-M488,0),'Vehicle Inputs'!$B$20*1000)</f>
        <v>0</v>
      </c>
      <c r="T488" s="24">
        <f>S488*(C488-C487)/3600000*'Vehicle Inputs'!$B$21*'Vehicle Inputs'!$B$22*'Vehicle Inputs'!$B$23</f>
        <v>0</v>
      </c>
      <c r="U488" s="24">
        <f t="shared" si="121"/>
        <v>0.24273828587352345</v>
      </c>
      <c r="V488" s="24">
        <f>T488*'Vehicle Inputs'!$B$24*'Vehicle Inputs'!$B$22*'Vehicle Inputs'!$B$21</f>
        <v>0</v>
      </c>
      <c r="W488" s="24">
        <f t="shared" si="122"/>
        <v>0.21468987694083788</v>
      </c>
      <c r="X488" s="25">
        <f t="shared" si="123"/>
        <v>21</v>
      </c>
      <c r="Y488" s="24">
        <f t="shared" si="124"/>
        <v>0</v>
      </c>
    </row>
    <row r="489" spans="2:25" x14ac:dyDescent="0.25">
      <c r="B489" s="3" t="s">
        <v>36</v>
      </c>
      <c r="C489" s="3">
        <v>481</v>
      </c>
      <c r="D489" s="3">
        <v>481</v>
      </c>
      <c r="E489" s="10">
        <v>0</v>
      </c>
      <c r="F489" s="16">
        <f t="shared" si="125"/>
        <v>0</v>
      </c>
      <c r="G489" s="16">
        <f t="shared" si="112"/>
        <v>0</v>
      </c>
      <c r="H489" s="19">
        <f t="shared" si="113"/>
        <v>0</v>
      </c>
      <c r="I489" s="19">
        <f>$K$3*$H$3*'Vehicle Inputs'!$B$19</f>
        <v>186.58987875</v>
      </c>
      <c r="J489" s="19">
        <f t="shared" si="114"/>
        <v>0</v>
      </c>
      <c r="K489" s="19">
        <f t="shared" si="115"/>
        <v>0</v>
      </c>
      <c r="L489" s="19">
        <f t="shared" si="116"/>
        <v>186.58987875</v>
      </c>
      <c r="M489" s="19">
        <f t="shared" si="117"/>
        <v>0</v>
      </c>
      <c r="N489" s="24">
        <f t="shared" si="118"/>
        <v>0</v>
      </c>
      <c r="O489" s="24">
        <f t="shared" si="119"/>
        <v>0</v>
      </c>
      <c r="P489" s="24">
        <f t="shared" si="126"/>
        <v>0.45160637827196065</v>
      </c>
      <c r="Q489" s="24">
        <f t="shared" si="120"/>
        <v>0</v>
      </c>
      <c r="R489" s="24">
        <f t="shared" si="127"/>
        <v>0.27445111184750232</v>
      </c>
      <c r="S489" s="24">
        <f>MIN(MAX(-M489,0),'Vehicle Inputs'!$B$20*1000)</f>
        <v>0</v>
      </c>
      <c r="T489" s="24">
        <f>S489*(C489-C488)/3600000*'Vehicle Inputs'!$B$21*'Vehicle Inputs'!$B$22*'Vehicle Inputs'!$B$23</f>
        <v>0</v>
      </c>
      <c r="U489" s="24">
        <f t="shared" si="121"/>
        <v>0.24273828587352345</v>
      </c>
      <c r="V489" s="24">
        <f>T489*'Vehicle Inputs'!$B$24*'Vehicle Inputs'!$B$22*'Vehicle Inputs'!$B$21</f>
        <v>0</v>
      </c>
      <c r="W489" s="24">
        <f t="shared" si="122"/>
        <v>0.21468987694083788</v>
      </c>
      <c r="X489" s="25">
        <f t="shared" si="123"/>
        <v>21</v>
      </c>
      <c r="Y489" s="24">
        <f t="shared" si="124"/>
        <v>0</v>
      </c>
    </row>
    <row r="490" spans="2:25" x14ac:dyDescent="0.25">
      <c r="B490" s="3" t="s">
        <v>36</v>
      </c>
      <c r="C490" s="3">
        <v>482</v>
      </c>
      <c r="D490" s="3">
        <v>482</v>
      </c>
      <c r="E490" s="10">
        <v>0</v>
      </c>
      <c r="F490" s="16">
        <f t="shared" si="125"/>
        <v>0</v>
      </c>
      <c r="G490" s="16">
        <f t="shared" si="112"/>
        <v>0</v>
      </c>
      <c r="H490" s="19">
        <f t="shared" si="113"/>
        <v>0</v>
      </c>
      <c r="I490" s="19">
        <f>$K$3*$H$3*'Vehicle Inputs'!$B$19</f>
        <v>186.58987875</v>
      </c>
      <c r="J490" s="19">
        <f t="shared" si="114"/>
        <v>0</v>
      </c>
      <c r="K490" s="19">
        <f t="shared" si="115"/>
        <v>0</v>
      </c>
      <c r="L490" s="19">
        <f t="shared" si="116"/>
        <v>186.58987875</v>
      </c>
      <c r="M490" s="19">
        <f t="shared" si="117"/>
        <v>0</v>
      </c>
      <c r="N490" s="24">
        <f t="shared" si="118"/>
        <v>0</v>
      </c>
      <c r="O490" s="24">
        <f t="shared" si="119"/>
        <v>0</v>
      </c>
      <c r="P490" s="24">
        <f t="shared" si="126"/>
        <v>0.45160637827196065</v>
      </c>
      <c r="Q490" s="24">
        <f t="shared" si="120"/>
        <v>0</v>
      </c>
      <c r="R490" s="24">
        <f t="shared" si="127"/>
        <v>0.27445111184750232</v>
      </c>
      <c r="S490" s="24">
        <f>MIN(MAX(-M490,0),'Vehicle Inputs'!$B$20*1000)</f>
        <v>0</v>
      </c>
      <c r="T490" s="24">
        <f>S490*(C490-C489)/3600000*'Vehicle Inputs'!$B$21*'Vehicle Inputs'!$B$22*'Vehicle Inputs'!$B$23</f>
        <v>0</v>
      </c>
      <c r="U490" s="24">
        <f t="shared" si="121"/>
        <v>0.24273828587352345</v>
      </c>
      <c r="V490" s="24">
        <f>T490*'Vehicle Inputs'!$B$24*'Vehicle Inputs'!$B$22*'Vehicle Inputs'!$B$21</f>
        <v>0</v>
      </c>
      <c r="W490" s="24">
        <f t="shared" si="122"/>
        <v>0.21468987694083788</v>
      </c>
      <c r="X490" s="25">
        <f t="shared" si="123"/>
        <v>21</v>
      </c>
      <c r="Y490" s="24">
        <f t="shared" si="124"/>
        <v>0</v>
      </c>
    </row>
    <row r="491" spans="2:25" x14ac:dyDescent="0.25">
      <c r="B491" s="3" t="s">
        <v>36</v>
      </c>
      <c r="C491" s="3">
        <v>483</v>
      </c>
      <c r="D491" s="3">
        <v>483</v>
      </c>
      <c r="E491" s="10">
        <v>0</v>
      </c>
      <c r="F491" s="16">
        <f t="shared" si="125"/>
        <v>0</v>
      </c>
      <c r="G491" s="16">
        <f t="shared" si="112"/>
        <v>0</v>
      </c>
      <c r="H491" s="19">
        <f t="shared" si="113"/>
        <v>0</v>
      </c>
      <c r="I491" s="19">
        <f>$K$3*$H$3*'Vehicle Inputs'!$B$19</f>
        <v>186.58987875</v>
      </c>
      <c r="J491" s="19">
        <f t="shared" si="114"/>
        <v>0</v>
      </c>
      <c r="K491" s="19">
        <f t="shared" si="115"/>
        <v>0</v>
      </c>
      <c r="L491" s="19">
        <f t="shared" si="116"/>
        <v>186.58987875</v>
      </c>
      <c r="M491" s="19">
        <f t="shared" si="117"/>
        <v>0</v>
      </c>
      <c r="N491" s="24">
        <f t="shared" si="118"/>
        <v>0</v>
      </c>
      <c r="O491" s="24">
        <f t="shared" si="119"/>
        <v>0</v>
      </c>
      <c r="P491" s="24">
        <f t="shared" si="126"/>
        <v>0.45160637827196065</v>
      </c>
      <c r="Q491" s="24">
        <f t="shared" si="120"/>
        <v>0</v>
      </c>
      <c r="R491" s="24">
        <f t="shared" si="127"/>
        <v>0.27445111184750232</v>
      </c>
      <c r="S491" s="24">
        <f>MIN(MAX(-M491,0),'Vehicle Inputs'!$B$20*1000)</f>
        <v>0</v>
      </c>
      <c r="T491" s="24">
        <f>S491*(C491-C490)/3600000*'Vehicle Inputs'!$B$21*'Vehicle Inputs'!$B$22*'Vehicle Inputs'!$B$23</f>
        <v>0</v>
      </c>
      <c r="U491" s="24">
        <f t="shared" si="121"/>
        <v>0.24273828587352345</v>
      </c>
      <c r="V491" s="24">
        <f>T491*'Vehicle Inputs'!$B$24*'Vehicle Inputs'!$B$22*'Vehicle Inputs'!$B$21</f>
        <v>0</v>
      </c>
      <c r="W491" s="24">
        <f t="shared" si="122"/>
        <v>0.21468987694083788</v>
      </c>
      <c r="X491" s="25">
        <f t="shared" si="123"/>
        <v>21</v>
      </c>
      <c r="Y491" s="24">
        <f t="shared" si="124"/>
        <v>0</v>
      </c>
    </row>
    <row r="492" spans="2:25" x14ac:dyDescent="0.25">
      <c r="B492" s="3" t="s">
        <v>36</v>
      </c>
      <c r="C492" s="3">
        <v>484</v>
      </c>
      <c r="D492" s="3">
        <v>484</v>
      </c>
      <c r="E492" s="10">
        <v>0</v>
      </c>
      <c r="F492" s="16">
        <f t="shared" si="125"/>
        <v>0</v>
      </c>
      <c r="G492" s="16">
        <f t="shared" si="112"/>
        <v>0</v>
      </c>
      <c r="H492" s="19">
        <f t="shared" si="113"/>
        <v>0</v>
      </c>
      <c r="I492" s="19">
        <f>$K$3*$H$3*'Vehicle Inputs'!$B$19</f>
        <v>186.58987875</v>
      </c>
      <c r="J492" s="19">
        <f t="shared" si="114"/>
        <v>0</v>
      </c>
      <c r="K492" s="19">
        <f t="shared" si="115"/>
        <v>0</v>
      </c>
      <c r="L492" s="19">
        <f t="shared" si="116"/>
        <v>186.58987875</v>
      </c>
      <c r="M492" s="19">
        <f t="shared" si="117"/>
        <v>0</v>
      </c>
      <c r="N492" s="24">
        <f t="shared" si="118"/>
        <v>0</v>
      </c>
      <c r="O492" s="24">
        <f t="shared" si="119"/>
        <v>0</v>
      </c>
      <c r="P492" s="24">
        <f t="shared" si="126"/>
        <v>0.45160637827196065</v>
      </c>
      <c r="Q492" s="24">
        <f t="shared" si="120"/>
        <v>0</v>
      </c>
      <c r="R492" s="24">
        <f t="shared" si="127"/>
        <v>0.27445111184750232</v>
      </c>
      <c r="S492" s="24">
        <f>MIN(MAX(-M492,0),'Vehicle Inputs'!$B$20*1000)</f>
        <v>0</v>
      </c>
      <c r="T492" s="24">
        <f>S492*(C492-C491)/3600000*'Vehicle Inputs'!$B$21*'Vehicle Inputs'!$B$22*'Vehicle Inputs'!$B$23</f>
        <v>0</v>
      </c>
      <c r="U492" s="24">
        <f t="shared" si="121"/>
        <v>0.24273828587352345</v>
      </c>
      <c r="V492" s="24">
        <f>T492*'Vehicle Inputs'!$B$24*'Vehicle Inputs'!$B$22*'Vehicle Inputs'!$B$21</f>
        <v>0</v>
      </c>
      <c r="W492" s="24">
        <f t="shared" si="122"/>
        <v>0.21468987694083788</v>
      </c>
      <c r="X492" s="25">
        <f t="shared" si="123"/>
        <v>21</v>
      </c>
      <c r="Y492" s="24">
        <f t="shared" si="124"/>
        <v>0</v>
      </c>
    </row>
    <row r="493" spans="2:25" x14ac:dyDescent="0.25">
      <c r="B493" s="3" t="s">
        <v>36</v>
      </c>
      <c r="C493" s="3">
        <v>485</v>
      </c>
      <c r="D493" s="3">
        <v>485</v>
      </c>
      <c r="E493" s="10">
        <v>0</v>
      </c>
      <c r="F493" s="16">
        <f t="shared" si="125"/>
        <v>0</v>
      </c>
      <c r="G493" s="16">
        <f t="shared" si="112"/>
        <v>0</v>
      </c>
      <c r="H493" s="19">
        <f t="shared" si="113"/>
        <v>0</v>
      </c>
      <c r="I493" s="19">
        <f>$K$3*$H$3*'Vehicle Inputs'!$B$19</f>
        <v>186.58987875</v>
      </c>
      <c r="J493" s="19">
        <f t="shared" si="114"/>
        <v>0</v>
      </c>
      <c r="K493" s="19">
        <f t="shared" si="115"/>
        <v>0</v>
      </c>
      <c r="L493" s="19">
        <f t="shared" si="116"/>
        <v>186.58987875</v>
      </c>
      <c r="M493" s="19">
        <f t="shared" si="117"/>
        <v>0</v>
      </c>
      <c r="N493" s="24">
        <f t="shared" si="118"/>
        <v>0</v>
      </c>
      <c r="O493" s="24">
        <f t="shared" si="119"/>
        <v>0</v>
      </c>
      <c r="P493" s="24">
        <f t="shared" si="126"/>
        <v>0.45160637827196065</v>
      </c>
      <c r="Q493" s="24">
        <f t="shared" si="120"/>
        <v>0</v>
      </c>
      <c r="R493" s="24">
        <f t="shared" si="127"/>
        <v>0.27445111184750232</v>
      </c>
      <c r="S493" s="24">
        <f>MIN(MAX(-M493,0),'Vehicle Inputs'!$B$20*1000)</f>
        <v>0</v>
      </c>
      <c r="T493" s="24">
        <f>S493*(C493-C492)/3600000*'Vehicle Inputs'!$B$21*'Vehicle Inputs'!$B$22*'Vehicle Inputs'!$B$23</f>
        <v>0</v>
      </c>
      <c r="U493" s="24">
        <f t="shared" si="121"/>
        <v>0.24273828587352345</v>
      </c>
      <c r="V493" s="24">
        <f>T493*'Vehicle Inputs'!$B$24*'Vehicle Inputs'!$B$22*'Vehicle Inputs'!$B$21</f>
        <v>0</v>
      </c>
      <c r="W493" s="24">
        <f t="shared" si="122"/>
        <v>0.21468987694083788</v>
      </c>
      <c r="X493" s="25">
        <f t="shared" si="123"/>
        <v>21</v>
      </c>
      <c r="Y493" s="24">
        <f t="shared" si="124"/>
        <v>0</v>
      </c>
    </row>
    <row r="494" spans="2:25" x14ac:dyDescent="0.25">
      <c r="B494" s="3" t="s">
        <v>36</v>
      </c>
      <c r="C494" s="3">
        <v>486</v>
      </c>
      <c r="D494" s="3">
        <v>486</v>
      </c>
      <c r="E494" s="10">
        <v>0</v>
      </c>
      <c r="F494" s="16">
        <f t="shared" si="125"/>
        <v>0</v>
      </c>
      <c r="G494" s="16">
        <f t="shared" si="112"/>
        <v>0</v>
      </c>
      <c r="H494" s="19">
        <f t="shared" si="113"/>
        <v>0</v>
      </c>
      <c r="I494" s="19">
        <f>$K$3*$H$3*'Vehicle Inputs'!$B$19</f>
        <v>186.58987875</v>
      </c>
      <c r="J494" s="19">
        <f t="shared" si="114"/>
        <v>0</v>
      </c>
      <c r="K494" s="19">
        <f t="shared" si="115"/>
        <v>0</v>
      </c>
      <c r="L494" s="19">
        <f t="shared" si="116"/>
        <v>186.58987875</v>
      </c>
      <c r="M494" s="19">
        <f t="shared" si="117"/>
        <v>0</v>
      </c>
      <c r="N494" s="24">
        <f t="shared" si="118"/>
        <v>0</v>
      </c>
      <c r="O494" s="24">
        <f t="shared" si="119"/>
        <v>0</v>
      </c>
      <c r="P494" s="24">
        <f t="shared" si="126"/>
        <v>0.45160637827196065</v>
      </c>
      <c r="Q494" s="24">
        <f t="shared" si="120"/>
        <v>0</v>
      </c>
      <c r="R494" s="24">
        <f t="shared" si="127"/>
        <v>0.27445111184750232</v>
      </c>
      <c r="S494" s="24">
        <f>MIN(MAX(-M494,0),'Vehicle Inputs'!$B$20*1000)</f>
        <v>0</v>
      </c>
      <c r="T494" s="24">
        <f>S494*(C494-C493)/3600000*'Vehicle Inputs'!$B$21*'Vehicle Inputs'!$B$22*'Vehicle Inputs'!$B$23</f>
        <v>0</v>
      </c>
      <c r="U494" s="24">
        <f t="shared" si="121"/>
        <v>0.24273828587352345</v>
      </c>
      <c r="V494" s="24">
        <f>T494*'Vehicle Inputs'!$B$24*'Vehicle Inputs'!$B$22*'Vehicle Inputs'!$B$21</f>
        <v>0</v>
      </c>
      <c r="W494" s="24">
        <f t="shared" si="122"/>
        <v>0.21468987694083788</v>
      </c>
      <c r="X494" s="25">
        <f t="shared" si="123"/>
        <v>21</v>
      </c>
      <c r="Y494" s="24">
        <f t="shared" si="124"/>
        <v>0</v>
      </c>
    </row>
    <row r="495" spans="2:25" x14ac:dyDescent="0.25">
      <c r="B495" s="3" t="s">
        <v>36</v>
      </c>
      <c r="C495" s="3">
        <v>487</v>
      </c>
      <c r="D495" s="3">
        <v>487</v>
      </c>
      <c r="E495" s="10">
        <v>0</v>
      </c>
      <c r="F495" s="16">
        <f t="shared" si="125"/>
        <v>0</v>
      </c>
      <c r="G495" s="16">
        <f t="shared" si="112"/>
        <v>0</v>
      </c>
      <c r="H495" s="19">
        <f t="shared" si="113"/>
        <v>0</v>
      </c>
      <c r="I495" s="19">
        <f>$K$3*$H$3*'Vehicle Inputs'!$B$19</f>
        <v>186.58987875</v>
      </c>
      <c r="J495" s="19">
        <f t="shared" si="114"/>
        <v>0</v>
      </c>
      <c r="K495" s="19">
        <f t="shared" si="115"/>
        <v>0</v>
      </c>
      <c r="L495" s="19">
        <f t="shared" si="116"/>
        <v>186.58987875</v>
      </c>
      <c r="M495" s="19">
        <f t="shared" si="117"/>
        <v>0</v>
      </c>
      <c r="N495" s="24">
        <f>M495*(C495-C494)/3600000</f>
        <v>0</v>
      </c>
      <c r="O495" s="24">
        <f t="shared" si="119"/>
        <v>0</v>
      </c>
      <c r="P495" s="24">
        <f t="shared" si="126"/>
        <v>0.45160637827196065</v>
      </c>
      <c r="Q495" s="24">
        <f t="shared" si="120"/>
        <v>0</v>
      </c>
      <c r="R495" s="24">
        <f t="shared" si="127"/>
        <v>0.27445111184750232</v>
      </c>
      <c r="S495" s="24">
        <f>MIN(MAX(-M495,0),'Vehicle Inputs'!$B$20*1000)</f>
        <v>0</v>
      </c>
      <c r="T495" s="24">
        <f>S495*(C495-C494)/3600000*'Vehicle Inputs'!$B$21*'Vehicle Inputs'!$B$22*'Vehicle Inputs'!$B$23</f>
        <v>0</v>
      </c>
      <c r="U495" s="24">
        <f t="shared" si="121"/>
        <v>0.24273828587352345</v>
      </c>
      <c r="V495" s="24">
        <f>T495*'Vehicle Inputs'!$B$24*'Vehicle Inputs'!$B$22*'Vehicle Inputs'!$B$21</f>
        <v>0</v>
      </c>
      <c r="W495" s="24">
        <f t="shared" si="122"/>
        <v>0.21468987694083788</v>
      </c>
      <c r="X495" s="25">
        <f t="shared" si="123"/>
        <v>21</v>
      </c>
      <c r="Y495" s="24">
        <f t="shared" si="124"/>
        <v>0</v>
      </c>
    </row>
    <row r="496" spans="2:25" x14ac:dyDescent="0.25">
      <c r="B496" s="3" t="s">
        <v>36</v>
      </c>
      <c r="C496" s="3">
        <v>488</v>
      </c>
      <c r="D496" s="3">
        <v>488</v>
      </c>
      <c r="E496" s="10">
        <v>0</v>
      </c>
      <c r="F496" s="16">
        <f t="shared" si="125"/>
        <v>0</v>
      </c>
      <c r="G496" s="16">
        <f t="shared" si="112"/>
        <v>0</v>
      </c>
      <c r="H496" s="19">
        <f t="shared" si="113"/>
        <v>0</v>
      </c>
      <c r="I496" s="19">
        <f>$K$3*$H$3*'Vehicle Inputs'!$B$19</f>
        <v>186.58987875</v>
      </c>
      <c r="J496" s="19">
        <f t="shared" si="114"/>
        <v>0</v>
      </c>
      <c r="K496" s="19">
        <f t="shared" si="115"/>
        <v>0</v>
      </c>
      <c r="L496" s="19">
        <f t="shared" si="116"/>
        <v>186.58987875</v>
      </c>
      <c r="M496" s="19">
        <f t="shared" si="117"/>
        <v>0</v>
      </c>
      <c r="N496" s="24">
        <f t="shared" ref="N496:N559" si="128">M496*(C496-C495)/3600000</f>
        <v>0</v>
      </c>
      <c r="O496" s="24">
        <f t="shared" si="119"/>
        <v>0</v>
      </c>
      <c r="P496" s="24">
        <f t="shared" si="126"/>
        <v>0.45160637827196065</v>
      </c>
      <c r="Q496" s="24">
        <f t="shared" si="120"/>
        <v>0</v>
      </c>
      <c r="R496" s="24">
        <f t="shared" si="127"/>
        <v>0.27445111184750232</v>
      </c>
      <c r="S496" s="24">
        <f>MIN(MAX(-M496,0),'Vehicle Inputs'!$B$20*1000)</f>
        <v>0</v>
      </c>
      <c r="T496" s="24">
        <f>S496*(C496-C495)/3600000*'Vehicle Inputs'!$B$21*'Vehicle Inputs'!$B$22*'Vehicle Inputs'!$B$23</f>
        <v>0</v>
      </c>
      <c r="U496" s="24">
        <f t="shared" si="121"/>
        <v>0.24273828587352345</v>
      </c>
      <c r="V496" s="24">
        <f>T496*'Vehicle Inputs'!$B$24*'Vehicle Inputs'!$B$22*'Vehicle Inputs'!$B$21</f>
        <v>0</v>
      </c>
      <c r="W496" s="24">
        <f t="shared" si="122"/>
        <v>0.21468987694083788</v>
      </c>
      <c r="X496" s="25">
        <f t="shared" si="123"/>
        <v>21</v>
      </c>
      <c r="Y496" s="24">
        <f t="shared" si="124"/>
        <v>0</v>
      </c>
    </row>
    <row r="497" spans="2:25" x14ac:dyDescent="0.25">
      <c r="B497" s="3" t="s">
        <v>36</v>
      </c>
      <c r="C497" s="3">
        <v>489</v>
      </c>
      <c r="D497" s="3">
        <v>489</v>
      </c>
      <c r="E497" s="10">
        <v>0</v>
      </c>
      <c r="F497" s="16">
        <f t="shared" si="125"/>
        <v>0</v>
      </c>
      <c r="G497" s="16">
        <f t="shared" si="112"/>
        <v>0</v>
      </c>
      <c r="H497" s="19">
        <f t="shared" si="113"/>
        <v>0</v>
      </c>
      <c r="I497" s="19">
        <f>$K$3*$H$3*'Vehicle Inputs'!$B$19</f>
        <v>186.58987875</v>
      </c>
      <c r="J497" s="19">
        <f t="shared" si="114"/>
        <v>0</v>
      </c>
      <c r="K497" s="19">
        <f t="shared" si="115"/>
        <v>0</v>
      </c>
      <c r="L497" s="19">
        <f t="shared" si="116"/>
        <v>186.58987875</v>
      </c>
      <c r="M497" s="19">
        <f t="shared" si="117"/>
        <v>0</v>
      </c>
      <c r="N497" s="24">
        <f t="shared" si="128"/>
        <v>0</v>
      </c>
      <c r="O497" s="24">
        <f t="shared" si="119"/>
        <v>0</v>
      </c>
      <c r="P497" s="24">
        <f t="shared" si="126"/>
        <v>0.45160637827196065</v>
      </c>
      <c r="Q497" s="24">
        <f t="shared" si="120"/>
        <v>0</v>
      </c>
      <c r="R497" s="24">
        <f t="shared" si="127"/>
        <v>0.27445111184750232</v>
      </c>
      <c r="S497" s="24">
        <f>MIN(MAX(-M497,0),'Vehicle Inputs'!$B$20*1000)</f>
        <v>0</v>
      </c>
      <c r="T497" s="24">
        <f>S497*(C497-C496)/3600000*'Vehicle Inputs'!$B$21*'Vehicle Inputs'!$B$22*'Vehicle Inputs'!$B$23</f>
        <v>0</v>
      </c>
      <c r="U497" s="24">
        <f t="shared" si="121"/>
        <v>0.24273828587352345</v>
      </c>
      <c r="V497" s="24">
        <f>T497*'Vehicle Inputs'!$B$24*'Vehicle Inputs'!$B$22*'Vehicle Inputs'!$B$21</f>
        <v>0</v>
      </c>
      <c r="W497" s="24">
        <f t="shared" si="122"/>
        <v>0.21468987694083788</v>
      </c>
      <c r="X497" s="25">
        <f t="shared" si="123"/>
        <v>21</v>
      </c>
      <c r="Y497" s="24">
        <f t="shared" si="124"/>
        <v>0</v>
      </c>
    </row>
    <row r="498" spans="2:25" x14ac:dyDescent="0.25">
      <c r="B498" s="3" t="s">
        <v>36</v>
      </c>
      <c r="C498" s="3">
        <v>490</v>
      </c>
      <c r="D498" s="3">
        <v>490</v>
      </c>
      <c r="E498" s="10">
        <v>0</v>
      </c>
      <c r="F498" s="16">
        <f t="shared" si="125"/>
        <v>0</v>
      </c>
      <c r="G498" s="16">
        <f t="shared" si="112"/>
        <v>0</v>
      </c>
      <c r="H498" s="19">
        <f t="shared" si="113"/>
        <v>0</v>
      </c>
      <c r="I498" s="19">
        <f>$K$3*$H$3*'Vehicle Inputs'!$B$19</f>
        <v>186.58987875</v>
      </c>
      <c r="J498" s="19">
        <f t="shared" si="114"/>
        <v>0</v>
      </c>
      <c r="K498" s="19">
        <f t="shared" si="115"/>
        <v>0</v>
      </c>
      <c r="L498" s="19">
        <f t="shared" si="116"/>
        <v>186.58987875</v>
      </c>
      <c r="M498" s="19">
        <f t="shared" si="117"/>
        <v>0</v>
      </c>
      <c r="N498" s="24">
        <f t="shared" si="128"/>
        <v>0</v>
      </c>
      <c r="O498" s="24">
        <f t="shared" si="119"/>
        <v>0</v>
      </c>
      <c r="P498" s="24">
        <f t="shared" si="126"/>
        <v>0.45160637827196065</v>
      </c>
      <c r="Q498" s="24">
        <f t="shared" si="120"/>
        <v>0</v>
      </c>
      <c r="R498" s="24">
        <f t="shared" si="127"/>
        <v>0.27445111184750232</v>
      </c>
      <c r="S498" s="24">
        <f>MIN(MAX(-M498,0),'Vehicle Inputs'!$B$20*1000)</f>
        <v>0</v>
      </c>
      <c r="T498" s="24">
        <f>S498*(C498-C497)/3600000*'Vehicle Inputs'!$B$21*'Vehicle Inputs'!$B$22*'Vehicle Inputs'!$B$23</f>
        <v>0</v>
      </c>
      <c r="U498" s="24">
        <f t="shared" si="121"/>
        <v>0.24273828587352345</v>
      </c>
      <c r="V498" s="24">
        <f>T498*'Vehicle Inputs'!$B$24*'Vehicle Inputs'!$B$22*'Vehicle Inputs'!$B$21</f>
        <v>0</v>
      </c>
      <c r="W498" s="24">
        <f t="shared" si="122"/>
        <v>0.21468987694083788</v>
      </c>
      <c r="X498" s="25">
        <f t="shared" si="123"/>
        <v>21</v>
      </c>
      <c r="Y498" s="24">
        <f t="shared" si="124"/>
        <v>0</v>
      </c>
    </row>
    <row r="499" spans="2:25" x14ac:dyDescent="0.25">
      <c r="B499" s="3" t="s">
        <v>36</v>
      </c>
      <c r="C499" s="3">
        <v>491</v>
      </c>
      <c r="D499" s="3">
        <v>491</v>
      </c>
      <c r="E499" s="10">
        <v>0</v>
      </c>
      <c r="F499" s="16">
        <f t="shared" si="125"/>
        <v>0</v>
      </c>
      <c r="G499" s="16">
        <f t="shared" si="112"/>
        <v>0</v>
      </c>
      <c r="H499" s="19">
        <f t="shared" si="113"/>
        <v>0</v>
      </c>
      <c r="I499" s="19">
        <f>$K$3*$H$3*'Vehicle Inputs'!$B$19</f>
        <v>186.58987875</v>
      </c>
      <c r="J499" s="19">
        <f t="shared" si="114"/>
        <v>0</v>
      </c>
      <c r="K499" s="19">
        <f t="shared" si="115"/>
        <v>0</v>
      </c>
      <c r="L499" s="19">
        <f t="shared" si="116"/>
        <v>186.58987875</v>
      </c>
      <c r="M499" s="19">
        <f t="shared" si="117"/>
        <v>0</v>
      </c>
      <c r="N499" s="24">
        <f t="shared" si="128"/>
        <v>0</v>
      </c>
      <c r="O499" s="24">
        <f t="shared" si="119"/>
        <v>0</v>
      </c>
      <c r="P499" s="24">
        <f t="shared" si="126"/>
        <v>0.45160637827196065</v>
      </c>
      <c r="Q499" s="24">
        <f t="shared" si="120"/>
        <v>0</v>
      </c>
      <c r="R499" s="24">
        <f t="shared" si="127"/>
        <v>0.27445111184750232</v>
      </c>
      <c r="S499" s="24">
        <f>MIN(MAX(-M499,0),'Vehicle Inputs'!$B$20*1000)</f>
        <v>0</v>
      </c>
      <c r="T499" s="24">
        <f>S499*(C499-C498)/3600000*'Vehicle Inputs'!$B$21*'Vehicle Inputs'!$B$22*'Vehicle Inputs'!$B$23</f>
        <v>0</v>
      </c>
      <c r="U499" s="24">
        <f t="shared" si="121"/>
        <v>0.24273828587352345</v>
      </c>
      <c r="V499" s="24">
        <f>T499*'Vehicle Inputs'!$B$24*'Vehicle Inputs'!$B$22*'Vehicle Inputs'!$B$21</f>
        <v>0</v>
      </c>
      <c r="W499" s="24">
        <f t="shared" si="122"/>
        <v>0.21468987694083788</v>
      </c>
      <c r="X499" s="25">
        <f t="shared" si="123"/>
        <v>21</v>
      </c>
      <c r="Y499" s="24">
        <f t="shared" si="124"/>
        <v>0</v>
      </c>
    </row>
    <row r="500" spans="2:25" x14ac:dyDescent="0.25">
      <c r="B500" s="3" t="s">
        <v>36</v>
      </c>
      <c r="C500" s="3">
        <v>492</v>
      </c>
      <c r="D500" s="3">
        <v>492</v>
      </c>
      <c r="E500" s="10">
        <v>0</v>
      </c>
      <c r="F500" s="16">
        <f t="shared" si="125"/>
        <v>0</v>
      </c>
      <c r="G500" s="16">
        <f t="shared" si="112"/>
        <v>0</v>
      </c>
      <c r="H500" s="19">
        <f t="shared" si="113"/>
        <v>0</v>
      </c>
      <c r="I500" s="19">
        <f>$K$3*$H$3*'Vehicle Inputs'!$B$19</f>
        <v>186.58987875</v>
      </c>
      <c r="J500" s="19">
        <f t="shared" si="114"/>
        <v>0</v>
      </c>
      <c r="K500" s="19">
        <f t="shared" si="115"/>
        <v>0</v>
      </c>
      <c r="L500" s="19">
        <f t="shared" si="116"/>
        <v>186.58987875</v>
      </c>
      <c r="M500" s="19">
        <f t="shared" si="117"/>
        <v>0</v>
      </c>
      <c r="N500" s="24">
        <f t="shared" si="128"/>
        <v>0</v>
      </c>
      <c r="O500" s="24">
        <f t="shared" si="119"/>
        <v>0</v>
      </c>
      <c r="P500" s="24">
        <f t="shared" si="126"/>
        <v>0.45160637827196065</v>
      </c>
      <c r="Q500" s="24">
        <f t="shared" si="120"/>
        <v>0</v>
      </c>
      <c r="R500" s="24">
        <f t="shared" si="127"/>
        <v>0.27445111184750232</v>
      </c>
      <c r="S500" s="24">
        <f>MIN(MAX(-M500,0),'Vehicle Inputs'!$B$20*1000)</f>
        <v>0</v>
      </c>
      <c r="T500" s="24">
        <f>S500*(C500-C499)/3600000*'Vehicle Inputs'!$B$21*'Vehicle Inputs'!$B$22*'Vehicle Inputs'!$B$23</f>
        <v>0</v>
      </c>
      <c r="U500" s="24">
        <f t="shared" si="121"/>
        <v>0.24273828587352345</v>
      </c>
      <c r="V500" s="24">
        <f>T500*'Vehicle Inputs'!$B$24*'Vehicle Inputs'!$B$22*'Vehicle Inputs'!$B$21</f>
        <v>0</v>
      </c>
      <c r="W500" s="24">
        <f t="shared" si="122"/>
        <v>0.21468987694083788</v>
      </c>
      <c r="X500" s="25">
        <f t="shared" si="123"/>
        <v>21</v>
      </c>
      <c r="Y500" s="24">
        <f t="shared" si="124"/>
        <v>0</v>
      </c>
    </row>
    <row r="501" spans="2:25" x14ac:dyDescent="0.25">
      <c r="B501" s="3" t="s">
        <v>36</v>
      </c>
      <c r="C501" s="3">
        <v>493</v>
      </c>
      <c r="D501" s="3">
        <v>493</v>
      </c>
      <c r="E501" s="10">
        <v>0</v>
      </c>
      <c r="F501" s="16">
        <f t="shared" si="125"/>
        <v>0</v>
      </c>
      <c r="G501" s="16">
        <f t="shared" si="112"/>
        <v>0</v>
      </c>
      <c r="H501" s="19">
        <f t="shared" si="113"/>
        <v>0</v>
      </c>
      <c r="I501" s="19">
        <f>$K$3*$H$3*'Vehicle Inputs'!$B$19</f>
        <v>186.58987875</v>
      </c>
      <c r="J501" s="19">
        <f t="shared" si="114"/>
        <v>0</v>
      </c>
      <c r="K501" s="19">
        <f t="shared" si="115"/>
        <v>0</v>
      </c>
      <c r="L501" s="19">
        <f t="shared" si="116"/>
        <v>186.58987875</v>
      </c>
      <c r="M501" s="19">
        <f t="shared" si="117"/>
        <v>0</v>
      </c>
      <c r="N501" s="24">
        <f t="shared" si="128"/>
        <v>0</v>
      </c>
      <c r="O501" s="24">
        <f t="shared" si="119"/>
        <v>0</v>
      </c>
      <c r="P501" s="24">
        <f t="shared" si="126"/>
        <v>0.45160637827196065</v>
      </c>
      <c r="Q501" s="24">
        <f t="shared" si="120"/>
        <v>0</v>
      </c>
      <c r="R501" s="24">
        <f t="shared" si="127"/>
        <v>0.27445111184750232</v>
      </c>
      <c r="S501" s="24">
        <f>MIN(MAX(-M501,0),'Vehicle Inputs'!$B$20*1000)</f>
        <v>0</v>
      </c>
      <c r="T501" s="24">
        <f>S501*(C501-C500)/3600000*'Vehicle Inputs'!$B$21*'Vehicle Inputs'!$B$22*'Vehicle Inputs'!$B$23</f>
        <v>0</v>
      </c>
      <c r="U501" s="24">
        <f t="shared" si="121"/>
        <v>0.24273828587352345</v>
      </c>
      <c r="V501" s="24">
        <f>T501*'Vehicle Inputs'!$B$24*'Vehicle Inputs'!$B$22*'Vehicle Inputs'!$B$21</f>
        <v>0</v>
      </c>
      <c r="W501" s="24">
        <f t="shared" si="122"/>
        <v>0.21468987694083788</v>
      </c>
      <c r="X501" s="25">
        <f t="shared" si="123"/>
        <v>21</v>
      </c>
      <c r="Y501" s="24">
        <f t="shared" si="124"/>
        <v>0</v>
      </c>
    </row>
    <row r="502" spans="2:25" x14ac:dyDescent="0.25">
      <c r="B502" s="3" t="s">
        <v>36</v>
      </c>
      <c r="C502" s="3">
        <v>494</v>
      </c>
      <c r="D502" s="3">
        <v>494</v>
      </c>
      <c r="E502" s="10">
        <v>0</v>
      </c>
      <c r="F502" s="16">
        <f t="shared" si="125"/>
        <v>0</v>
      </c>
      <c r="G502" s="16">
        <f t="shared" si="112"/>
        <v>0</v>
      </c>
      <c r="H502" s="19">
        <f t="shared" si="113"/>
        <v>0</v>
      </c>
      <c r="I502" s="19">
        <f>$K$3*$H$3*'Vehicle Inputs'!$B$19</f>
        <v>186.58987875</v>
      </c>
      <c r="J502" s="19">
        <f t="shared" si="114"/>
        <v>0</v>
      </c>
      <c r="K502" s="19">
        <f t="shared" si="115"/>
        <v>0</v>
      </c>
      <c r="L502" s="19">
        <f t="shared" si="116"/>
        <v>186.58987875</v>
      </c>
      <c r="M502" s="19">
        <f t="shared" si="117"/>
        <v>0</v>
      </c>
      <c r="N502" s="24">
        <f t="shared" si="128"/>
        <v>0</v>
      </c>
      <c r="O502" s="24">
        <f t="shared" si="119"/>
        <v>0</v>
      </c>
      <c r="P502" s="24">
        <f t="shared" si="126"/>
        <v>0.45160637827196065</v>
      </c>
      <c r="Q502" s="24">
        <f t="shared" si="120"/>
        <v>0</v>
      </c>
      <c r="R502" s="24">
        <f t="shared" si="127"/>
        <v>0.27445111184750232</v>
      </c>
      <c r="S502" s="24">
        <f>MIN(MAX(-M502,0),'Vehicle Inputs'!$B$20*1000)</f>
        <v>0</v>
      </c>
      <c r="T502" s="24">
        <f>S502*(C502-C501)/3600000*'Vehicle Inputs'!$B$21*'Vehicle Inputs'!$B$22*'Vehicle Inputs'!$B$23</f>
        <v>0</v>
      </c>
      <c r="U502" s="24">
        <f t="shared" si="121"/>
        <v>0.24273828587352345</v>
      </c>
      <c r="V502" s="24">
        <f>T502*'Vehicle Inputs'!$B$24*'Vehicle Inputs'!$B$22*'Vehicle Inputs'!$B$21</f>
        <v>0</v>
      </c>
      <c r="W502" s="24">
        <f t="shared" si="122"/>
        <v>0.21468987694083788</v>
      </c>
      <c r="X502" s="25">
        <f t="shared" si="123"/>
        <v>21</v>
      </c>
      <c r="Y502" s="24">
        <f t="shared" si="124"/>
        <v>0</v>
      </c>
    </row>
    <row r="503" spans="2:25" x14ac:dyDescent="0.25">
      <c r="B503" s="3" t="s">
        <v>36</v>
      </c>
      <c r="C503" s="3">
        <v>495</v>
      </c>
      <c r="D503" s="3">
        <v>495</v>
      </c>
      <c r="E503" s="10">
        <v>0</v>
      </c>
      <c r="F503" s="16">
        <f t="shared" si="125"/>
        <v>0</v>
      </c>
      <c r="G503" s="16">
        <f t="shared" si="112"/>
        <v>0</v>
      </c>
      <c r="H503" s="19">
        <f t="shared" si="113"/>
        <v>0</v>
      </c>
      <c r="I503" s="19">
        <f>$K$3*$H$3*'Vehicle Inputs'!$B$19</f>
        <v>186.58987875</v>
      </c>
      <c r="J503" s="19">
        <f t="shared" si="114"/>
        <v>0</v>
      </c>
      <c r="K503" s="19">
        <f t="shared" si="115"/>
        <v>0</v>
      </c>
      <c r="L503" s="19">
        <f t="shared" si="116"/>
        <v>186.58987875</v>
      </c>
      <c r="M503" s="19">
        <f t="shared" si="117"/>
        <v>0</v>
      </c>
      <c r="N503" s="24">
        <f t="shared" si="128"/>
        <v>0</v>
      </c>
      <c r="O503" s="24">
        <f t="shared" si="119"/>
        <v>0</v>
      </c>
      <c r="P503" s="24">
        <f t="shared" si="126"/>
        <v>0.45160637827196065</v>
      </c>
      <c r="Q503" s="24">
        <f t="shared" si="120"/>
        <v>0</v>
      </c>
      <c r="R503" s="24">
        <f t="shared" si="127"/>
        <v>0.27445111184750232</v>
      </c>
      <c r="S503" s="24">
        <f>MIN(MAX(-M503,0),'Vehicle Inputs'!$B$20*1000)</f>
        <v>0</v>
      </c>
      <c r="T503" s="24">
        <f>S503*(C503-C502)/3600000*'Vehicle Inputs'!$B$21*'Vehicle Inputs'!$B$22*'Vehicle Inputs'!$B$23</f>
        <v>0</v>
      </c>
      <c r="U503" s="24">
        <f t="shared" si="121"/>
        <v>0.24273828587352345</v>
      </c>
      <c r="V503" s="24">
        <f>T503*'Vehicle Inputs'!$B$24*'Vehicle Inputs'!$B$22*'Vehicle Inputs'!$B$21</f>
        <v>0</v>
      </c>
      <c r="W503" s="24">
        <f t="shared" si="122"/>
        <v>0.21468987694083788</v>
      </c>
      <c r="X503" s="25">
        <f t="shared" si="123"/>
        <v>21</v>
      </c>
      <c r="Y503" s="24">
        <f t="shared" si="124"/>
        <v>0</v>
      </c>
    </row>
    <row r="504" spans="2:25" x14ac:dyDescent="0.25">
      <c r="B504" s="3" t="s">
        <v>36</v>
      </c>
      <c r="C504" s="3">
        <v>496</v>
      </c>
      <c r="D504" s="3">
        <v>496</v>
      </c>
      <c r="E504" s="10">
        <v>0</v>
      </c>
      <c r="F504" s="16">
        <f t="shared" si="125"/>
        <v>0</v>
      </c>
      <c r="G504" s="16">
        <f t="shared" si="112"/>
        <v>0</v>
      </c>
      <c r="H504" s="19">
        <f t="shared" si="113"/>
        <v>0</v>
      </c>
      <c r="I504" s="19">
        <f>$K$3*$H$3*'Vehicle Inputs'!$B$19</f>
        <v>186.58987875</v>
      </c>
      <c r="J504" s="19">
        <f t="shared" si="114"/>
        <v>0</v>
      </c>
      <c r="K504" s="19">
        <f t="shared" si="115"/>
        <v>0</v>
      </c>
      <c r="L504" s="19">
        <f t="shared" si="116"/>
        <v>186.58987875</v>
      </c>
      <c r="M504" s="19">
        <f t="shared" si="117"/>
        <v>0</v>
      </c>
      <c r="N504" s="24">
        <f t="shared" si="128"/>
        <v>0</v>
      </c>
      <c r="O504" s="24">
        <f t="shared" si="119"/>
        <v>0</v>
      </c>
      <c r="P504" s="24">
        <f t="shared" si="126"/>
        <v>0.45160637827196065</v>
      </c>
      <c r="Q504" s="24">
        <f t="shared" si="120"/>
        <v>0</v>
      </c>
      <c r="R504" s="24">
        <f t="shared" si="127"/>
        <v>0.27445111184750232</v>
      </c>
      <c r="S504" s="24">
        <f>MIN(MAX(-M504,0),'Vehicle Inputs'!$B$20*1000)</f>
        <v>0</v>
      </c>
      <c r="T504" s="24">
        <f>S504*(C504-C503)/3600000*'Vehicle Inputs'!$B$21*'Vehicle Inputs'!$B$22*'Vehicle Inputs'!$B$23</f>
        <v>0</v>
      </c>
      <c r="U504" s="24">
        <f t="shared" si="121"/>
        <v>0.24273828587352345</v>
      </c>
      <c r="V504" s="24">
        <f>T504*'Vehicle Inputs'!$B$24*'Vehicle Inputs'!$B$22*'Vehicle Inputs'!$B$21</f>
        <v>0</v>
      </c>
      <c r="W504" s="24">
        <f t="shared" si="122"/>
        <v>0.21468987694083788</v>
      </c>
      <c r="X504" s="25">
        <f t="shared" si="123"/>
        <v>21</v>
      </c>
      <c r="Y504" s="24">
        <f t="shared" si="124"/>
        <v>0</v>
      </c>
    </row>
    <row r="505" spans="2:25" x14ac:dyDescent="0.25">
      <c r="B505" s="3" t="s">
        <v>36</v>
      </c>
      <c r="C505" s="3">
        <v>497</v>
      </c>
      <c r="D505" s="3">
        <v>497</v>
      </c>
      <c r="E505" s="10">
        <v>0</v>
      </c>
      <c r="F505" s="16">
        <f t="shared" si="125"/>
        <v>0</v>
      </c>
      <c r="G505" s="16">
        <f t="shared" si="112"/>
        <v>0</v>
      </c>
      <c r="H505" s="19">
        <f t="shared" si="113"/>
        <v>0</v>
      </c>
      <c r="I505" s="19">
        <f>$K$3*$H$3*'Vehicle Inputs'!$B$19</f>
        <v>186.58987875</v>
      </c>
      <c r="J505" s="19">
        <f t="shared" si="114"/>
        <v>0</v>
      </c>
      <c r="K505" s="19">
        <f t="shared" si="115"/>
        <v>0</v>
      </c>
      <c r="L505" s="19">
        <f t="shared" si="116"/>
        <v>186.58987875</v>
      </c>
      <c r="M505" s="19">
        <f t="shared" si="117"/>
        <v>0</v>
      </c>
      <c r="N505" s="24">
        <f t="shared" si="128"/>
        <v>0</v>
      </c>
      <c r="O505" s="24">
        <f t="shared" si="119"/>
        <v>0</v>
      </c>
      <c r="P505" s="24">
        <f t="shared" si="126"/>
        <v>0.45160637827196065</v>
      </c>
      <c r="Q505" s="24">
        <f t="shared" si="120"/>
        <v>0</v>
      </c>
      <c r="R505" s="24">
        <f t="shared" si="127"/>
        <v>0.27445111184750232</v>
      </c>
      <c r="S505" s="24">
        <f>MIN(MAX(-M505,0),'Vehicle Inputs'!$B$20*1000)</f>
        <v>0</v>
      </c>
      <c r="T505" s="24">
        <f>S505*(C505-C504)/3600000*'Vehicle Inputs'!$B$21*'Vehicle Inputs'!$B$22*'Vehicle Inputs'!$B$23</f>
        <v>0</v>
      </c>
      <c r="U505" s="24">
        <f t="shared" si="121"/>
        <v>0.24273828587352345</v>
      </c>
      <c r="V505" s="24">
        <f>T505*'Vehicle Inputs'!$B$24*'Vehicle Inputs'!$B$22*'Vehicle Inputs'!$B$21</f>
        <v>0</v>
      </c>
      <c r="W505" s="24">
        <f t="shared" si="122"/>
        <v>0.21468987694083788</v>
      </c>
      <c r="X505" s="25">
        <f t="shared" si="123"/>
        <v>21</v>
      </c>
      <c r="Y505" s="24">
        <f t="shared" si="124"/>
        <v>0</v>
      </c>
    </row>
    <row r="506" spans="2:25" x14ac:dyDescent="0.25">
      <c r="B506" s="3" t="s">
        <v>36</v>
      </c>
      <c r="C506" s="3">
        <v>498</v>
      </c>
      <c r="D506" s="3">
        <v>498</v>
      </c>
      <c r="E506" s="10">
        <v>0</v>
      </c>
      <c r="F506" s="16">
        <f t="shared" si="125"/>
        <v>0</v>
      </c>
      <c r="G506" s="16">
        <f t="shared" si="112"/>
        <v>0</v>
      </c>
      <c r="H506" s="19">
        <f t="shared" si="113"/>
        <v>0</v>
      </c>
      <c r="I506" s="19">
        <f>$K$3*$H$3*'Vehicle Inputs'!$B$19</f>
        <v>186.58987875</v>
      </c>
      <c r="J506" s="19">
        <f t="shared" si="114"/>
        <v>0</v>
      </c>
      <c r="K506" s="19">
        <f t="shared" si="115"/>
        <v>0</v>
      </c>
      <c r="L506" s="19">
        <f t="shared" si="116"/>
        <v>186.58987875</v>
      </c>
      <c r="M506" s="19">
        <f t="shared" si="117"/>
        <v>0</v>
      </c>
      <c r="N506" s="24">
        <f t="shared" si="128"/>
        <v>0</v>
      </c>
      <c r="O506" s="24">
        <f t="shared" si="119"/>
        <v>0</v>
      </c>
      <c r="P506" s="24">
        <f t="shared" si="126"/>
        <v>0.45160637827196065</v>
      </c>
      <c r="Q506" s="24">
        <f t="shared" si="120"/>
        <v>0</v>
      </c>
      <c r="R506" s="24">
        <f t="shared" si="127"/>
        <v>0.27445111184750232</v>
      </c>
      <c r="S506" s="24">
        <f>MIN(MAX(-M506,0),'Vehicle Inputs'!$B$20*1000)</f>
        <v>0</v>
      </c>
      <c r="T506" s="24">
        <f>S506*(C506-C505)/3600000*'Vehicle Inputs'!$B$21*'Vehicle Inputs'!$B$22*'Vehicle Inputs'!$B$23</f>
        <v>0</v>
      </c>
      <c r="U506" s="24">
        <f t="shared" si="121"/>
        <v>0.24273828587352345</v>
      </c>
      <c r="V506" s="24">
        <f>T506*'Vehicle Inputs'!$B$24*'Vehicle Inputs'!$B$22*'Vehicle Inputs'!$B$21</f>
        <v>0</v>
      </c>
      <c r="W506" s="24">
        <f t="shared" si="122"/>
        <v>0.21468987694083788</v>
      </c>
      <c r="X506" s="25">
        <f t="shared" si="123"/>
        <v>21</v>
      </c>
      <c r="Y506" s="24">
        <f t="shared" si="124"/>
        <v>0</v>
      </c>
    </row>
    <row r="507" spans="2:25" x14ac:dyDescent="0.25">
      <c r="B507" s="3" t="s">
        <v>36</v>
      </c>
      <c r="C507" s="3">
        <v>499</v>
      </c>
      <c r="D507" s="3">
        <v>499</v>
      </c>
      <c r="E507" s="10">
        <v>0</v>
      </c>
      <c r="F507" s="16">
        <f t="shared" si="125"/>
        <v>0</v>
      </c>
      <c r="G507" s="16">
        <f t="shared" si="112"/>
        <v>0</v>
      </c>
      <c r="H507" s="19">
        <f t="shared" si="113"/>
        <v>0</v>
      </c>
      <c r="I507" s="19">
        <f>$K$3*$H$3*'Vehicle Inputs'!$B$19</f>
        <v>186.58987875</v>
      </c>
      <c r="J507" s="19">
        <f t="shared" si="114"/>
        <v>0</v>
      </c>
      <c r="K507" s="19">
        <f t="shared" si="115"/>
        <v>0</v>
      </c>
      <c r="L507" s="19">
        <f t="shared" si="116"/>
        <v>186.58987875</v>
      </c>
      <c r="M507" s="19">
        <f t="shared" si="117"/>
        <v>0</v>
      </c>
      <c r="N507" s="24">
        <f t="shared" si="128"/>
        <v>0</v>
      </c>
      <c r="O507" s="24">
        <f t="shared" si="119"/>
        <v>0</v>
      </c>
      <c r="P507" s="24">
        <f t="shared" si="126"/>
        <v>0.45160637827196065</v>
      </c>
      <c r="Q507" s="24">
        <f t="shared" si="120"/>
        <v>0</v>
      </c>
      <c r="R507" s="24">
        <f t="shared" si="127"/>
        <v>0.27445111184750232</v>
      </c>
      <c r="S507" s="24">
        <f>MIN(MAX(-M507,0),'Vehicle Inputs'!$B$20*1000)</f>
        <v>0</v>
      </c>
      <c r="T507" s="24">
        <f>S507*(C507-C506)/3600000*'Vehicle Inputs'!$B$21*'Vehicle Inputs'!$B$22*'Vehicle Inputs'!$B$23</f>
        <v>0</v>
      </c>
      <c r="U507" s="24">
        <f t="shared" si="121"/>
        <v>0.24273828587352345</v>
      </c>
      <c r="V507" s="24">
        <f>T507*'Vehicle Inputs'!$B$24*'Vehicle Inputs'!$B$22*'Vehicle Inputs'!$B$21</f>
        <v>0</v>
      </c>
      <c r="W507" s="24">
        <f t="shared" si="122"/>
        <v>0.21468987694083788</v>
      </c>
      <c r="X507" s="25">
        <f t="shared" si="123"/>
        <v>21</v>
      </c>
      <c r="Y507" s="24">
        <f t="shared" si="124"/>
        <v>0</v>
      </c>
    </row>
    <row r="508" spans="2:25" x14ac:dyDescent="0.25">
      <c r="B508" s="3" t="s">
        <v>36</v>
      </c>
      <c r="C508" s="3">
        <v>500</v>
      </c>
      <c r="D508" s="3">
        <v>500</v>
      </c>
      <c r="E508" s="10">
        <v>0</v>
      </c>
      <c r="F508" s="16">
        <f t="shared" si="125"/>
        <v>0</v>
      </c>
      <c r="G508" s="16">
        <f t="shared" si="112"/>
        <v>0</v>
      </c>
      <c r="H508" s="19">
        <f t="shared" si="113"/>
        <v>0</v>
      </c>
      <c r="I508" s="19">
        <f>$K$3*$H$3*'Vehicle Inputs'!$B$19</f>
        <v>186.58987875</v>
      </c>
      <c r="J508" s="19">
        <f t="shared" si="114"/>
        <v>0</v>
      </c>
      <c r="K508" s="19">
        <f t="shared" si="115"/>
        <v>0</v>
      </c>
      <c r="L508" s="19">
        <f t="shared" si="116"/>
        <v>186.58987875</v>
      </c>
      <c r="M508" s="19">
        <f t="shared" si="117"/>
        <v>0</v>
      </c>
      <c r="N508" s="24">
        <f t="shared" si="128"/>
        <v>0</v>
      </c>
      <c r="O508" s="24">
        <f t="shared" si="119"/>
        <v>0</v>
      </c>
      <c r="P508" s="24">
        <f t="shared" si="126"/>
        <v>0.45160637827196065</v>
      </c>
      <c r="Q508" s="24">
        <f t="shared" si="120"/>
        <v>0</v>
      </c>
      <c r="R508" s="24">
        <f t="shared" si="127"/>
        <v>0.27445111184750232</v>
      </c>
      <c r="S508" s="24">
        <f>MIN(MAX(-M508,0),'Vehicle Inputs'!$B$20*1000)</f>
        <v>0</v>
      </c>
      <c r="T508" s="24">
        <f>S508*(C508-C507)/3600000*'Vehicle Inputs'!$B$21*'Vehicle Inputs'!$B$22*'Vehicle Inputs'!$B$23</f>
        <v>0</v>
      </c>
      <c r="U508" s="24">
        <f t="shared" si="121"/>
        <v>0.24273828587352345</v>
      </c>
      <c r="V508" s="24">
        <f>T508*'Vehicle Inputs'!$B$24*'Vehicle Inputs'!$B$22*'Vehicle Inputs'!$B$21</f>
        <v>0</v>
      </c>
      <c r="W508" s="24">
        <f t="shared" si="122"/>
        <v>0.21468987694083788</v>
      </c>
      <c r="X508" s="25">
        <f t="shared" si="123"/>
        <v>21</v>
      </c>
      <c r="Y508" s="24">
        <f t="shared" si="124"/>
        <v>0</v>
      </c>
    </row>
    <row r="509" spans="2:25" x14ac:dyDescent="0.25">
      <c r="B509" s="3" t="s">
        <v>36</v>
      </c>
      <c r="C509" s="3">
        <v>501</v>
      </c>
      <c r="D509" s="3">
        <v>501</v>
      </c>
      <c r="E509" s="10">
        <v>0</v>
      </c>
      <c r="F509" s="16">
        <f t="shared" si="125"/>
        <v>0</v>
      </c>
      <c r="G509" s="16">
        <f t="shared" si="112"/>
        <v>0</v>
      </c>
      <c r="H509" s="19">
        <f t="shared" si="113"/>
        <v>0</v>
      </c>
      <c r="I509" s="19">
        <f>$K$3*$H$3*'Vehicle Inputs'!$B$19</f>
        <v>186.58987875</v>
      </c>
      <c r="J509" s="19">
        <f t="shared" si="114"/>
        <v>0</v>
      </c>
      <c r="K509" s="19">
        <f t="shared" si="115"/>
        <v>0</v>
      </c>
      <c r="L509" s="19">
        <f t="shared" si="116"/>
        <v>186.58987875</v>
      </c>
      <c r="M509" s="19">
        <f t="shared" si="117"/>
        <v>0</v>
      </c>
      <c r="N509" s="24">
        <f t="shared" si="128"/>
        <v>0</v>
      </c>
      <c r="O509" s="24">
        <f t="shared" si="119"/>
        <v>0</v>
      </c>
      <c r="P509" s="24">
        <f t="shared" si="126"/>
        <v>0.45160637827196065</v>
      </c>
      <c r="Q509" s="24">
        <f t="shared" si="120"/>
        <v>0</v>
      </c>
      <c r="R509" s="24">
        <f t="shared" si="127"/>
        <v>0.27445111184750232</v>
      </c>
      <c r="S509" s="24">
        <f>MIN(MAX(-M509,0),'Vehicle Inputs'!$B$20*1000)</f>
        <v>0</v>
      </c>
      <c r="T509" s="24">
        <f>S509*(C509-C508)/3600000*'Vehicle Inputs'!$B$21*'Vehicle Inputs'!$B$22*'Vehicle Inputs'!$B$23</f>
        <v>0</v>
      </c>
      <c r="U509" s="24">
        <f t="shared" si="121"/>
        <v>0.24273828587352345</v>
      </c>
      <c r="V509" s="24">
        <f>T509*'Vehicle Inputs'!$B$24*'Vehicle Inputs'!$B$22*'Vehicle Inputs'!$B$21</f>
        <v>0</v>
      </c>
      <c r="W509" s="24">
        <f t="shared" si="122"/>
        <v>0.21468987694083788</v>
      </c>
      <c r="X509" s="25">
        <f t="shared" si="123"/>
        <v>21</v>
      </c>
      <c r="Y509" s="24">
        <f t="shared" si="124"/>
        <v>0</v>
      </c>
    </row>
    <row r="510" spans="2:25" x14ac:dyDescent="0.25">
      <c r="B510" s="3" t="s">
        <v>36</v>
      </c>
      <c r="C510" s="3">
        <v>502</v>
      </c>
      <c r="D510" s="3">
        <v>502</v>
      </c>
      <c r="E510" s="10">
        <v>0</v>
      </c>
      <c r="F510" s="16">
        <f t="shared" si="125"/>
        <v>0</v>
      </c>
      <c r="G510" s="16">
        <f t="shared" si="112"/>
        <v>0</v>
      </c>
      <c r="H510" s="19">
        <f t="shared" si="113"/>
        <v>0</v>
      </c>
      <c r="I510" s="19">
        <f>$K$3*$H$3*'Vehicle Inputs'!$B$19</f>
        <v>186.58987875</v>
      </c>
      <c r="J510" s="19">
        <f t="shared" si="114"/>
        <v>0</v>
      </c>
      <c r="K510" s="19">
        <f t="shared" si="115"/>
        <v>0</v>
      </c>
      <c r="L510" s="19">
        <f t="shared" si="116"/>
        <v>186.58987875</v>
      </c>
      <c r="M510" s="19">
        <f t="shared" si="117"/>
        <v>0</v>
      </c>
      <c r="N510" s="24">
        <f t="shared" si="128"/>
        <v>0</v>
      </c>
      <c r="O510" s="24">
        <f t="shared" si="119"/>
        <v>0</v>
      </c>
      <c r="P510" s="24">
        <f t="shared" si="126"/>
        <v>0.45160637827196065</v>
      </c>
      <c r="Q510" s="24">
        <f t="shared" si="120"/>
        <v>0</v>
      </c>
      <c r="R510" s="24">
        <f t="shared" si="127"/>
        <v>0.27445111184750232</v>
      </c>
      <c r="S510" s="24">
        <f>MIN(MAX(-M510,0),'Vehicle Inputs'!$B$20*1000)</f>
        <v>0</v>
      </c>
      <c r="T510" s="24">
        <f>S510*(C510-C509)/3600000*'Vehicle Inputs'!$B$21*'Vehicle Inputs'!$B$22*'Vehicle Inputs'!$B$23</f>
        <v>0</v>
      </c>
      <c r="U510" s="24">
        <f t="shared" si="121"/>
        <v>0.24273828587352345</v>
      </c>
      <c r="V510" s="24">
        <f>T510*'Vehicle Inputs'!$B$24*'Vehicle Inputs'!$B$22*'Vehicle Inputs'!$B$21</f>
        <v>0</v>
      </c>
      <c r="W510" s="24">
        <f t="shared" si="122"/>
        <v>0.21468987694083788</v>
      </c>
      <c r="X510" s="25">
        <f t="shared" si="123"/>
        <v>21</v>
      </c>
      <c r="Y510" s="24">
        <f t="shared" si="124"/>
        <v>0</v>
      </c>
    </row>
    <row r="511" spans="2:25" x14ac:dyDescent="0.25">
      <c r="B511" s="3" t="s">
        <v>36</v>
      </c>
      <c r="C511" s="3">
        <v>503</v>
      </c>
      <c r="D511" s="3">
        <v>503</v>
      </c>
      <c r="E511" s="10">
        <v>0</v>
      </c>
      <c r="F511" s="16">
        <f t="shared" si="125"/>
        <v>0</v>
      </c>
      <c r="G511" s="16">
        <f t="shared" si="112"/>
        <v>0</v>
      </c>
      <c r="H511" s="19">
        <f t="shared" si="113"/>
        <v>0</v>
      </c>
      <c r="I511" s="19">
        <f>$K$3*$H$3*'Vehicle Inputs'!$B$19</f>
        <v>186.58987875</v>
      </c>
      <c r="J511" s="19">
        <f t="shared" si="114"/>
        <v>0</v>
      </c>
      <c r="K511" s="19">
        <f t="shared" si="115"/>
        <v>0</v>
      </c>
      <c r="L511" s="19">
        <f t="shared" si="116"/>
        <v>186.58987875</v>
      </c>
      <c r="M511" s="19">
        <f t="shared" si="117"/>
        <v>0</v>
      </c>
      <c r="N511" s="24">
        <f t="shared" si="128"/>
        <v>0</v>
      </c>
      <c r="O511" s="24">
        <f t="shared" si="119"/>
        <v>0</v>
      </c>
      <c r="P511" s="24">
        <f t="shared" si="126"/>
        <v>0.45160637827196065</v>
      </c>
      <c r="Q511" s="24">
        <f t="shared" si="120"/>
        <v>0</v>
      </c>
      <c r="R511" s="24">
        <f t="shared" si="127"/>
        <v>0.27445111184750232</v>
      </c>
      <c r="S511" s="24">
        <f>MIN(MAX(-M511,0),'Vehicle Inputs'!$B$20*1000)</f>
        <v>0</v>
      </c>
      <c r="T511" s="24">
        <f>S511*(C511-C510)/3600000*'Vehicle Inputs'!$B$21*'Vehicle Inputs'!$B$22*'Vehicle Inputs'!$B$23</f>
        <v>0</v>
      </c>
      <c r="U511" s="24">
        <f t="shared" si="121"/>
        <v>0.24273828587352345</v>
      </c>
      <c r="V511" s="24">
        <f>T511*'Vehicle Inputs'!$B$24*'Vehicle Inputs'!$B$22*'Vehicle Inputs'!$B$21</f>
        <v>0</v>
      </c>
      <c r="W511" s="24">
        <f t="shared" si="122"/>
        <v>0.21468987694083788</v>
      </c>
      <c r="X511" s="25">
        <f t="shared" si="123"/>
        <v>21</v>
      </c>
      <c r="Y511" s="24">
        <f t="shared" si="124"/>
        <v>0</v>
      </c>
    </row>
    <row r="512" spans="2:25" x14ac:dyDescent="0.25">
      <c r="B512" s="3" t="s">
        <v>36</v>
      </c>
      <c r="C512" s="3">
        <v>504</v>
      </c>
      <c r="D512" s="3">
        <v>504</v>
      </c>
      <c r="E512" s="10">
        <v>0</v>
      </c>
      <c r="F512" s="16">
        <f t="shared" si="125"/>
        <v>0</v>
      </c>
      <c r="G512" s="16">
        <f t="shared" si="112"/>
        <v>0</v>
      </c>
      <c r="H512" s="19">
        <f t="shared" si="113"/>
        <v>0</v>
      </c>
      <c r="I512" s="19">
        <f>$K$3*$H$3*'Vehicle Inputs'!$B$19</f>
        <v>186.58987875</v>
      </c>
      <c r="J512" s="19">
        <f t="shared" si="114"/>
        <v>0</v>
      </c>
      <c r="K512" s="19">
        <f t="shared" si="115"/>
        <v>0</v>
      </c>
      <c r="L512" s="19">
        <f t="shared" si="116"/>
        <v>186.58987875</v>
      </c>
      <c r="M512" s="19">
        <f t="shared" si="117"/>
        <v>0</v>
      </c>
      <c r="N512" s="24">
        <f t="shared" si="128"/>
        <v>0</v>
      </c>
      <c r="O512" s="24">
        <f t="shared" si="119"/>
        <v>0</v>
      </c>
      <c r="P512" s="24">
        <f t="shared" si="126"/>
        <v>0.45160637827196065</v>
      </c>
      <c r="Q512" s="24">
        <f t="shared" si="120"/>
        <v>0</v>
      </c>
      <c r="R512" s="24">
        <f t="shared" si="127"/>
        <v>0.27445111184750232</v>
      </c>
      <c r="S512" s="24">
        <f>MIN(MAX(-M512,0),'Vehicle Inputs'!$B$20*1000)</f>
        <v>0</v>
      </c>
      <c r="T512" s="24">
        <f>S512*(C512-C511)/3600000*'Vehicle Inputs'!$B$21*'Vehicle Inputs'!$B$22*'Vehicle Inputs'!$B$23</f>
        <v>0</v>
      </c>
      <c r="U512" s="24">
        <f t="shared" si="121"/>
        <v>0.24273828587352345</v>
      </c>
      <c r="V512" s="24">
        <f>T512*'Vehicle Inputs'!$B$24*'Vehicle Inputs'!$B$22*'Vehicle Inputs'!$B$21</f>
        <v>0</v>
      </c>
      <c r="W512" s="24">
        <f t="shared" si="122"/>
        <v>0.21468987694083788</v>
      </c>
      <c r="X512" s="25">
        <f t="shared" si="123"/>
        <v>21</v>
      </c>
      <c r="Y512" s="24">
        <f t="shared" si="124"/>
        <v>0</v>
      </c>
    </row>
    <row r="513" spans="2:25" x14ac:dyDescent="0.25">
      <c r="B513" s="3" t="s">
        <v>36</v>
      </c>
      <c r="C513" s="3">
        <v>505</v>
      </c>
      <c r="D513" s="3">
        <v>505</v>
      </c>
      <c r="E513" s="10">
        <v>0</v>
      </c>
      <c r="F513" s="16">
        <f t="shared" si="125"/>
        <v>0</v>
      </c>
      <c r="G513" s="16">
        <f t="shared" si="112"/>
        <v>0</v>
      </c>
      <c r="H513" s="19">
        <f t="shared" si="113"/>
        <v>0</v>
      </c>
      <c r="I513" s="19">
        <f>$K$3*$H$3*'Vehicle Inputs'!$B$19</f>
        <v>186.58987875</v>
      </c>
      <c r="J513" s="19">
        <f t="shared" si="114"/>
        <v>0</v>
      </c>
      <c r="K513" s="19">
        <f t="shared" si="115"/>
        <v>0</v>
      </c>
      <c r="L513" s="19">
        <f t="shared" si="116"/>
        <v>186.58987875</v>
      </c>
      <c r="M513" s="19">
        <f t="shared" si="117"/>
        <v>0</v>
      </c>
      <c r="N513" s="24">
        <f t="shared" si="128"/>
        <v>0</v>
      </c>
      <c r="O513" s="24">
        <f t="shared" si="119"/>
        <v>0</v>
      </c>
      <c r="P513" s="24">
        <f t="shared" si="126"/>
        <v>0.45160637827196065</v>
      </c>
      <c r="Q513" s="24">
        <f t="shared" si="120"/>
        <v>0</v>
      </c>
      <c r="R513" s="24">
        <f t="shared" si="127"/>
        <v>0.27445111184750232</v>
      </c>
      <c r="S513" s="24">
        <f>MIN(MAX(-M513,0),'Vehicle Inputs'!$B$20*1000)</f>
        <v>0</v>
      </c>
      <c r="T513" s="24">
        <f>S513*(C513-C512)/3600000*'Vehicle Inputs'!$B$21*'Vehicle Inputs'!$B$22*'Vehicle Inputs'!$B$23</f>
        <v>0</v>
      </c>
      <c r="U513" s="24">
        <f t="shared" si="121"/>
        <v>0.24273828587352345</v>
      </c>
      <c r="V513" s="24">
        <f>T513*'Vehicle Inputs'!$B$24*'Vehicle Inputs'!$B$22*'Vehicle Inputs'!$B$21</f>
        <v>0</v>
      </c>
      <c r="W513" s="24">
        <f t="shared" si="122"/>
        <v>0.21468987694083788</v>
      </c>
      <c r="X513" s="25">
        <f t="shared" si="123"/>
        <v>21</v>
      </c>
      <c r="Y513" s="24">
        <f t="shared" si="124"/>
        <v>0</v>
      </c>
    </row>
    <row r="514" spans="2:25" x14ac:dyDescent="0.25">
      <c r="B514" s="3" t="s">
        <v>36</v>
      </c>
      <c r="C514" s="3">
        <v>506</v>
      </c>
      <c r="D514" s="3">
        <v>506</v>
      </c>
      <c r="E514" s="10">
        <v>0</v>
      </c>
      <c r="F514" s="16">
        <f t="shared" si="125"/>
        <v>0</v>
      </c>
      <c r="G514" s="16">
        <f t="shared" si="112"/>
        <v>0</v>
      </c>
      <c r="H514" s="19">
        <f t="shared" si="113"/>
        <v>0</v>
      </c>
      <c r="I514" s="19">
        <f>$K$3*$H$3*'Vehicle Inputs'!$B$19</f>
        <v>186.58987875</v>
      </c>
      <c r="J514" s="19">
        <f t="shared" si="114"/>
        <v>0</v>
      </c>
      <c r="K514" s="19">
        <f t="shared" si="115"/>
        <v>0</v>
      </c>
      <c r="L514" s="19">
        <f t="shared" si="116"/>
        <v>186.58987875</v>
      </c>
      <c r="M514" s="19">
        <f t="shared" si="117"/>
        <v>0</v>
      </c>
      <c r="N514" s="24">
        <f t="shared" si="128"/>
        <v>0</v>
      </c>
      <c r="O514" s="24">
        <f t="shared" si="119"/>
        <v>0</v>
      </c>
      <c r="P514" s="24">
        <f t="shared" si="126"/>
        <v>0.45160637827196065</v>
      </c>
      <c r="Q514" s="24">
        <f t="shared" si="120"/>
        <v>0</v>
      </c>
      <c r="R514" s="24">
        <f t="shared" si="127"/>
        <v>0.27445111184750232</v>
      </c>
      <c r="S514" s="24">
        <f>MIN(MAX(-M514,0),'Vehicle Inputs'!$B$20*1000)</f>
        <v>0</v>
      </c>
      <c r="T514" s="24">
        <f>S514*(C514-C513)/3600000*'Vehicle Inputs'!$B$21*'Vehicle Inputs'!$B$22*'Vehicle Inputs'!$B$23</f>
        <v>0</v>
      </c>
      <c r="U514" s="24">
        <f t="shared" si="121"/>
        <v>0.24273828587352345</v>
      </c>
      <c r="V514" s="24">
        <f>T514*'Vehicle Inputs'!$B$24*'Vehicle Inputs'!$B$22*'Vehicle Inputs'!$B$21</f>
        <v>0</v>
      </c>
      <c r="W514" s="24">
        <f t="shared" si="122"/>
        <v>0.21468987694083788</v>
      </c>
      <c r="X514" s="25">
        <f t="shared" si="123"/>
        <v>21</v>
      </c>
      <c r="Y514" s="24">
        <f t="shared" si="124"/>
        <v>0</v>
      </c>
    </row>
    <row r="515" spans="2:25" x14ac:dyDescent="0.25">
      <c r="B515" s="3" t="s">
        <v>36</v>
      </c>
      <c r="C515" s="3">
        <v>507</v>
      </c>
      <c r="D515" s="3">
        <v>507</v>
      </c>
      <c r="E515" s="10">
        <v>0</v>
      </c>
      <c r="F515" s="16">
        <f t="shared" si="125"/>
        <v>0</v>
      </c>
      <c r="G515" s="16">
        <f t="shared" si="112"/>
        <v>0</v>
      </c>
      <c r="H515" s="19">
        <f t="shared" si="113"/>
        <v>0</v>
      </c>
      <c r="I515" s="19">
        <f>$K$3*$H$3*'Vehicle Inputs'!$B$19</f>
        <v>186.58987875</v>
      </c>
      <c r="J515" s="19">
        <f t="shared" si="114"/>
        <v>0</v>
      </c>
      <c r="K515" s="19">
        <f t="shared" si="115"/>
        <v>0</v>
      </c>
      <c r="L515" s="19">
        <f t="shared" si="116"/>
        <v>186.58987875</v>
      </c>
      <c r="M515" s="19">
        <f t="shared" si="117"/>
        <v>0</v>
      </c>
      <c r="N515" s="24">
        <f t="shared" si="128"/>
        <v>0</v>
      </c>
      <c r="O515" s="24">
        <f t="shared" si="119"/>
        <v>0</v>
      </c>
      <c r="P515" s="24">
        <f t="shared" si="126"/>
        <v>0.45160637827196065</v>
      </c>
      <c r="Q515" s="24">
        <f t="shared" si="120"/>
        <v>0</v>
      </c>
      <c r="R515" s="24">
        <f t="shared" si="127"/>
        <v>0.27445111184750232</v>
      </c>
      <c r="S515" s="24">
        <f>MIN(MAX(-M515,0),'Vehicle Inputs'!$B$20*1000)</f>
        <v>0</v>
      </c>
      <c r="T515" s="24">
        <f>S515*(C515-C514)/3600000*'Vehicle Inputs'!$B$21*'Vehicle Inputs'!$B$22*'Vehicle Inputs'!$B$23</f>
        <v>0</v>
      </c>
      <c r="U515" s="24">
        <f t="shared" si="121"/>
        <v>0.24273828587352345</v>
      </c>
      <c r="V515" s="24">
        <f>T515*'Vehicle Inputs'!$B$24*'Vehicle Inputs'!$B$22*'Vehicle Inputs'!$B$21</f>
        <v>0</v>
      </c>
      <c r="W515" s="24">
        <f t="shared" si="122"/>
        <v>0.21468987694083788</v>
      </c>
      <c r="X515" s="25">
        <f t="shared" si="123"/>
        <v>21</v>
      </c>
      <c r="Y515" s="24">
        <f t="shared" si="124"/>
        <v>0</v>
      </c>
    </row>
    <row r="516" spans="2:25" x14ac:dyDescent="0.25">
      <c r="B516" s="3" t="s">
        <v>36</v>
      </c>
      <c r="C516" s="3">
        <v>508</v>
      </c>
      <c r="D516" s="3">
        <v>508</v>
      </c>
      <c r="E516" s="10">
        <v>0</v>
      </c>
      <c r="F516" s="16">
        <f t="shared" si="125"/>
        <v>0</v>
      </c>
      <c r="G516" s="16">
        <f t="shared" si="112"/>
        <v>0</v>
      </c>
      <c r="H516" s="19">
        <f t="shared" si="113"/>
        <v>0</v>
      </c>
      <c r="I516" s="19">
        <f>$K$3*$H$3*'Vehicle Inputs'!$B$19</f>
        <v>186.58987875</v>
      </c>
      <c r="J516" s="19">
        <f t="shared" si="114"/>
        <v>0</v>
      </c>
      <c r="K516" s="19">
        <f t="shared" si="115"/>
        <v>0</v>
      </c>
      <c r="L516" s="19">
        <f t="shared" si="116"/>
        <v>186.58987875</v>
      </c>
      <c r="M516" s="19">
        <f t="shared" si="117"/>
        <v>0</v>
      </c>
      <c r="N516" s="24">
        <f t="shared" si="128"/>
        <v>0</v>
      </c>
      <c r="O516" s="24">
        <f t="shared" si="119"/>
        <v>0</v>
      </c>
      <c r="P516" s="24">
        <f t="shared" si="126"/>
        <v>0.45160637827196065</v>
      </c>
      <c r="Q516" s="24">
        <f t="shared" si="120"/>
        <v>0</v>
      </c>
      <c r="R516" s="24">
        <f t="shared" si="127"/>
        <v>0.27445111184750232</v>
      </c>
      <c r="S516" s="24">
        <f>MIN(MAX(-M516,0),'Vehicle Inputs'!$B$20*1000)</f>
        <v>0</v>
      </c>
      <c r="T516" s="24">
        <f>S516*(C516-C515)/3600000*'Vehicle Inputs'!$B$21*'Vehicle Inputs'!$B$22*'Vehicle Inputs'!$B$23</f>
        <v>0</v>
      </c>
      <c r="U516" s="24">
        <f t="shared" si="121"/>
        <v>0.24273828587352345</v>
      </c>
      <c r="V516" s="24">
        <f>T516*'Vehicle Inputs'!$B$24*'Vehicle Inputs'!$B$22*'Vehicle Inputs'!$B$21</f>
        <v>0</v>
      </c>
      <c r="W516" s="24">
        <f t="shared" si="122"/>
        <v>0.21468987694083788</v>
      </c>
      <c r="X516" s="25">
        <f t="shared" si="123"/>
        <v>21</v>
      </c>
      <c r="Y516" s="24">
        <f t="shared" si="124"/>
        <v>0</v>
      </c>
    </row>
    <row r="517" spans="2:25" x14ac:dyDescent="0.25">
      <c r="B517" s="3" t="s">
        <v>36</v>
      </c>
      <c r="C517" s="3">
        <v>509</v>
      </c>
      <c r="D517" s="3">
        <v>509</v>
      </c>
      <c r="E517" s="10">
        <v>0</v>
      </c>
      <c r="F517" s="16">
        <f t="shared" si="125"/>
        <v>0</v>
      </c>
      <c r="G517" s="16">
        <f t="shared" si="112"/>
        <v>0</v>
      </c>
      <c r="H517" s="19">
        <f t="shared" si="113"/>
        <v>0</v>
      </c>
      <c r="I517" s="19">
        <f>$K$3*$H$3*'Vehicle Inputs'!$B$19</f>
        <v>186.58987875</v>
      </c>
      <c r="J517" s="19">
        <f t="shared" si="114"/>
        <v>0</v>
      </c>
      <c r="K517" s="19">
        <f t="shared" si="115"/>
        <v>0</v>
      </c>
      <c r="L517" s="19">
        <f t="shared" si="116"/>
        <v>186.58987875</v>
      </c>
      <c r="M517" s="19">
        <f t="shared" si="117"/>
        <v>0</v>
      </c>
      <c r="N517" s="24">
        <f t="shared" si="128"/>
        <v>0</v>
      </c>
      <c r="O517" s="24">
        <f t="shared" si="119"/>
        <v>0</v>
      </c>
      <c r="P517" s="24">
        <f t="shared" si="126"/>
        <v>0.45160637827196065</v>
      </c>
      <c r="Q517" s="24">
        <f t="shared" si="120"/>
        <v>0</v>
      </c>
      <c r="R517" s="24">
        <f t="shared" si="127"/>
        <v>0.27445111184750232</v>
      </c>
      <c r="S517" s="24">
        <f>MIN(MAX(-M517,0),'Vehicle Inputs'!$B$20*1000)</f>
        <v>0</v>
      </c>
      <c r="T517" s="24">
        <f>S517*(C517-C516)/3600000*'Vehicle Inputs'!$B$21*'Vehicle Inputs'!$B$22*'Vehicle Inputs'!$B$23</f>
        <v>0</v>
      </c>
      <c r="U517" s="24">
        <f t="shared" si="121"/>
        <v>0.24273828587352345</v>
      </c>
      <c r="V517" s="24">
        <f>T517*'Vehicle Inputs'!$B$24*'Vehicle Inputs'!$B$22*'Vehicle Inputs'!$B$21</f>
        <v>0</v>
      </c>
      <c r="W517" s="24">
        <f t="shared" si="122"/>
        <v>0.21468987694083788</v>
      </c>
      <c r="X517" s="25">
        <f t="shared" si="123"/>
        <v>21</v>
      </c>
      <c r="Y517" s="24">
        <f t="shared" si="124"/>
        <v>0</v>
      </c>
    </row>
    <row r="518" spans="2:25" x14ac:dyDescent="0.25">
      <c r="B518" s="3" t="s">
        <v>36</v>
      </c>
      <c r="C518" s="3">
        <v>510</v>
      </c>
      <c r="D518" s="3">
        <v>510</v>
      </c>
      <c r="E518" s="10">
        <v>0</v>
      </c>
      <c r="F518" s="16">
        <f t="shared" si="125"/>
        <v>0</v>
      </c>
      <c r="G518" s="16">
        <f t="shared" si="112"/>
        <v>0</v>
      </c>
      <c r="H518" s="19">
        <f t="shared" si="113"/>
        <v>0</v>
      </c>
      <c r="I518" s="19">
        <f>$K$3*$H$3*'Vehicle Inputs'!$B$19</f>
        <v>186.58987875</v>
      </c>
      <c r="J518" s="19">
        <f t="shared" si="114"/>
        <v>0</v>
      </c>
      <c r="K518" s="19">
        <f t="shared" si="115"/>
        <v>0</v>
      </c>
      <c r="L518" s="19">
        <f t="shared" si="116"/>
        <v>186.58987875</v>
      </c>
      <c r="M518" s="19">
        <f t="shared" si="117"/>
        <v>0</v>
      </c>
      <c r="N518" s="24">
        <f t="shared" si="128"/>
        <v>0</v>
      </c>
      <c r="O518" s="24">
        <f t="shared" si="119"/>
        <v>0</v>
      </c>
      <c r="P518" s="24">
        <f t="shared" si="126"/>
        <v>0.45160637827196065</v>
      </c>
      <c r="Q518" s="24">
        <f t="shared" si="120"/>
        <v>0</v>
      </c>
      <c r="R518" s="24">
        <f t="shared" si="127"/>
        <v>0.27445111184750232</v>
      </c>
      <c r="S518" s="24">
        <f>MIN(MAX(-M518,0),'Vehicle Inputs'!$B$20*1000)</f>
        <v>0</v>
      </c>
      <c r="T518" s="24">
        <f>S518*(C518-C517)/3600000*'Vehicle Inputs'!$B$21*'Vehicle Inputs'!$B$22*'Vehicle Inputs'!$B$23</f>
        <v>0</v>
      </c>
      <c r="U518" s="24">
        <f t="shared" si="121"/>
        <v>0.24273828587352345</v>
      </c>
      <c r="V518" s="24">
        <f>T518*'Vehicle Inputs'!$B$24*'Vehicle Inputs'!$B$22*'Vehicle Inputs'!$B$21</f>
        <v>0</v>
      </c>
      <c r="W518" s="24">
        <f t="shared" si="122"/>
        <v>0.21468987694083788</v>
      </c>
      <c r="X518" s="25">
        <f t="shared" si="123"/>
        <v>21</v>
      </c>
      <c r="Y518" s="24">
        <f t="shared" si="124"/>
        <v>0</v>
      </c>
    </row>
    <row r="519" spans="2:25" x14ac:dyDescent="0.25">
      <c r="B519" s="3" t="s">
        <v>36</v>
      </c>
      <c r="C519" s="3">
        <v>511</v>
      </c>
      <c r="D519" s="3">
        <v>511</v>
      </c>
      <c r="E519" s="10">
        <v>0</v>
      </c>
      <c r="F519" s="16">
        <f t="shared" si="125"/>
        <v>6.9444444444444448E-2</v>
      </c>
      <c r="G519" s="16">
        <f t="shared" si="112"/>
        <v>0</v>
      </c>
      <c r="H519" s="19">
        <f t="shared" si="113"/>
        <v>0</v>
      </c>
      <c r="I519" s="19">
        <f>$K$3*$H$3*'Vehicle Inputs'!$B$19</f>
        <v>186.58987875</v>
      </c>
      <c r="J519" s="19">
        <f t="shared" si="114"/>
        <v>0</v>
      </c>
      <c r="K519" s="19">
        <f t="shared" si="115"/>
        <v>151.82291666666669</v>
      </c>
      <c r="L519" s="19">
        <f t="shared" si="116"/>
        <v>338.41279541666665</v>
      </c>
      <c r="M519" s="19">
        <f t="shared" si="117"/>
        <v>0</v>
      </c>
      <c r="N519" s="24">
        <f t="shared" si="128"/>
        <v>0</v>
      </c>
      <c r="O519" s="24">
        <f t="shared" si="119"/>
        <v>0</v>
      </c>
      <c r="P519" s="24">
        <f t="shared" si="126"/>
        <v>0.45160637827196065</v>
      </c>
      <c r="Q519" s="24">
        <f t="shared" si="120"/>
        <v>0</v>
      </c>
      <c r="R519" s="24">
        <f t="shared" si="127"/>
        <v>0.27445111184750232</v>
      </c>
      <c r="S519" s="24">
        <f>MIN(MAX(-M519,0),'Vehicle Inputs'!$B$20*1000)</f>
        <v>0</v>
      </c>
      <c r="T519" s="24">
        <f>S519*(C519-C518)/3600000*'Vehicle Inputs'!$B$21*'Vehicle Inputs'!$B$22*'Vehicle Inputs'!$B$23</f>
        <v>0</v>
      </c>
      <c r="U519" s="24">
        <f t="shared" si="121"/>
        <v>0.24273828587352345</v>
      </c>
      <c r="V519" s="24">
        <f>T519*'Vehicle Inputs'!$B$24*'Vehicle Inputs'!$B$22*'Vehicle Inputs'!$B$21</f>
        <v>0</v>
      </c>
      <c r="W519" s="24">
        <f t="shared" si="122"/>
        <v>0.21468987694083788</v>
      </c>
      <c r="X519" s="25">
        <f t="shared" si="123"/>
        <v>21</v>
      </c>
      <c r="Y519" s="24">
        <f t="shared" si="124"/>
        <v>0</v>
      </c>
    </row>
    <row r="520" spans="2:25" x14ac:dyDescent="0.25">
      <c r="B520" s="3" t="s">
        <v>36</v>
      </c>
      <c r="C520" s="3">
        <v>512</v>
      </c>
      <c r="D520" s="3">
        <v>512</v>
      </c>
      <c r="E520" s="10">
        <v>0.5</v>
      </c>
      <c r="F520" s="16">
        <f t="shared" si="125"/>
        <v>0.34722222222222221</v>
      </c>
      <c r="G520" s="16">
        <f t="shared" si="112"/>
        <v>0.1388888888888889</v>
      </c>
      <c r="H520" s="19">
        <f t="shared" si="113"/>
        <v>6.8103761574074074E-3</v>
      </c>
      <c r="I520" s="19">
        <f>$K$3*$H$3*'Vehicle Inputs'!$B$19</f>
        <v>186.58987875</v>
      </c>
      <c r="J520" s="19">
        <f t="shared" si="114"/>
        <v>25.915260937500001</v>
      </c>
      <c r="K520" s="19">
        <f t="shared" si="115"/>
        <v>759.11458333333326</v>
      </c>
      <c r="L520" s="19">
        <f t="shared" si="116"/>
        <v>945.7112724594906</v>
      </c>
      <c r="M520" s="19">
        <f t="shared" si="117"/>
        <v>131.34878784159594</v>
      </c>
      <c r="N520" s="24">
        <f t="shared" si="128"/>
        <v>3.6485774400443314E-5</v>
      </c>
      <c r="O520" s="24">
        <f t="shared" si="119"/>
        <v>3.6485774400443314E-5</v>
      </c>
      <c r="P520" s="24">
        <f t="shared" si="126"/>
        <v>0.45164286404636111</v>
      </c>
      <c r="Q520" s="24">
        <f t="shared" si="120"/>
        <v>0</v>
      </c>
      <c r="R520" s="24">
        <f t="shared" si="127"/>
        <v>0.27445111184750232</v>
      </c>
      <c r="S520" s="24">
        <f>MIN(MAX(-M520,0),'Vehicle Inputs'!$B$20*1000)</f>
        <v>0</v>
      </c>
      <c r="T520" s="24">
        <f>S520*(C520-C519)/3600000*'Vehicle Inputs'!$B$21*'Vehicle Inputs'!$B$22*'Vehicle Inputs'!$B$23</f>
        <v>0</v>
      </c>
      <c r="U520" s="24">
        <f t="shared" si="121"/>
        <v>0.24273828587352345</v>
      </c>
      <c r="V520" s="24">
        <f>T520*'Vehicle Inputs'!$B$24*'Vehicle Inputs'!$B$22*'Vehicle Inputs'!$B$21</f>
        <v>0</v>
      </c>
      <c r="W520" s="24">
        <f t="shared" si="122"/>
        <v>0.21468987694083788</v>
      </c>
      <c r="X520" s="25">
        <f t="shared" si="123"/>
        <v>21</v>
      </c>
      <c r="Y520" s="24">
        <f t="shared" si="124"/>
        <v>0</v>
      </c>
    </row>
    <row r="521" spans="2:25" x14ac:dyDescent="0.25">
      <c r="B521" s="3" t="s">
        <v>36</v>
      </c>
      <c r="C521" s="3">
        <v>513</v>
      </c>
      <c r="D521" s="3">
        <v>513</v>
      </c>
      <c r="E521" s="10">
        <v>2.5</v>
      </c>
      <c r="F521" s="16">
        <f t="shared" si="125"/>
        <v>0.8472222222222221</v>
      </c>
      <c r="G521" s="16">
        <f t="shared" ref="G521:G584" si="129">E521*(1000/3600)</f>
        <v>0.69444444444444442</v>
      </c>
      <c r="H521" s="19">
        <f t="shared" ref="H521:H584" si="130">0.5*$L$3*$J$3*$I$3*G521^2</f>
        <v>0.17025940393518516</v>
      </c>
      <c r="I521" s="19">
        <f>$K$3*$H$3*'Vehicle Inputs'!$B$19</f>
        <v>186.58987875</v>
      </c>
      <c r="J521" s="19">
        <f t="shared" ref="J521:J584" si="131">I521*G521</f>
        <v>129.5763046875</v>
      </c>
      <c r="K521" s="19">
        <f t="shared" ref="K521:K584" si="132">$H$3*F521</f>
        <v>1852.239583333333</v>
      </c>
      <c r="L521" s="19">
        <f t="shared" ref="L521:L584" si="133">H521+I521+K521</f>
        <v>2038.9997214872683</v>
      </c>
      <c r="M521" s="19">
        <f t="shared" ref="M521:M584" si="134">L521*G521</f>
        <v>1415.972028810603</v>
      </c>
      <c r="N521" s="24">
        <f t="shared" si="128"/>
        <v>3.9332556355850084E-4</v>
      </c>
      <c r="O521" s="24">
        <f t="shared" ref="O521:O584" si="135">MAX(M521,0)*(C521-C520)/3600000</f>
        <v>3.9332556355850084E-4</v>
      </c>
      <c r="P521" s="24">
        <f t="shared" si="126"/>
        <v>0.45203618960991959</v>
      </c>
      <c r="Q521" s="24">
        <f t="shared" ref="Q521:Q584" si="136">MAX(-M521,0)*(C521-C520)/3600000</f>
        <v>0</v>
      </c>
      <c r="R521" s="24">
        <f t="shared" si="127"/>
        <v>0.27445111184750232</v>
      </c>
      <c r="S521" s="24">
        <f>MIN(MAX(-M521,0),'Vehicle Inputs'!$B$20*1000)</f>
        <v>0</v>
      </c>
      <c r="T521" s="24">
        <f>S521*(C521-C520)/3600000*'Vehicle Inputs'!$B$21*'Vehicle Inputs'!$B$22*'Vehicle Inputs'!$B$23</f>
        <v>0</v>
      </c>
      <c r="U521" s="24">
        <f t="shared" ref="U521:U584" si="137">U520+T521</f>
        <v>0.24273828587352345</v>
      </c>
      <c r="V521" s="24">
        <f>T521*'Vehicle Inputs'!$B$24*'Vehicle Inputs'!$B$22*'Vehicle Inputs'!$B$21</f>
        <v>0</v>
      </c>
      <c r="W521" s="24">
        <f t="shared" ref="W521:W584" si="138">W520+V521</f>
        <v>0.21468987694083788</v>
      </c>
      <c r="X521" s="25">
        <f t="shared" ref="X521:X584" si="139">IF(S521&gt;0,IF(S520=0,X520+1,X520),X520)</f>
        <v>21</v>
      </c>
      <c r="Y521" s="24">
        <f t="shared" ref="Y521:Y584" si="140">IF(S521&gt;0,IF(S520=0,T521,Y520+T521),0)</f>
        <v>0</v>
      </c>
    </row>
    <row r="522" spans="2:25" x14ac:dyDescent="0.25">
      <c r="B522" s="3" t="s">
        <v>36</v>
      </c>
      <c r="C522" s="3">
        <v>514</v>
      </c>
      <c r="D522" s="3">
        <v>514</v>
      </c>
      <c r="E522" s="10">
        <v>6.6</v>
      </c>
      <c r="F522" s="16">
        <f t="shared" ref="F522:F585" si="141">($E523-$E521)/2/3.6</f>
        <v>1.2916666666666667</v>
      </c>
      <c r="G522" s="16">
        <f t="shared" si="129"/>
        <v>1.8333333333333333</v>
      </c>
      <c r="H522" s="19">
        <f t="shared" si="130"/>
        <v>1.1866399416666664</v>
      </c>
      <c r="I522" s="19">
        <f>$K$3*$H$3*'Vehicle Inputs'!$B$19</f>
        <v>186.58987875</v>
      </c>
      <c r="J522" s="19">
        <f t="shared" si="131"/>
        <v>342.08144437499999</v>
      </c>
      <c r="K522" s="19">
        <f t="shared" si="132"/>
        <v>2823.90625</v>
      </c>
      <c r="L522" s="19">
        <f t="shared" si="133"/>
        <v>3011.6827686916668</v>
      </c>
      <c r="M522" s="19">
        <f t="shared" si="134"/>
        <v>5521.4184092680553</v>
      </c>
      <c r="N522" s="24">
        <f t="shared" si="128"/>
        <v>1.533727335907793E-3</v>
      </c>
      <c r="O522" s="24">
        <f t="shared" si="135"/>
        <v>1.533727335907793E-3</v>
      </c>
      <c r="P522" s="24">
        <f t="shared" ref="P522:P585" si="142">P521+O522</f>
        <v>0.45356991694582738</v>
      </c>
      <c r="Q522" s="24">
        <f t="shared" si="136"/>
        <v>0</v>
      </c>
      <c r="R522" s="24">
        <f t="shared" ref="R522:R585" si="143">R521+Q522</f>
        <v>0.27445111184750232</v>
      </c>
      <c r="S522" s="24">
        <f>MIN(MAX(-M522,0),'Vehicle Inputs'!$B$20*1000)</f>
        <v>0</v>
      </c>
      <c r="T522" s="24">
        <f>S522*(C522-C521)/3600000*'Vehicle Inputs'!$B$21*'Vehicle Inputs'!$B$22*'Vehicle Inputs'!$B$23</f>
        <v>0</v>
      </c>
      <c r="U522" s="24">
        <f t="shared" si="137"/>
        <v>0.24273828587352345</v>
      </c>
      <c r="V522" s="24">
        <f>T522*'Vehicle Inputs'!$B$24*'Vehicle Inputs'!$B$22*'Vehicle Inputs'!$B$21</f>
        <v>0</v>
      </c>
      <c r="W522" s="24">
        <f t="shared" si="138"/>
        <v>0.21468987694083788</v>
      </c>
      <c r="X522" s="25">
        <f t="shared" si="139"/>
        <v>21</v>
      </c>
      <c r="Y522" s="24">
        <f t="shared" si="140"/>
        <v>0</v>
      </c>
    </row>
    <row r="523" spans="2:25" x14ac:dyDescent="0.25">
      <c r="B523" s="3" t="s">
        <v>36</v>
      </c>
      <c r="C523" s="3">
        <v>515</v>
      </c>
      <c r="D523" s="3">
        <v>515</v>
      </c>
      <c r="E523" s="10">
        <v>11.8</v>
      </c>
      <c r="F523" s="16">
        <f t="shared" si="141"/>
        <v>1.4166666666666667</v>
      </c>
      <c r="G523" s="16">
        <f t="shared" si="129"/>
        <v>3.2777777777777781</v>
      </c>
      <c r="H523" s="19">
        <f t="shared" si="130"/>
        <v>3.7931071046296303</v>
      </c>
      <c r="I523" s="19">
        <f>$K$3*$H$3*'Vehicle Inputs'!$B$19</f>
        <v>186.58987875</v>
      </c>
      <c r="J523" s="19">
        <f t="shared" si="131"/>
        <v>611.60015812500001</v>
      </c>
      <c r="K523" s="19">
        <f t="shared" si="132"/>
        <v>3097.1875</v>
      </c>
      <c r="L523" s="19">
        <f t="shared" si="133"/>
        <v>3287.5704858546296</v>
      </c>
      <c r="M523" s="19">
        <f t="shared" si="134"/>
        <v>10775.925481412398</v>
      </c>
      <c r="N523" s="24">
        <f t="shared" si="128"/>
        <v>2.9933126337256663E-3</v>
      </c>
      <c r="O523" s="24">
        <f t="shared" si="135"/>
        <v>2.9933126337256663E-3</v>
      </c>
      <c r="P523" s="24">
        <f t="shared" si="142"/>
        <v>0.45656322957955303</v>
      </c>
      <c r="Q523" s="24">
        <f t="shared" si="136"/>
        <v>0</v>
      </c>
      <c r="R523" s="24">
        <f t="shared" si="143"/>
        <v>0.27445111184750232</v>
      </c>
      <c r="S523" s="24">
        <f>MIN(MAX(-M523,0),'Vehicle Inputs'!$B$20*1000)</f>
        <v>0</v>
      </c>
      <c r="T523" s="24">
        <f>S523*(C523-C522)/3600000*'Vehicle Inputs'!$B$21*'Vehicle Inputs'!$B$22*'Vehicle Inputs'!$B$23</f>
        <v>0</v>
      </c>
      <c r="U523" s="24">
        <f t="shared" si="137"/>
        <v>0.24273828587352345</v>
      </c>
      <c r="V523" s="24">
        <f>T523*'Vehicle Inputs'!$B$24*'Vehicle Inputs'!$B$22*'Vehicle Inputs'!$B$21</f>
        <v>0</v>
      </c>
      <c r="W523" s="24">
        <f t="shared" si="138"/>
        <v>0.21468987694083788</v>
      </c>
      <c r="X523" s="25">
        <f t="shared" si="139"/>
        <v>21</v>
      </c>
      <c r="Y523" s="24">
        <f t="shared" si="140"/>
        <v>0</v>
      </c>
    </row>
    <row r="524" spans="2:25" x14ac:dyDescent="0.25">
      <c r="B524" s="3" t="s">
        <v>36</v>
      </c>
      <c r="C524" s="3">
        <v>516</v>
      </c>
      <c r="D524" s="3">
        <v>516</v>
      </c>
      <c r="E524" s="10">
        <v>16.8</v>
      </c>
      <c r="F524" s="16">
        <f t="shared" si="141"/>
        <v>1.2083333333333333</v>
      </c>
      <c r="G524" s="16">
        <f t="shared" si="129"/>
        <v>4.666666666666667</v>
      </c>
      <c r="H524" s="19">
        <f t="shared" si="130"/>
        <v>7.6886422666666672</v>
      </c>
      <c r="I524" s="19">
        <f>$K$3*$H$3*'Vehicle Inputs'!$B$19</f>
        <v>186.58987875</v>
      </c>
      <c r="J524" s="19">
        <f t="shared" si="131"/>
        <v>870.7527675</v>
      </c>
      <c r="K524" s="19">
        <f t="shared" si="132"/>
        <v>2641.71875</v>
      </c>
      <c r="L524" s="19">
        <f t="shared" si="133"/>
        <v>2835.9972710166667</v>
      </c>
      <c r="M524" s="19">
        <f t="shared" si="134"/>
        <v>13234.653931411112</v>
      </c>
      <c r="N524" s="24">
        <f t="shared" si="128"/>
        <v>3.676292758725309E-3</v>
      </c>
      <c r="O524" s="24">
        <f t="shared" si="135"/>
        <v>3.676292758725309E-3</v>
      </c>
      <c r="P524" s="24">
        <f t="shared" si="142"/>
        <v>0.46023952233827836</v>
      </c>
      <c r="Q524" s="24">
        <f t="shared" si="136"/>
        <v>0</v>
      </c>
      <c r="R524" s="24">
        <f t="shared" si="143"/>
        <v>0.27445111184750232</v>
      </c>
      <c r="S524" s="24">
        <f>MIN(MAX(-M524,0),'Vehicle Inputs'!$B$20*1000)</f>
        <v>0</v>
      </c>
      <c r="T524" s="24">
        <f>S524*(C524-C523)/3600000*'Vehicle Inputs'!$B$21*'Vehicle Inputs'!$B$22*'Vehicle Inputs'!$B$23</f>
        <v>0</v>
      </c>
      <c r="U524" s="24">
        <f t="shared" si="137"/>
        <v>0.24273828587352345</v>
      </c>
      <c r="V524" s="24">
        <f>T524*'Vehicle Inputs'!$B$24*'Vehicle Inputs'!$B$22*'Vehicle Inputs'!$B$21</f>
        <v>0</v>
      </c>
      <c r="W524" s="24">
        <f t="shared" si="138"/>
        <v>0.21468987694083788</v>
      </c>
      <c r="X524" s="25">
        <f t="shared" si="139"/>
        <v>21</v>
      </c>
      <c r="Y524" s="24">
        <f t="shared" si="140"/>
        <v>0</v>
      </c>
    </row>
    <row r="525" spans="2:25" x14ac:dyDescent="0.25">
      <c r="B525" s="3" t="s">
        <v>36</v>
      </c>
      <c r="C525" s="3">
        <v>517</v>
      </c>
      <c r="D525" s="3">
        <v>517</v>
      </c>
      <c r="E525" s="10">
        <v>20.5</v>
      </c>
      <c r="F525" s="16">
        <f t="shared" si="141"/>
        <v>0.70833333333333304</v>
      </c>
      <c r="G525" s="16">
        <f t="shared" si="129"/>
        <v>5.6944444444444446</v>
      </c>
      <c r="H525" s="19">
        <f t="shared" si="130"/>
        <v>11.448242320601853</v>
      </c>
      <c r="I525" s="19">
        <f>$K$3*$H$3*'Vehicle Inputs'!$B$19</f>
        <v>186.58987875</v>
      </c>
      <c r="J525" s="19">
        <f t="shared" si="131"/>
        <v>1062.5256984375001</v>
      </c>
      <c r="K525" s="19">
        <f t="shared" si="132"/>
        <v>1548.5937499999993</v>
      </c>
      <c r="L525" s="19">
        <f t="shared" si="133"/>
        <v>1746.6318710706012</v>
      </c>
      <c r="M525" s="19">
        <f t="shared" si="134"/>
        <v>9946.0981547075899</v>
      </c>
      <c r="N525" s="24">
        <f t="shared" si="128"/>
        <v>2.7628050429743304E-3</v>
      </c>
      <c r="O525" s="24">
        <f t="shared" si="135"/>
        <v>2.7628050429743304E-3</v>
      </c>
      <c r="P525" s="24">
        <f t="shared" si="142"/>
        <v>0.46300232738125269</v>
      </c>
      <c r="Q525" s="24">
        <f t="shared" si="136"/>
        <v>0</v>
      </c>
      <c r="R525" s="24">
        <f t="shared" si="143"/>
        <v>0.27445111184750232</v>
      </c>
      <c r="S525" s="24">
        <f>MIN(MAX(-M525,0),'Vehicle Inputs'!$B$20*1000)</f>
        <v>0</v>
      </c>
      <c r="T525" s="24">
        <f>S525*(C525-C524)/3600000*'Vehicle Inputs'!$B$21*'Vehicle Inputs'!$B$22*'Vehicle Inputs'!$B$23</f>
        <v>0</v>
      </c>
      <c r="U525" s="24">
        <f t="shared" si="137"/>
        <v>0.24273828587352345</v>
      </c>
      <c r="V525" s="24">
        <f>T525*'Vehicle Inputs'!$B$24*'Vehicle Inputs'!$B$22*'Vehicle Inputs'!$B$21</f>
        <v>0</v>
      </c>
      <c r="W525" s="24">
        <f t="shared" si="138"/>
        <v>0.21468987694083788</v>
      </c>
      <c r="X525" s="25">
        <f t="shared" si="139"/>
        <v>21</v>
      </c>
      <c r="Y525" s="24">
        <f t="shared" si="140"/>
        <v>0</v>
      </c>
    </row>
    <row r="526" spans="2:25" x14ac:dyDescent="0.25">
      <c r="B526" s="3" t="s">
        <v>36</v>
      </c>
      <c r="C526" s="3">
        <v>518</v>
      </c>
      <c r="D526" s="3">
        <v>518</v>
      </c>
      <c r="E526" s="10">
        <v>21.9</v>
      </c>
      <c r="F526" s="16">
        <f t="shared" si="141"/>
        <v>0.19444444444444425</v>
      </c>
      <c r="G526" s="16">
        <f t="shared" si="129"/>
        <v>6.083333333333333</v>
      </c>
      <c r="H526" s="19">
        <f t="shared" si="130"/>
        <v>13.065298035416665</v>
      </c>
      <c r="I526" s="19">
        <f>$K$3*$H$3*'Vehicle Inputs'!$B$19</f>
        <v>186.58987875</v>
      </c>
      <c r="J526" s="19">
        <f t="shared" si="131"/>
        <v>1135.0884290624999</v>
      </c>
      <c r="K526" s="19">
        <f t="shared" si="132"/>
        <v>425.10416666666623</v>
      </c>
      <c r="L526" s="19">
        <f t="shared" si="133"/>
        <v>624.75934345208293</v>
      </c>
      <c r="M526" s="19">
        <f t="shared" si="134"/>
        <v>3800.6193393335043</v>
      </c>
      <c r="N526" s="24">
        <f t="shared" si="128"/>
        <v>1.0557275942593067E-3</v>
      </c>
      <c r="O526" s="24">
        <f t="shared" si="135"/>
        <v>1.0557275942593067E-3</v>
      </c>
      <c r="P526" s="24">
        <f t="shared" si="142"/>
        <v>0.464058054975512</v>
      </c>
      <c r="Q526" s="24">
        <f t="shared" si="136"/>
        <v>0</v>
      </c>
      <c r="R526" s="24">
        <f t="shared" si="143"/>
        <v>0.27445111184750232</v>
      </c>
      <c r="S526" s="24">
        <f>MIN(MAX(-M526,0),'Vehicle Inputs'!$B$20*1000)</f>
        <v>0</v>
      </c>
      <c r="T526" s="24">
        <f>S526*(C526-C525)/3600000*'Vehicle Inputs'!$B$21*'Vehicle Inputs'!$B$22*'Vehicle Inputs'!$B$23</f>
        <v>0</v>
      </c>
      <c r="U526" s="24">
        <f t="shared" si="137"/>
        <v>0.24273828587352345</v>
      </c>
      <c r="V526" s="24">
        <f>T526*'Vehicle Inputs'!$B$24*'Vehicle Inputs'!$B$22*'Vehicle Inputs'!$B$21</f>
        <v>0</v>
      </c>
      <c r="W526" s="24">
        <f t="shared" si="138"/>
        <v>0.21468987694083788</v>
      </c>
      <c r="X526" s="25">
        <f t="shared" si="139"/>
        <v>21</v>
      </c>
      <c r="Y526" s="24">
        <f t="shared" si="140"/>
        <v>0</v>
      </c>
    </row>
    <row r="527" spans="2:25" x14ac:dyDescent="0.25">
      <c r="B527" s="3" t="s">
        <v>36</v>
      </c>
      <c r="C527" s="3">
        <v>519</v>
      </c>
      <c r="D527" s="3">
        <v>519</v>
      </c>
      <c r="E527" s="10">
        <v>21.9</v>
      </c>
      <c r="F527" s="16">
        <f t="shared" si="141"/>
        <v>-8.3333333333333037E-2</v>
      </c>
      <c r="G527" s="16">
        <f t="shared" si="129"/>
        <v>6.083333333333333</v>
      </c>
      <c r="H527" s="19">
        <f t="shared" si="130"/>
        <v>13.065298035416665</v>
      </c>
      <c r="I527" s="19">
        <f>$K$3*$H$3*'Vehicle Inputs'!$B$19</f>
        <v>186.58987875</v>
      </c>
      <c r="J527" s="19">
        <f t="shared" si="131"/>
        <v>1135.0884290624999</v>
      </c>
      <c r="K527" s="19">
        <f t="shared" si="132"/>
        <v>-182.18749999999935</v>
      </c>
      <c r="L527" s="19">
        <f t="shared" si="133"/>
        <v>17.467676785417325</v>
      </c>
      <c r="M527" s="19">
        <f t="shared" si="134"/>
        <v>106.26170044462205</v>
      </c>
      <c r="N527" s="24">
        <f t="shared" si="128"/>
        <v>2.9517139012395015E-5</v>
      </c>
      <c r="O527" s="24">
        <f t="shared" si="135"/>
        <v>2.9517139012395015E-5</v>
      </c>
      <c r="P527" s="24">
        <f t="shared" si="142"/>
        <v>0.46408757211452439</v>
      </c>
      <c r="Q527" s="24">
        <f t="shared" si="136"/>
        <v>0</v>
      </c>
      <c r="R527" s="24">
        <f t="shared" si="143"/>
        <v>0.27445111184750232</v>
      </c>
      <c r="S527" s="24">
        <f>MIN(MAX(-M527,0),'Vehicle Inputs'!$B$20*1000)</f>
        <v>0</v>
      </c>
      <c r="T527" s="24">
        <f>S527*(C527-C526)/3600000*'Vehicle Inputs'!$B$21*'Vehicle Inputs'!$B$22*'Vehicle Inputs'!$B$23</f>
        <v>0</v>
      </c>
      <c r="U527" s="24">
        <f t="shared" si="137"/>
        <v>0.24273828587352345</v>
      </c>
      <c r="V527" s="24">
        <f>T527*'Vehicle Inputs'!$B$24*'Vehicle Inputs'!$B$22*'Vehicle Inputs'!$B$21</f>
        <v>0</v>
      </c>
      <c r="W527" s="24">
        <f t="shared" si="138"/>
        <v>0.21468987694083788</v>
      </c>
      <c r="X527" s="25">
        <f t="shared" si="139"/>
        <v>21</v>
      </c>
      <c r="Y527" s="24">
        <f t="shared" si="140"/>
        <v>0</v>
      </c>
    </row>
    <row r="528" spans="2:25" x14ac:dyDescent="0.25">
      <c r="B528" s="3" t="s">
        <v>36</v>
      </c>
      <c r="C528" s="3">
        <v>520</v>
      </c>
      <c r="D528" s="3">
        <v>520</v>
      </c>
      <c r="E528" s="10">
        <v>21.3</v>
      </c>
      <c r="F528" s="16">
        <f t="shared" si="141"/>
        <v>-0.22222222222222193</v>
      </c>
      <c r="G528" s="16">
        <f t="shared" si="129"/>
        <v>5.916666666666667</v>
      </c>
      <c r="H528" s="19">
        <f t="shared" si="130"/>
        <v>12.359198235416669</v>
      </c>
      <c r="I528" s="19">
        <f>$K$3*$H$3*'Vehicle Inputs'!$B$19</f>
        <v>186.58987875</v>
      </c>
      <c r="J528" s="19">
        <f t="shared" si="131"/>
        <v>1103.9901159375001</v>
      </c>
      <c r="K528" s="19">
        <f t="shared" si="132"/>
        <v>-485.83333333333269</v>
      </c>
      <c r="L528" s="19">
        <f t="shared" si="133"/>
        <v>-286.88425634791599</v>
      </c>
      <c r="M528" s="19">
        <f t="shared" si="134"/>
        <v>-1697.3985167251697</v>
      </c>
      <c r="N528" s="24">
        <f t="shared" si="128"/>
        <v>-4.7149958797921377E-4</v>
      </c>
      <c r="O528" s="24">
        <f t="shared" si="135"/>
        <v>0</v>
      </c>
      <c r="P528" s="24">
        <f t="shared" si="142"/>
        <v>0.46408757211452439</v>
      </c>
      <c r="Q528" s="24">
        <f t="shared" si="136"/>
        <v>4.7149958797921377E-4</v>
      </c>
      <c r="R528" s="24">
        <f t="shared" si="143"/>
        <v>0.27492261143548152</v>
      </c>
      <c r="S528" s="24">
        <f>MIN(MAX(-M528,0),'Vehicle Inputs'!$B$20*1000)</f>
        <v>1697.3985167251697</v>
      </c>
      <c r="T528" s="24">
        <f>S528*(C528-C527)/3600000*'Vehicle Inputs'!$B$21*'Vehicle Inputs'!$B$22*'Vehicle Inputs'!$B$23</f>
        <v>4.1701781058821558E-4</v>
      </c>
      <c r="U528" s="24">
        <f t="shared" si="137"/>
        <v>0.24315530368411167</v>
      </c>
      <c r="V528" s="24">
        <f>T528*'Vehicle Inputs'!$B$24*'Vehicle Inputs'!$B$22*'Vehicle Inputs'!$B$21</f>
        <v>3.6883140257474721E-4</v>
      </c>
      <c r="W528" s="24">
        <f t="shared" si="138"/>
        <v>0.21505870834341262</v>
      </c>
      <c r="X528" s="25">
        <f t="shared" si="139"/>
        <v>22</v>
      </c>
      <c r="Y528" s="24">
        <f t="shared" si="140"/>
        <v>4.1701781058821558E-4</v>
      </c>
    </row>
    <row r="529" spans="2:25" x14ac:dyDescent="0.25">
      <c r="B529" s="3" t="s">
        <v>36</v>
      </c>
      <c r="C529" s="3">
        <v>521</v>
      </c>
      <c r="D529" s="3">
        <v>521</v>
      </c>
      <c r="E529" s="10">
        <v>20.3</v>
      </c>
      <c r="F529" s="16">
        <f t="shared" si="141"/>
        <v>-0.29166666666666685</v>
      </c>
      <c r="G529" s="16">
        <f t="shared" si="129"/>
        <v>5.6388888888888893</v>
      </c>
      <c r="H529" s="19">
        <f t="shared" si="130"/>
        <v>11.225951642824075</v>
      </c>
      <c r="I529" s="19">
        <f>$K$3*$H$3*'Vehicle Inputs'!$B$19</f>
        <v>186.58987875</v>
      </c>
      <c r="J529" s="19">
        <f t="shared" si="131"/>
        <v>1052.1595940625</v>
      </c>
      <c r="K529" s="19">
        <f t="shared" si="132"/>
        <v>-637.65625000000045</v>
      </c>
      <c r="L529" s="19">
        <f t="shared" si="133"/>
        <v>-439.84041960717639</v>
      </c>
      <c r="M529" s="19">
        <f t="shared" si="134"/>
        <v>-2480.2112550071338</v>
      </c>
      <c r="N529" s="24">
        <f t="shared" si="128"/>
        <v>-6.8894757083531497E-4</v>
      </c>
      <c r="O529" s="24">
        <f t="shared" si="135"/>
        <v>0</v>
      </c>
      <c r="P529" s="24">
        <f t="shared" si="142"/>
        <v>0.46408757211452439</v>
      </c>
      <c r="Q529" s="24">
        <f t="shared" si="136"/>
        <v>6.8894757083531497E-4</v>
      </c>
      <c r="R529" s="24">
        <f t="shared" si="143"/>
        <v>0.27561155900631684</v>
      </c>
      <c r="S529" s="24">
        <f>MIN(MAX(-M529,0),'Vehicle Inputs'!$B$20*1000)</f>
        <v>2480.2112550071338</v>
      </c>
      <c r="T529" s="24">
        <f>S529*(C529-C528)/3600000*'Vehicle Inputs'!$B$21*'Vehicle Inputs'!$B$22*'Vehicle Inputs'!$B$23</f>
        <v>6.0933967902529419E-4</v>
      </c>
      <c r="U529" s="24">
        <f t="shared" si="137"/>
        <v>0.24376464336313697</v>
      </c>
      <c r="V529" s="24">
        <f>T529*'Vehicle Inputs'!$B$24*'Vehicle Inputs'!$B$22*'Vehicle Inputs'!$B$21</f>
        <v>5.3893047911392146E-4</v>
      </c>
      <c r="W529" s="24">
        <f t="shared" si="138"/>
        <v>0.21559763882252653</v>
      </c>
      <c r="X529" s="25">
        <f t="shared" si="139"/>
        <v>22</v>
      </c>
      <c r="Y529" s="24">
        <f t="shared" si="140"/>
        <v>1.0263574896135098E-3</v>
      </c>
    </row>
    <row r="530" spans="2:25" x14ac:dyDescent="0.25">
      <c r="B530" s="3" t="s">
        <v>36</v>
      </c>
      <c r="C530" s="3">
        <v>522</v>
      </c>
      <c r="D530" s="3">
        <v>522</v>
      </c>
      <c r="E530" s="10">
        <v>19.2</v>
      </c>
      <c r="F530" s="16">
        <f t="shared" si="141"/>
        <v>-0.34722222222222221</v>
      </c>
      <c r="G530" s="16">
        <f t="shared" si="129"/>
        <v>5.333333333333333</v>
      </c>
      <c r="H530" s="19">
        <f t="shared" si="130"/>
        <v>10.042308266666666</v>
      </c>
      <c r="I530" s="19">
        <f>$K$3*$H$3*'Vehicle Inputs'!$B$19</f>
        <v>186.58987875</v>
      </c>
      <c r="J530" s="19">
        <f t="shared" si="131"/>
        <v>995.14601999999991</v>
      </c>
      <c r="K530" s="19">
        <f t="shared" si="132"/>
        <v>-759.11458333333326</v>
      </c>
      <c r="L530" s="19">
        <f t="shared" si="133"/>
        <v>-562.48239631666661</v>
      </c>
      <c r="M530" s="19">
        <f t="shared" si="134"/>
        <v>-2999.9061136888886</v>
      </c>
      <c r="N530" s="24">
        <f t="shared" si="128"/>
        <v>-8.333072538024691E-4</v>
      </c>
      <c r="O530" s="24">
        <f t="shared" si="135"/>
        <v>0</v>
      </c>
      <c r="P530" s="24">
        <f t="shared" si="142"/>
        <v>0.46408757211452439</v>
      </c>
      <c r="Q530" s="24">
        <f t="shared" si="136"/>
        <v>8.333072538024691E-4</v>
      </c>
      <c r="R530" s="24">
        <f t="shared" si="143"/>
        <v>0.27644486626011933</v>
      </c>
      <c r="S530" s="24">
        <f>MIN(MAX(-M530,0),'Vehicle Inputs'!$B$20*1000)</f>
        <v>2999.9061136888886</v>
      </c>
      <c r="T530" s="24">
        <f>S530*(C530-C529)/3600000*'Vehicle Inputs'!$B$21*'Vehicle Inputs'!$B$22*'Vehicle Inputs'!$B$23</f>
        <v>7.3701860062559373E-4</v>
      </c>
      <c r="U530" s="24">
        <f t="shared" si="137"/>
        <v>0.24450166196376255</v>
      </c>
      <c r="V530" s="24">
        <f>T530*'Vehicle Inputs'!$B$24*'Vehicle Inputs'!$B$22*'Vehicle Inputs'!$B$21</f>
        <v>6.5185610132330633E-4</v>
      </c>
      <c r="W530" s="24">
        <f t="shared" si="138"/>
        <v>0.21624949492384984</v>
      </c>
      <c r="X530" s="25">
        <f t="shared" si="139"/>
        <v>22</v>
      </c>
      <c r="Y530" s="24">
        <f t="shared" si="140"/>
        <v>1.7633760902391036E-3</v>
      </c>
    </row>
    <row r="531" spans="2:25" x14ac:dyDescent="0.25">
      <c r="B531" s="3" t="s">
        <v>36</v>
      </c>
      <c r="C531" s="3">
        <v>523</v>
      </c>
      <c r="D531" s="3">
        <v>523</v>
      </c>
      <c r="E531" s="10">
        <v>17.8</v>
      </c>
      <c r="F531" s="16">
        <f t="shared" si="141"/>
        <v>-0.51388888888888873</v>
      </c>
      <c r="G531" s="16">
        <f t="shared" si="129"/>
        <v>4.9444444444444446</v>
      </c>
      <c r="H531" s="19">
        <f t="shared" si="130"/>
        <v>8.6311983268518517</v>
      </c>
      <c r="I531" s="19">
        <f>$K$3*$H$3*'Vehicle Inputs'!$B$19</f>
        <v>186.58987875</v>
      </c>
      <c r="J531" s="19">
        <f t="shared" si="131"/>
        <v>922.58328937500005</v>
      </c>
      <c r="K531" s="19">
        <f t="shared" si="132"/>
        <v>-1123.489583333333</v>
      </c>
      <c r="L531" s="19">
        <f t="shared" si="133"/>
        <v>-928.26850625648115</v>
      </c>
      <c r="M531" s="19">
        <f t="shared" si="134"/>
        <v>-4589.7720587126014</v>
      </c>
      <c r="N531" s="24">
        <f t="shared" si="128"/>
        <v>-1.2749366829757226E-3</v>
      </c>
      <c r="O531" s="24">
        <f t="shared" si="135"/>
        <v>0</v>
      </c>
      <c r="P531" s="24">
        <f t="shared" si="142"/>
        <v>0.46408757211452439</v>
      </c>
      <c r="Q531" s="24">
        <f t="shared" si="136"/>
        <v>1.2749366829757226E-3</v>
      </c>
      <c r="R531" s="24">
        <f t="shared" si="143"/>
        <v>0.27771980294309506</v>
      </c>
      <c r="S531" s="24">
        <f>MIN(MAX(-M531,0),'Vehicle Inputs'!$B$20*1000)</f>
        <v>4589.7720587126014</v>
      </c>
      <c r="T531" s="24">
        <f>S531*(C531-C530)/3600000*'Vehicle Inputs'!$B$21*'Vehicle Inputs'!$B$22*'Vehicle Inputs'!$B$23</f>
        <v>1.1276177492578778E-3</v>
      </c>
      <c r="U531" s="24">
        <f t="shared" si="137"/>
        <v>0.24562927971302043</v>
      </c>
      <c r="V531" s="24">
        <f>T531*'Vehicle Inputs'!$B$24*'Vehicle Inputs'!$B$22*'Vehicle Inputs'!$B$21</f>
        <v>9.9732151833112999E-4</v>
      </c>
      <c r="W531" s="24">
        <f t="shared" si="138"/>
        <v>0.21724681644218097</v>
      </c>
      <c r="X531" s="25">
        <f t="shared" si="139"/>
        <v>22</v>
      </c>
      <c r="Y531" s="24">
        <f t="shared" si="140"/>
        <v>2.8909938394969812E-3</v>
      </c>
    </row>
    <row r="532" spans="2:25" x14ac:dyDescent="0.25">
      <c r="B532" s="3" t="s">
        <v>36</v>
      </c>
      <c r="C532" s="3">
        <v>524</v>
      </c>
      <c r="D532" s="3">
        <v>524</v>
      </c>
      <c r="E532" s="10">
        <v>15.5</v>
      </c>
      <c r="F532" s="16">
        <f t="shared" si="141"/>
        <v>-0.81944444444444442</v>
      </c>
      <c r="G532" s="16">
        <f t="shared" si="129"/>
        <v>4.3055555555555554</v>
      </c>
      <c r="H532" s="19">
        <f t="shared" si="130"/>
        <v>6.544771487268517</v>
      </c>
      <c r="I532" s="19">
        <f>$K$3*$H$3*'Vehicle Inputs'!$B$19</f>
        <v>186.58987875</v>
      </c>
      <c r="J532" s="19">
        <f t="shared" si="131"/>
        <v>803.37308906249996</v>
      </c>
      <c r="K532" s="19">
        <f t="shared" si="132"/>
        <v>-1791.5104166666665</v>
      </c>
      <c r="L532" s="19">
        <f t="shared" si="133"/>
        <v>-1598.375766429398</v>
      </c>
      <c r="M532" s="19">
        <f t="shared" si="134"/>
        <v>-6881.8956610154637</v>
      </c>
      <c r="N532" s="24">
        <f t="shared" si="128"/>
        <v>-1.9116376836154066E-3</v>
      </c>
      <c r="O532" s="24">
        <f t="shared" si="135"/>
        <v>0</v>
      </c>
      <c r="P532" s="24">
        <f t="shared" si="142"/>
        <v>0.46408757211452439</v>
      </c>
      <c r="Q532" s="24">
        <f t="shared" si="136"/>
        <v>1.9116376836154066E-3</v>
      </c>
      <c r="R532" s="24">
        <f t="shared" si="143"/>
        <v>0.27963144062671047</v>
      </c>
      <c r="S532" s="24">
        <f>MIN(MAX(-M532,0),'Vehicle Inputs'!$B$20*1000)</f>
        <v>6881.8956610154637</v>
      </c>
      <c r="T532" s="24">
        <f>S532*(C532-C531)/3600000*'Vehicle Inputs'!$B$21*'Vehicle Inputs'!$B$22*'Vehicle Inputs'!$B$23</f>
        <v>1.6907479492736461E-3</v>
      </c>
      <c r="U532" s="24">
        <f t="shared" si="137"/>
        <v>0.24732002766229408</v>
      </c>
      <c r="V532" s="24">
        <f>T532*'Vehicle Inputs'!$B$24*'Vehicle Inputs'!$B$22*'Vehicle Inputs'!$B$21</f>
        <v>1.4953820237350761E-3</v>
      </c>
      <c r="W532" s="24">
        <f t="shared" si="138"/>
        <v>0.21874219846591605</v>
      </c>
      <c r="X532" s="25">
        <f t="shared" si="139"/>
        <v>22</v>
      </c>
      <c r="Y532" s="24">
        <f t="shared" si="140"/>
        <v>4.5817417887706272E-3</v>
      </c>
    </row>
    <row r="533" spans="2:25" x14ac:dyDescent="0.25">
      <c r="B533" s="3" t="s">
        <v>36</v>
      </c>
      <c r="C533" s="3">
        <v>525</v>
      </c>
      <c r="D533" s="3">
        <v>525</v>
      </c>
      <c r="E533" s="10">
        <v>11.9</v>
      </c>
      <c r="F533" s="16">
        <f t="shared" si="141"/>
        <v>-1.0972222222222223</v>
      </c>
      <c r="G533" s="16">
        <f t="shared" si="129"/>
        <v>3.3055555555555558</v>
      </c>
      <c r="H533" s="19">
        <f t="shared" si="130"/>
        <v>3.8576694706018522</v>
      </c>
      <c r="I533" s="19">
        <f>$K$3*$H$3*'Vehicle Inputs'!$B$19</f>
        <v>186.58987875</v>
      </c>
      <c r="J533" s="19">
        <f t="shared" si="131"/>
        <v>616.78321031250005</v>
      </c>
      <c r="K533" s="19">
        <f t="shared" si="132"/>
        <v>-2398.8020833333335</v>
      </c>
      <c r="L533" s="19">
        <f t="shared" si="133"/>
        <v>-2208.3545351127318</v>
      </c>
      <c r="M533" s="19">
        <f t="shared" si="134"/>
        <v>-7299.8386021781971</v>
      </c>
      <c r="N533" s="24">
        <f t="shared" si="128"/>
        <v>-2.0277329450494991E-3</v>
      </c>
      <c r="O533" s="24">
        <f t="shared" si="135"/>
        <v>0</v>
      </c>
      <c r="P533" s="24">
        <f t="shared" si="142"/>
        <v>0.46408757211452439</v>
      </c>
      <c r="Q533" s="24">
        <f t="shared" si="136"/>
        <v>2.0277329450494991E-3</v>
      </c>
      <c r="R533" s="24">
        <f t="shared" si="143"/>
        <v>0.28165917357175996</v>
      </c>
      <c r="S533" s="24">
        <f>MIN(MAX(-M533,0),'Vehicle Inputs'!$B$20*1000)</f>
        <v>7299.8386021781971</v>
      </c>
      <c r="T533" s="24">
        <f>S533*(C533-C532)/3600000*'Vehicle Inputs'!$B$21*'Vehicle Inputs'!$B$22*'Vehicle Inputs'!$B$23</f>
        <v>1.7934284032490293E-3</v>
      </c>
      <c r="U533" s="24">
        <f t="shared" si="137"/>
        <v>0.24911345606554311</v>
      </c>
      <c r="V533" s="24">
        <f>T533*'Vehicle Inputs'!$B$24*'Vehicle Inputs'!$B$22*'Vehicle Inputs'!$B$21</f>
        <v>1.5861977512536037E-3</v>
      </c>
      <c r="W533" s="24">
        <f t="shared" si="138"/>
        <v>0.22032839621716965</v>
      </c>
      <c r="X533" s="25">
        <f t="shared" si="139"/>
        <v>22</v>
      </c>
      <c r="Y533" s="24">
        <f t="shared" si="140"/>
        <v>6.3751701920196566E-3</v>
      </c>
    </row>
    <row r="534" spans="2:25" x14ac:dyDescent="0.25">
      <c r="B534" s="3" t="s">
        <v>36</v>
      </c>
      <c r="C534" s="3">
        <v>526</v>
      </c>
      <c r="D534" s="3">
        <v>526</v>
      </c>
      <c r="E534" s="10">
        <v>7.6</v>
      </c>
      <c r="F534" s="16">
        <f t="shared" si="141"/>
        <v>-1.0972222222222223</v>
      </c>
      <c r="G534" s="16">
        <f t="shared" si="129"/>
        <v>2.1111111111111112</v>
      </c>
      <c r="H534" s="19">
        <f t="shared" si="130"/>
        <v>1.5734693074074073</v>
      </c>
      <c r="I534" s="19">
        <f>$K$3*$H$3*'Vehicle Inputs'!$B$19</f>
        <v>186.58987875</v>
      </c>
      <c r="J534" s="19">
        <f t="shared" si="131"/>
        <v>393.91196624999998</v>
      </c>
      <c r="K534" s="19">
        <f t="shared" si="132"/>
        <v>-2398.8020833333335</v>
      </c>
      <c r="L534" s="19">
        <f t="shared" si="133"/>
        <v>-2210.6387352759261</v>
      </c>
      <c r="M534" s="19">
        <f t="shared" si="134"/>
        <v>-4666.9039966936216</v>
      </c>
      <c r="N534" s="24">
        <f t="shared" si="128"/>
        <v>-1.2963622213037838E-3</v>
      </c>
      <c r="O534" s="24">
        <f t="shared" si="135"/>
        <v>0</v>
      </c>
      <c r="P534" s="24">
        <f t="shared" si="142"/>
        <v>0.46408757211452439</v>
      </c>
      <c r="Q534" s="24">
        <f t="shared" si="136"/>
        <v>1.2963622213037838E-3</v>
      </c>
      <c r="R534" s="24">
        <f t="shared" si="143"/>
        <v>0.28295553579306376</v>
      </c>
      <c r="S534" s="24">
        <f>MIN(MAX(-M534,0),'Vehicle Inputs'!$B$20*1000)</f>
        <v>4666.9039966936216</v>
      </c>
      <c r="T534" s="24">
        <f>S534*(C534-C533)/3600000*'Vehicle Inputs'!$B$21*'Vehicle Inputs'!$B$22*'Vehicle Inputs'!$B$23</f>
        <v>1.1465675666321314E-3</v>
      </c>
      <c r="U534" s="24">
        <f t="shared" si="137"/>
        <v>0.25026002363217525</v>
      </c>
      <c r="V534" s="24">
        <f>T534*'Vehicle Inputs'!$B$24*'Vehicle Inputs'!$B$22*'Vehicle Inputs'!$B$21</f>
        <v>1.0140816843077884E-3</v>
      </c>
      <c r="W534" s="24">
        <f t="shared" si="138"/>
        <v>0.22134247790147743</v>
      </c>
      <c r="X534" s="25">
        <f t="shared" si="139"/>
        <v>22</v>
      </c>
      <c r="Y534" s="24">
        <f t="shared" si="140"/>
        <v>7.5217377586517878E-3</v>
      </c>
    </row>
    <row r="535" spans="2:25" x14ac:dyDescent="0.25">
      <c r="B535" s="3" t="s">
        <v>36</v>
      </c>
      <c r="C535" s="3">
        <v>527</v>
      </c>
      <c r="D535" s="3">
        <v>527</v>
      </c>
      <c r="E535" s="10">
        <v>4</v>
      </c>
      <c r="F535" s="16">
        <f t="shared" si="141"/>
        <v>-0.77777777777777768</v>
      </c>
      <c r="G535" s="16">
        <f t="shared" si="129"/>
        <v>1.1111111111111112</v>
      </c>
      <c r="H535" s="19">
        <f t="shared" si="130"/>
        <v>0.43586407407407407</v>
      </c>
      <c r="I535" s="19">
        <f>$K$3*$H$3*'Vehicle Inputs'!$B$19</f>
        <v>186.58987875</v>
      </c>
      <c r="J535" s="19">
        <f t="shared" si="131"/>
        <v>207.32208750000001</v>
      </c>
      <c r="K535" s="19">
        <f t="shared" si="132"/>
        <v>-1700.4166666666665</v>
      </c>
      <c r="L535" s="19">
        <f t="shared" si="133"/>
        <v>-1513.3909238425924</v>
      </c>
      <c r="M535" s="19">
        <f t="shared" si="134"/>
        <v>-1681.5454709362139</v>
      </c>
      <c r="N535" s="24">
        <f t="shared" si="128"/>
        <v>-4.6709596414894829E-4</v>
      </c>
      <c r="O535" s="24">
        <f t="shared" si="135"/>
        <v>0</v>
      </c>
      <c r="P535" s="24">
        <f t="shared" si="142"/>
        <v>0.46408757211452439</v>
      </c>
      <c r="Q535" s="24">
        <f t="shared" si="136"/>
        <v>4.6709596414894829E-4</v>
      </c>
      <c r="R535" s="24">
        <f t="shared" si="143"/>
        <v>0.28342263175721272</v>
      </c>
      <c r="S535" s="24">
        <f>MIN(MAX(-M535,0),'Vehicle Inputs'!$B$20*1000)</f>
        <v>1681.5454709362139</v>
      </c>
      <c r="T535" s="24">
        <f>S535*(C535-C534)/3600000*'Vehicle Inputs'!$B$21*'Vehicle Inputs'!$B$22*'Vehicle Inputs'!$B$23</f>
        <v>4.1312302549153732E-4</v>
      </c>
      <c r="U535" s="24">
        <f t="shared" si="137"/>
        <v>0.25067314665766677</v>
      </c>
      <c r="V535" s="24">
        <f>T535*'Vehicle Inputs'!$B$24*'Vehicle Inputs'!$B$22*'Vehicle Inputs'!$B$21</f>
        <v>3.6538665989599011E-4</v>
      </c>
      <c r="W535" s="24">
        <f t="shared" si="138"/>
        <v>0.22170786456137342</v>
      </c>
      <c r="X535" s="25">
        <f t="shared" si="139"/>
        <v>22</v>
      </c>
      <c r="Y535" s="24">
        <f t="shared" si="140"/>
        <v>7.9348607841433251E-3</v>
      </c>
    </row>
    <row r="536" spans="2:25" x14ac:dyDescent="0.25">
      <c r="B536" s="3" t="s">
        <v>36</v>
      </c>
      <c r="C536" s="3">
        <v>528</v>
      </c>
      <c r="D536" s="3">
        <v>528</v>
      </c>
      <c r="E536" s="10">
        <v>2</v>
      </c>
      <c r="F536" s="16">
        <f t="shared" si="141"/>
        <v>-0.41666666666666663</v>
      </c>
      <c r="G536" s="16">
        <f t="shared" si="129"/>
        <v>0.55555555555555558</v>
      </c>
      <c r="H536" s="19">
        <f t="shared" si="130"/>
        <v>0.10896601851851852</v>
      </c>
      <c r="I536" s="19">
        <f>$K$3*$H$3*'Vehicle Inputs'!$B$19</f>
        <v>186.58987875</v>
      </c>
      <c r="J536" s="19">
        <f t="shared" si="131"/>
        <v>103.66104375</v>
      </c>
      <c r="K536" s="19">
        <f t="shared" si="132"/>
        <v>-910.93749999999989</v>
      </c>
      <c r="L536" s="19">
        <f t="shared" si="133"/>
        <v>-724.2386552314814</v>
      </c>
      <c r="M536" s="19">
        <f t="shared" si="134"/>
        <v>-402.35480846193411</v>
      </c>
      <c r="N536" s="24">
        <f t="shared" si="128"/>
        <v>-1.1176522457275948E-4</v>
      </c>
      <c r="O536" s="24">
        <f t="shared" si="135"/>
        <v>0</v>
      </c>
      <c r="P536" s="24">
        <f t="shared" si="142"/>
        <v>0.46408757211452439</v>
      </c>
      <c r="Q536" s="24">
        <f t="shared" si="136"/>
        <v>1.1176522457275948E-4</v>
      </c>
      <c r="R536" s="24">
        <f t="shared" si="143"/>
        <v>0.28353439698178545</v>
      </c>
      <c r="S536" s="24">
        <f>MIN(MAX(-M536,0),'Vehicle Inputs'!$B$20*1000)</f>
        <v>402.35480846193411</v>
      </c>
      <c r="T536" s="24">
        <f>S536*(C536-C535)/3600000*'Vehicle Inputs'!$B$21*'Vehicle Inputs'!$B$22*'Vehicle Inputs'!$B$23</f>
        <v>9.8850752873377103E-5</v>
      </c>
      <c r="U536" s="24">
        <f t="shared" si="137"/>
        <v>0.25077199741054013</v>
      </c>
      <c r="V536" s="24">
        <f>T536*'Vehicle Inputs'!$B$24*'Vehicle Inputs'!$B$22*'Vehicle Inputs'!$B$21</f>
        <v>8.7428548378858358E-5</v>
      </c>
      <c r="W536" s="24">
        <f t="shared" si="138"/>
        <v>0.2217952931097523</v>
      </c>
      <c r="X536" s="25">
        <f t="shared" si="139"/>
        <v>22</v>
      </c>
      <c r="Y536" s="24">
        <f t="shared" si="140"/>
        <v>8.0337115370167026E-3</v>
      </c>
    </row>
    <row r="537" spans="2:25" x14ac:dyDescent="0.25">
      <c r="B537" s="3" t="s">
        <v>36</v>
      </c>
      <c r="C537" s="3">
        <v>529</v>
      </c>
      <c r="D537" s="3">
        <v>529</v>
      </c>
      <c r="E537" s="10">
        <v>1</v>
      </c>
      <c r="F537" s="16">
        <f t="shared" si="141"/>
        <v>-0.27777777777777779</v>
      </c>
      <c r="G537" s="16">
        <f t="shared" si="129"/>
        <v>0.27777777777777779</v>
      </c>
      <c r="H537" s="19">
        <f t="shared" si="130"/>
        <v>2.7241504629629629E-2</v>
      </c>
      <c r="I537" s="19">
        <f>$K$3*$H$3*'Vehicle Inputs'!$B$19</f>
        <v>186.58987875</v>
      </c>
      <c r="J537" s="19">
        <f t="shared" si="131"/>
        <v>51.830521875000002</v>
      </c>
      <c r="K537" s="19">
        <f t="shared" si="132"/>
        <v>-607.29166666666674</v>
      </c>
      <c r="L537" s="19">
        <f t="shared" si="133"/>
        <v>-420.6745464120371</v>
      </c>
      <c r="M537" s="19">
        <f t="shared" si="134"/>
        <v>-116.85404067001031</v>
      </c>
      <c r="N537" s="24">
        <f t="shared" si="128"/>
        <v>-3.245945574166953E-5</v>
      </c>
      <c r="O537" s="24">
        <f t="shared" si="135"/>
        <v>0</v>
      </c>
      <c r="P537" s="24">
        <f t="shared" si="142"/>
        <v>0.46408757211452439</v>
      </c>
      <c r="Q537" s="24">
        <f t="shared" si="136"/>
        <v>3.245945574166953E-5</v>
      </c>
      <c r="R537" s="24">
        <f t="shared" si="143"/>
        <v>0.2835668564375271</v>
      </c>
      <c r="S537" s="24">
        <f>MIN(MAX(-M537,0),'Vehicle Inputs'!$B$20*1000)</f>
        <v>116.85404067001031</v>
      </c>
      <c r="T537" s="24">
        <f>S537*(C537-C536)/3600000*'Vehicle Inputs'!$B$21*'Vehicle Inputs'!$B$22*'Vehicle Inputs'!$B$23</f>
        <v>2.8708765630719614E-5</v>
      </c>
      <c r="U537" s="24">
        <f t="shared" si="137"/>
        <v>0.25080070617617084</v>
      </c>
      <c r="V537" s="24">
        <f>T537*'Vehicle Inputs'!$B$24*'Vehicle Inputs'!$B$22*'Vehicle Inputs'!$B$21</f>
        <v>2.5391467762089961E-5</v>
      </c>
      <c r="W537" s="24">
        <f t="shared" si="138"/>
        <v>0.22182068457751439</v>
      </c>
      <c r="X537" s="25">
        <f t="shared" si="139"/>
        <v>22</v>
      </c>
      <c r="Y537" s="24">
        <f t="shared" si="140"/>
        <v>8.0624203026474217E-3</v>
      </c>
    </row>
    <row r="538" spans="2:25" x14ac:dyDescent="0.25">
      <c r="B538" s="3" t="s">
        <v>36</v>
      </c>
      <c r="C538" s="3">
        <v>530</v>
      </c>
      <c r="D538" s="3">
        <v>530</v>
      </c>
      <c r="E538" s="10">
        <v>0</v>
      </c>
      <c r="F538" s="16">
        <f t="shared" si="141"/>
        <v>-0.1388888888888889</v>
      </c>
      <c r="G538" s="16">
        <f t="shared" si="129"/>
        <v>0</v>
      </c>
      <c r="H538" s="19">
        <f t="shared" si="130"/>
        <v>0</v>
      </c>
      <c r="I538" s="19">
        <f>$K$3*$H$3*'Vehicle Inputs'!$B$19</f>
        <v>186.58987875</v>
      </c>
      <c r="J538" s="19">
        <f t="shared" si="131"/>
        <v>0</v>
      </c>
      <c r="K538" s="19">
        <f t="shared" si="132"/>
        <v>-303.64583333333337</v>
      </c>
      <c r="L538" s="19">
        <f t="shared" si="133"/>
        <v>-117.05595458333337</v>
      </c>
      <c r="M538" s="19">
        <f t="shared" si="134"/>
        <v>0</v>
      </c>
      <c r="N538" s="24">
        <f t="shared" si="128"/>
        <v>0</v>
      </c>
      <c r="O538" s="24">
        <f t="shared" si="135"/>
        <v>0</v>
      </c>
      <c r="P538" s="24">
        <f t="shared" si="142"/>
        <v>0.46408757211452439</v>
      </c>
      <c r="Q538" s="24">
        <f t="shared" si="136"/>
        <v>0</v>
      </c>
      <c r="R538" s="24">
        <f t="shared" si="143"/>
        <v>0.2835668564375271</v>
      </c>
      <c r="S538" s="24">
        <f>MIN(MAX(-M538,0),'Vehicle Inputs'!$B$20*1000)</f>
        <v>0</v>
      </c>
      <c r="T538" s="24">
        <f>S538*(C538-C537)/3600000*'Vehicle Inputs'!$B$21*'Vehicle Inputs'!$B$22*'Vehicle Inputs'!$B$23</f>
        <v>0</v>
      </c>
      <c r="U538" s="24">
        <f t="shared" si="137"/>
        <v>0.25080070617617084</v>
      </c>
      <c r="V538" s="24">
        <f>T538*'Vehicle Inputs'!$B$24*'Vehicle Inputs'!$B$22*'Vehicle Inputs'!$B$21</f>
        <v>0</v>
      </c>
      <c r="W538" s="24">
        <f t="shared" si="138"/>
        <v>0.22182068457751439</v>
      </c>
      <c r="X538" s="25">
        <f t="shared" si="139"/>
        <v>22</v>
      </c>
      <c r="Y538" s="24">
        <f t="shared" si="140"/>
        <v>0</v>
      </c>
    </row>
    <row r="539" spans="2:25" x14ac:dyDescent="0.25">
      <c r="B539" s="3" t="s">
        <v>36</v>
      </c>
      <c r="C539" s="3">
        <v>531</v>
      </c>
      <c r="D539" s="3">
        <v>531</v>
      </c>
      <c r="E539" s="10">
        <v>0</v>
      </c>
      <c r="F539" s="16">
        <f t="shared" si="141"/>
        <v>0</v>
      </c>
      <c r="G539" s="16">
        <f t="shared" si="129"/>
        <v>0</v>
      </c>
      <c r="H539" s="19">
        <f t="shared" si="130"/>
        <v>0</v>
      </c>
      <c r="I539" s="19">
        <f>$K$3*$H$3*'Vehicle Inputs'!$B$19</f>
        <v>186.58987875</v>
      </c>
      <c r="J539" s="19">
        <f t="shared" si="131"/>
        <v>0</v>
      </c>
      <c r="K539" s="19">
        <f t="shared" si="132"/>
        <v>0</v>
      </c>
      <c r="L539" s="19">
        <f t="shared" si="133"/>
        <v>186.58987875</v>
      </c>
      <c r="M539" s="19">
        <f t="shared" si="134"/>
        <v>0</v>
      </c>
      <c r="N539" s="24">
        <f t="shared" si="128"/>
        <v>0</v>
      </c>
      <c r="O539" s="24">
        <f t="shared" si="135"/>
        <v>0</v>
      </c>
      <c r="P539" s="24">
        <f t="shared" si="142"/>
        <v>0.46408757211452439</v>
      </c>
      <c r="Q539" s="24">
        <f t="shared" si="136"/>
        <v>0</v>
      </c>
      <c r="R539" s="24">
        <f t="shared" si="143"/>
        <v>0.2835668564375271</v>
      </c>
      <c r="S539" s="24">
        <f>MIN(MAX(-M539,0),'Vehicle Inputs'!$B$20*1000)</f>
        <v>0</v>
      </c>
      <c r="T539" s="24">
        <f>S539*(C539-C538)/3600000*'Vehicle Inputs'!$B$21*'Vehicle Inputs'!$B$22*'Vehicle Inputs'!$B$23</f>
        <v>0</v>
      </c>
      <c r="U539" s="24">
        <f t="shared" si="137"/>
        <v>0.25080070617617084</v>
      </c>
      <c r="V539" s="24">
        <f>T539*'Vehicle Inputs'!$B$24*'Vehicle Inputs'!$B$22*'Vehicle Inputs'!$B$21</f>
        <v>0</v>
      </c>
      <c r="W539" s="24">
        <f t="shared" si="138"/>
        <v>0.22182068457751439</v>
      </c>
      <c r="X539" s="25">
        <f t="shared" si="139"/>
        <v>22</v>
      </c>
      <c r="Y539" s="24">
        <f t="shared" si="140"/>
        <v>0</v>
      </c>
    </row>
    <row r="540" spans="2:25" x14ac:dyDescent="0.25">
      <c r="B540" s="3" t="s">
        <v>36</v>
      </c>
      <c r="C540" s="3">
        <v>532</v>
      </c>
      <c r="D540" s="3">
        <v>532</v>
      </c>
      <c r="E540" s="10">
        <v>0</v>
      </c>
      <c r="F540" s="16">
        <f t="shared" si="141"/>
        <v>2.777777777777778E-2</v>
      </c>
      <c r="G540" s="16">
        <f t="shared" si="129"/>
        <v>0</v>
      </c>
      <c r="H540" s="19">
        <f t="shared" si="130"/>
        <v>0</v>
      </c>
      <c r="I540" s="19">
        <f>$K$3*$H$3*'Vehicle Inputs'!$B$19</f>
        <v>186.58987875</v>
      </c>
      <c r="J540" s="19">
        <f t="shared" si="131"/>
        <v>0</v>
      </c>
      <c r="K540" s="19">
        <f t="shared" si="132"/>
        <v>60.729166666666671</v>
      </c>
      <c r="L540" s="19">
        <f t="shared" si="133"/>
        <v>247.31904541666665</v>
      </c>
      <c r="M540" s="19">
        <f t="shared" si="134"/>
        <v>0</v>
      </c>
      <c r="N540" s="24">
        <f t="shared" si="128"/>
        <v>0</v>
      </c>
      <c r="O540" s="24">
        <f t="shared" si="135"/>
        <v>0</v>
      </c>
      <c r="P540" s="24">
        <f t="shared" si="142"/>
        <v>0.46408757211452439</v>
      </c>
      <c r="Q540" s="24">
        <f t="shared" si="136"/>
        <v>0</v>
      </c>
      <c r="R540" s="24">
        <f t="shared" si="143"/>
        <v>0.2835668564375271</v>
      </c>
      <c r="S540" s="24">
        <f>MIN(MAX(-M540,0),'Vehicle Inputs'!$B$20*1000)</f>
        <v>0</v>
      </c>
      <c r="T540" s="24">
        <f>S540*(C540-C539)/3600000*'Vehicle Inputs'!$B$21*'Vehicle Inputs'!$B$22*'Vehicle Inputs'!$B$23</f>
        <v>0</v>
      </c>
      <c r="U540" s="24">
        <f t="shared" si="137"/>
        <v>0.25080070617617084</v>
      </c>
      <c r="V540" s="24">
        <f>T540*'Vehicle Inputs'!$B$24*'Vehicle Inputs'!$B$22*'Vehicle Inputs'!$B$21</f>
        <v>0</v>
      </c>
      <c r="W540" s="24">
        <f t="shared" si="138"/>
        <v>0.22182068457751439</v>
      </c>
      <c r="X540" s="25">
        <f t="shared" si="139"/>
        <v>22</v>
      </c>
      <c r="Y540" s="24">
        <f t="shared" si="140"/>
        <v>0</v>
      </c>
    </row>
    <row r="541" spans="2:25" x14ac:dyDescent="0.25">
      <c r="B541" s="3" t="s">
        <v>36</v>
      </c>
      <c r="C541" s="3">
        <v>533</v>
      </c>
      <c r="D541" s="3">
        <v>533</v>
      </c>
      <c r="E541" s="10">
        <v>0.2</v>
      </c>
      <c r="F541" s="16">
        <f t="shared" si="141"/>
        <v>0.16666666666666666</v>
      </c>
      <c r="G541" s="16">
        <f t="shared" si="129"/>
        <v>5.5555555555555559E-2</v>
      </c>
      <c r="H541" s="19">
        <f t="shared" si="130"/>
        <v>1.0896601851851852E-3</v>
      </c>
      <c r="I541" s="19">
        <f>$K$3*$H$3*'Vehicle Inputs'!$B$19</f>
        <v>186.58987875</v>
      </c>
      <c r="J541" s="19">
        <f t="shared" si="131"/>
        <v>10.366104375000001</v>
      </c>
      <c r="K541" s="19">
        <f t="shared" si="132"/>
        <v>364.375</v>
      </c>
      <c r="L541" s="19">
        <f t="shared" si="133"/>
        <v>550.96596841018516</v>
      </c>
      <c r="M541" s="19">
        <f t="shared" si="134"/>
        <v>30.609220467232511</v>
      </c>
      <c r="N541" s="24">
        <f t="shared" si="128"/>
        <v>8.502561240897919E-6</v>
      </c>
      <c r="O541" s="24">
        <f t="shared" si="135"/>
        <v>8.502561240897919E-6</v>
      </c>
      <c r="P541" s="24">
        <f t="shared" si="142"/>
        <v>0.4640960746757653</v>
      </c>
      <c r="Q541" s="24">
        <f t="shared" si="136"/>
        <v>0</v>
      </c>
      <c r="R541" s="24">
        <f t="shared" si="143"/>
        <v>0.2835668564375271</v>
      </c>
      <c r="S541" s="24">
        <f>MIN(MAX(-M541,0),'Vehicle Inputs'!$B$20*1000)</f>
        <v>0</v>
      </c>
      <c r="T541" s="24">
        <f>S541*(C541-C540)/3600000*'Vehicle Inputs'!$B$21*'Vehicle Inputs'!$B$22*'Vehicle Inputs'!$B$23</f>
        <v>0</v>
      </c>
      <c r="U541" s="24">
        <f t="shared" si="137"/>
        <v>0.25080070617617084</v>
      </c>
      <c r="V541" s="24">
        <f>T541*'Vehicle Inputs'!$B$24*'Vehicle Inputs'!$B$22*'Vehicle Inputs'!$B$21</f>
        <v>0</v>
      </c>
      <c r="W541" s="24">
        <f t="shared" si="138"/>
        <v>0.22182068457751439</v>
      </c>
      <c r="X541" s="25">
        <f t="shared" si="139"/>
        <v>22</v>
      </c>
      <c r="Y541" s="24">
        <f t="shared" si="140"/>
        <v>0</v>
      </c>
    </row>
    <row r="542" spans="2:25" x14ac:dyDescent="0.25">
      <c r="B542" s="3" t="s">
        <v>36</v>
      </c>
      <c r="C542" s="3">
        <v>534</v>
      </c>
      <c r="D542" s="3">
        <v>534</v>
      </c>
      <c r="E542" s="10">
        <v>1.2</v>
      </c>
      <c r="F542" s="16">
        <f t="shared" si="141"/>
        <v>0.41666666666666663</v>
      </c>
      <c r="G542" s="16">
        <f t="shared" si="129"/>
        <v>0.33333333333333331</v>
      </c>
      <c r="H542" s="19">
        <f t="shared" si="130"/>
        <v>3.9227766666666664E-2</v>
      </c>
      <c r="I542" s="19">
        <f>$K$3*$H$3*'Vehicle Inputs'!$B$19</f>
        <v>186.58987875</v>
      </c>
      <c r="J542" s="19">
        <f t="shared" si="131"/>
        <v>62.196626249999994</v>
      </c>
      <c r="K542" s="19">
        <f t="shared" si="132"/>
        <v>910.93749999999989</v>
      </c>
      <c r="L542" s="19">
        <f t="shared" si="133"/>
        <v>1097.5666065166665</v>
      </c>
      <c r="M542" s="19">
        <f t="shared" si="134"/>
        <v>365.85553550555551</v>
      </c>
      <c r="N542" s="24">
        <f t="shared" si="128"/>
        <v>1.0162653764043209E-4</v>
      </c>
      <c r="O542" s="24">
        <f t="shared" si="135"/>
        <v>1.0162653764043209E-4</v>
      </c>
      <c r="P542" s="24">
        <f t="shared" si="142"/>
        <v>0.46419770121340576</v>
      </c>
      <c r="Q542" s="24">
        <f t="shared" si="136"/>
        <v>0</v>
      </c>
      <c r="R542" s="24">
        <f t="shared" si="143"/>
        <v>0.2835668564375271</v>
      </c>
      <c r="S542" s="24">
        <f>MIN(MAX(-M542,0),'Vehicle Inputs'!$B$20*1000)</f>
        <v>0</v>
      </c>
      <c r="T542" s="24">
        <f>S542*(C542-C541)/3600000*'Vehicle Inputs'!$B$21*'Vehicle Inputs'!$B$22*'Vehicle Inputs'!$B$23</f>
        <v>0</v>
      </c>
      <c r="U542" s="24">
        <f t="shared" si="137"/>
        <v>0.25080070617617084</v>
      </c>
      <c r="V542" s="24">
        <f>T542*'Vehicle Inputs'!$B$24*'Vehicle Inputs'!$B$22*'Vehicle Inputs'!$B$21</f>
        <v>0</v>
      </c>
      <c r="W542" s="24">
        <f t="shared" si="138"/>
        <v>0.22182068457751439</v>
      </c>
      <c r="X542" s="25">
        <f t="shared" si="139"/>
        <v>22</v>
      </c>
      <c r="Y542" s="24">
        <f t="shared" si="140"/>
        <v>0</v>
      </c>
    </row>
    <row r="543" spans="2:25" x14ac:dyDescent="0.25">
      <c r="B543" s="3" t="s">
        <v>36</v>
      </c>
      <c r="C543" s="3">
        <v>535</v>
      </c>
      <c r="D543" s="3">
        <v>535</v>
      </c>
      <c r="E543" s="10">
        <v>3.2</v>
      </c>
      <c r="F543" s="16">
        <f t="shared" si="141"/>
        <v>0.55555555555555558</v>
      </c>
      <c r="G543" s="16">
        <f t="shared" si="129"/>
        <v>0.88888888888888895</v>
      </c>
      <c r="H543" s="19">
        <f t="shared" si="130"/>
        <v>0.27895300740740742</v>
      </c>
      <c r="I543" s="19">
        <f>$K$3*$H$3*'Vehicle Inputs'!$B$19</f>
        <v>186.58987875</v>
      </c>
      <c r="J543" s="19">
        <f t="shared" si="131"/>
        <v>165.85767000000001</v>
      </c>
      <c r="K543" s="19">
        <f t="shared" si="132"/>
        <v>1214.5833333333335</v>
      </c>
      <c r="L543" s="19">
        <f t="shared" si="133"/>
        <v>1401.4521650907409</v>
      </c>
      <c r="M543" s="19">
        <f t="shared" si="134"/>
        <v>1245.7352578584364</v>
      </c>
      <c r="N543" s="24">
        <f t="shared" si="128"/>
        <v>3.4603757162734344E-4</v>
      </c>
      <c r="O543" s="24">
        <f t="shared" si="135"/>
        <v>3.4603757162734344E-4</v>
      </c>
      <c r="P543" s="24">
        <f t="shared" si="142"/>
        <v>0.46454373878503308</v>
      </c>
      <c r="Q543" s="24">
        <f t="shared" si="136"/>
        <v>0</v>
      </c>
      <c r="R543" s="24">
        <f t="shared" si="143"/>
        <v>0.2835668564375271</v>
      </c>
      <c r="S543" s="24">
        <f>MIN(MAX(-M543,0),'Vehicle Inputs'!$B$20*1000)</f>
        <v>0</v>
      </c>
      <c r="T543" s="24">
        <f>S543*(C543-C542)/3600000*'Vehicle Inputs'!$B$21*'Vehicle Inputs'!$B$22*'Vehicle Inputs'!$B$23</f>
        <v>0</v>
      </c>
      <c r="U543" s="24">
        <f t="shared" si="137"/>
        <v>0.25080070617617084</v>
      </c>
      <c r="V543" s="24">
        <f>T543*'Vehicle Inputs'!$B$24*'Vehicle Inputs'!$B$22*'Vehicle Inputs'!$B$21</f>
        <v>0</v>
      </c>
      <c r="W543" s="24">
        <f t="shared" si="138"/>
        <v>0.22182068457751439</v>
      </c>
      <c r="X543" s="25">
        <f t="shared" si="139"/>
        <v>22</v>
      </c>
      <c r="Y543" s="24">
        <f t="shared" si="140"/>
        <v>0</v>
      </c>
    </row>
    <row r="544" spans="2:25" x14ac:dyDescent="0.25">
      <c r="B544" s="3" t="s">
        <v>36</v>
      </c>
      <c r="C544" s="3">
        <v>536</v>
      </c>
      <c r="D544" s="3">
        <v>536</v>
      </c>
      <c r="E544" s="10">
        <v>5.2</v>
      </c>
      <c r="F544" s="16">
        <f t="shared" si="141"/>
        <v>0.69444444444444431</v>
      </c>
      <c r="G544" s="16">
        <f t="shared" si="129"/>
        <v>1.4444444444444446</v>
      </c>
      <c r="H544" s="19">
        <f t="shared" si="130"/>
        <v>0.73661028518518523</v>
      </c>
      <c r="I544" s="19">
        <f>$K$3*$H$3*'Vehicle Inputs'!$B$19</f>
        <v>186.58987875</v>
      </c>
      <c r="J544" s="19">
        <f t="shared" si="131"/>
        <v>269.51871375000002</v>
      </c>
      <c r="K544" s="19">
        <f t="shared" si="132"/>
        <v>1518.2291666666663</v>
      </c>
      <c r="L544" s="19">
        <f t="shared" si="133"/>
        <v>1705.5556557018515</v>
      </c>
      <c r="M544" s="19">
        <f t="shared" si="134"/>
        <v>2463.5803915693414</v>
      </c>
      <c r="N544" s="24">
        <f t="shared" si="128"/>
        <v>6.8432788654703932E-4</v>
      </c>
      <c r="O544" s="24">
        <f t="shared" si="135"/>
        <v>6.8432788654703932E-4</v>
      </c>
      <c r="P544" s="24">
        <f t="shared" si="142"/>
        <v>0.46522806667158012</v>
      </c>
      <c r="Q544" s="24">
        <f t="shared" si="136"/>
        <v>0</v>
      </c>
      <c r="R544" s="24">
        <f t="shared" si="143"/>
        <v>0.2835668564375271</v>
      </c>
      <c r="S544" s="24">
        <f>MIN(MAX(-M544,0),'Vehicle Inputs'!$B$20*1000)</f>
        <v>0</v>
      </c>
      <c r="T544" s="24">
        <f>S544*(C544-C543)/3600000*'Vehicle Inputs'!$B$21*'Vehicle Inputs'!$B$22*'Vehicle Inputs'!$B$23</f>
        <v>0</v>
      </c>
      <c r="U544" s="24">
        <f t="shared" si="137"/>
        <v>0.25080070617617084</v>
      </c>
      <c r="V544" s="24">
        <f>T544*'Vehicle Inputs'!$B$24*'Vehicle Inputs'!$B$22*'Vehicle Inputs'!$B$21</f>
        <v>0</v>
      </c>
      <c r="W544" s="24">
        <f t="shared" si="138"/>
        <v>0.22182068457751439</v>
      </c>
      <c r="X544" s="25">
        <f t="shared" si="139"/>
        <v>22</v>
      </c>
      <c r="Y544" s="24">
        <f t="shared" si="140"/>
        <v>0</v>
      </c>
    </row>
    <row r="545" spans="2:25" x14ac:dyDescent="0.25">
      <c r="B545" s="3" t="s">
        <v>36</v>
      </c>
      <c r="C545" s="3">
        <v>537</v>
      </c>
      <c r="D545" s="3">
        <v>537</v>
      </c>
      <c r="E545" s="10">
        <v>8.1999999999999993</v>
      </c>
      <c r="F545" s="16">
        <f t="shared" si="141"/>
        <v>1.0833333333333333</v>
      </c>
      <c r="G545" s="16">
        <f t="shared" si="129"/>
        <v>2.2777777777777777</v>
      </c>
      <c r="H545" s="19">
        <f t="shared" si="130"/>
        <v>1.8317187712962961</v>
      </c>
      <c r="I545" s="19">
        <f>$K$3*$H$3*'Vehicle Inputs'!$B$19</f>
        <v>186.58987875</v>
      </c>
      <c r="J545" s="19">
        <f t="shared" si="131"/>
        <v>425.01027937499998</v>
      </c>
      <c r="K545" s="19">
        <f t="shared" si="132"/>
        <v>2368.4375</v>
      </c>
      <c r="L545" s="19">
        <f t="shared" si="133"/>
        <v>2556.8590975212965</v>
      </c>
      <c r="M545" s="19">
        <f t="shared" si="134"/>
        <v>5823.9568332429526</v>
      </c>
      <c r="N545" s="24">
        <f t="shared" si="128"/>
        <v>1.6177657870119313E-3</v>
      </c>
      <c r="O545" s="24">
        <f t="shared" si="135"/>
        <v>1.6177657870119313E-3</v>
      </c>
      <c r="P545" s="24">
        <f t="shared" si="142"/>
        <v>0.46684583245859207</v>
      </c>
      <c r="Q545" s="24">
        <f t="shared" si="136"/>
        <v>0</v>
      </c>
      <c r="R545" s="24">
        <f t="shared" si="143"/>
        <v>0.2835668564375271</v>
      </c>
      <c r="S545" s="24">
        <f>MIN(MAX(-M545,0),'Vehicle Inputs'!$B$20*1000)</f>
        <v>0</v>
      </c>
      <c r="T545" s="24">
        <f>S545*(C545-C544)/3600000*'Vehicle Inputs'!$B$21*'Vehicle Inputs'!$B$22*'Vehicle Inputs'!$B$23</f>
        <v>0</v>
      </c>
      <c r="U545" s="24">
        <f t="shared" si="137"/>
        <v>0.25080070617617084</v>
      </c>
      <c r="V545" s="24">
        <f>T545*'Vehicle Inputs'!$B$24*'Vehicle Inputs'!$B$22*'Vehicle Inputs'!$B$21</f>
        <v>0</v>
      </c>
      <c r="W545" s="24">
        <f t="shared" si="138"/>
        <v>0.22182068457751439</v>
      </c>
      <c r="X545" s="25">
        <f t="shared" si="139"/>
        <v>22</v>
      </c>
      <c r="Y545" s="24">
        <f t="shared" si="140"/>
        <v>0</v>
      </c>
    </row>
    <row r="546" spans="2:25" x14ac:dyDescent="0.25">
      <c r="B546" s="3" t="s">
        <v>36</v>
      </c>
      <c r="C546" s="3">
        <v>538</v>
      </c>
      <c r="D546" s="3">
        <v>538</v>
      </c>
      <c r="E546" s="10">
        <v>13</v>
      </c>
      <c r="F546" s="16">
        <f t="shared" si="141"/>
        <v>1.4722222222222223</v>
      </c>
      <c r="G546" s="16">
        <f t="shared" si="129"/>
        <v>3.6111111111111112</v>
      </c>
      <c r="H546" s="19">
        <f t="shared" si="130"/>
        <v>4.6038142824074066</v>
      </c>
      <c r="I546" s="19">
        <f>$K$3*$H$3*'Vehicle Inputs'!$B$19</f>
        <v>186.58987875</v>
      </c>
      <c r="J546" s="19">
        <f t="shared" si="131"/>
        <v>673.79678437500002</v>
      </c>
      <c r="K546" s="19">
        <f t="shared" si="132"/>
        <v>3218.6458333333335</v>
      </c>
      <c r="L546" s="19">
        <f t="shared" si="133"/>
        <v>3409.8395263657408</v>
      </c>
      <c r="M546" s="19">
        <f t="shared" si="134"/>
        <v>12313.309400765174</v>
      </c>
      <c r="N546" s="24">
        <f t="shared" si="128"/>
        <v>3.4203637224347705E-3</v>
      </c>
      <c r="O546" s="24">
        <f t="shared" si="135"/>
        <v>3.4203637224347705E-3</v>
      </c>
      <c r="P546" s="24">
        <f t="shared" si="142"/>
        <v>0.47026619618102683</v>
      </c>
      <c r="Q546" s="24">
        <f t="shared" si="136"/>
        <v>0</v>
      </c>
      <c r="R546" s="24">
        <f t="shared" si="143"/>
        <v>0.2835668564375271</v>
      </c>
      <c r="S546" s="24">
        <f>MIN(MAX(-M546,0),'Vehicle Inputs'!$B$20*1000)</f>
        <v>0</v>
      </c>
      <c r="T546" s="24">
        <f>S546*(C546-C545)/3600000*'Vehicle Inputs'!$B$21*'Vehicle Inputs'!$B$22*'Vehicle Inputs'!$B$23</f>
        <v>0</v>
      </c>
      <c r="U546" s="24">
        <f t="shared" si="137"/>
        <v>0.25080070617617084</v>
      </c>
      <c r="V546" s="24">
        <f>T546*'Vehicle Inputs'!$B$24*'Vehicle Inputs'!$B$22*'Vehicle Inputs'!$B$21</f>
        <v>0</v>
      </c>
      <c r="W546" s="24">
        <f t="shared" si="138"/>
        <v>0.22182068457751439</v>
      </c>
      <c r="X546" s="25">
        <f t="shared" si="139"/>
        <v>22</v>
      </c>
      <c r="Y546" s="24">
        <f t="shared" si="140"/>
        <v>0</v>
      </c>
    </row>
    <row r="547" spans="2:25" x14ac:dyDescent="0.25">
      <c r="B547" s="3" t="s">
        <v>36</v>
      </c>
      <c r="C547" s="3">
        <v>539</v>
      </c>
      <c r="D547" s="3">
        <v>539</v>
      </c>
      <c r="E547" s="10">
        <v>18.8</v>
      </c>
      <c r="F547" s="16">
        <f t="shared" si="141"/>
        <v>1.4027777777777779</v>
      </c>
      <c r="G547" s="16">
        <f t="shared" si="129"/>
        <v>5.2222222222222223</v>
      </c>
      <c r="H547" s="19">
        <f t="shared" si="130"/>
        <v>9.6282373962962957</v>
      </c>
      <c r="I547" s="19">
        <f>$K$3*$H$3*'Vehicle Inputs'!$B$19</f>
        <v>186.58987875</v>
      </c>
      <c r="J547" s="19">
        <f t="shared" si="131"/>
        <v>974.41381124999998</v>
      </c>
      <c r="K547" s="19">
        <f t="shared" si="132"/>
        <v>3066.822916666667</v>
      </c>
      <c r="L547" s="19">
        <f t="shared" si="133"/>
        <v>3263.0410328129633</v>
      </c>
      <c r="M547" s="19">
        <f t="shared" si="134"/>
        <v>17040.325393578809</v>
      </c>
      <c r="N547" s="24">
        <f t="shared" si="128"/>
        <v>4.7334237204385583E-3</v>
      </c>
      <c r="O547" s="24">
        <f t="shared" si="135"/>
        <v>4.7334237204385583E-3</v>
      </c>
      <c r="P547" s="24">
        <f t="shared" si="142"/>
        <v>0.47499961990146539</v>
      </c>
      <c r="Q547" s="24">
        <f t="shared" si="136"/>
        <v>0</v>
      </c>
      <c r="R547" s="24">
        <f t="shared" si="143"/>
        <v>0.2835668564375271</v>
      </c>
      <c r="S547" s="24">
        <f>MIN(MAX(-M547,0),'Vehicle Inputs'!$B$20*1000)</f>
        <v>0</v>
      </c>
      <c r="T547" s="24">
        <f>S547*(C547-C546)/3600000*'Vehicle Inputs'!$B$21*'Vehicle Inputs'!$B$22*'Vehicle Inputs'!$B$23</f>
        <v>0</v>
      </c>
      <c r="U547" s="24">
        <f t="shared" si="137"/>
        <v>0.25080070617617084</v>
      </c>
      <c r="V547" s="24">
        <f>T547*'Vehicle Inputs'!$B$24*'Vehicle Inputs'!$B$22*'Vehicle Inputs'!$B$21</f>
        <v>0</v>
      </c>
      <c r="W547" s="24">
        <f t="shared" si="138"/>
        <v>0.22182068457751439</v>
      </c>
      <c r="X547" s="25">
        <f t="shared" si="139"/>
        <v>22</v>
      </c>
      <c r="Y547" s="24">
        <f t="shared" si="140"/>
        <v>0</v>
      </c>
    </row>
    <row r="548" spans="2:25" x14ac:dyDescent="0.25">
      <c r="B548" s="3" t="s">
        <v>36</v>
      </c>
      <c r="C548" s="3">
        <v>540</v>
      </c>
      <c r="D548" s="3">
        <v>540</v>
      </c>
      <c r="E548" s="10">
        <v>23.1</v>
      </c>
      <c r="F548" s="16">
        <f t="shared" si="141"/>
        <v>0.79166666666666652</v>
      </c>
      <c r="G548" s="16">
        <f t="shared" si="129"/>
        <v>6.416666666666667</v>
      </c>
      <c r="H548" s="19">
        <f t="shared" si="130"/>
        <v>14.536339285416666</v>
      </c>
      <c r="I548" s="19">
        <f>$K$3*$H$3*'Vehicle Inputs'!$B$19</f>
        <v>186.58987875</v>
      </c>
      <c r="J548" s="19">
        <f t="shared" si="131"/>
        <v>1197.2850553124999</v>
      </c>
      <c r="K548" s="19">
        <f t="shared" si="132"/>
        <v>1730.7812499999998</v>
      </c>
      <c r="L548" s="19">
        <f t="shared" si="133"/>
        <v>1931.9074680354165</v>
      </c>
      <c r="M548" s="19">
        <f t="shared" si="134"/>
        <v>12396.406253227256</v>
      </c>
      <c r="N548" s="24">
        <f t="shared" si="128"/>
        <v>3.4434461814520155E-3</v>
      </c>
      <c r="O548" s="24">
        <f t="shared" si="135"/>
        <v>3.4434461814520155E-3</v>
      </c>
      <c r="P548" s="24">
        <f t="shared" si="142"/>
        <v>0.47844306608291742</v>
      </c>
      <c r="Q548" s="24">
        <f t="shared" si="136"/>
        <v>0</v>
      </c>
      <c r="R548" s="24">
        <f t="shared" si="143"/>
        <v>0.2835668564375271</v>
      </c>
      <c r="S548" s="24">
        <f>MIN(MAX(-M548,0),'Vehicle Inputs'!$B$20*1000)</f>
        <v>0</v>
      </c>
      <c r="T548" s="24">
        <f>S548*(C548-C547)/3600000*'Vehicle Inputs'!$B$21*'Vehicle Inputs'!$B$22*'Vehicle Inputs'!$B$23</f>
        <v>0</v>
      </c>
      <c r="U548" s="24">
        <f t="shared" si="137"/>
        <v>0.25080070617617084</v>
      </c>
      <c r="V548" s="24">
        <f>T548*'Vehicle Inputs'!$B$24*'Vehicle Inputs'!$B$22*'Vehicle Inputs'!$B$21</f>
        <v>0</v>
      </c>
      <c r="W548" s="24">
        <f t="shared" si="138"/>
        <v>0.22182068457751439</v>
      </c>
      <c r="X548" s="25">
        <f t="shared" si="139"/>
        <v>22</v>
      </c>
      <c r="Y548" s="24">
        <f t="shared" si="140"/>
        <v>0</v>
      </c>
    </row>
    <row r="549" spans="2:25" x14ac:dyDescent="0.25">
      <c r="B549" s="3" t="s">
        <v>36</v>
      </c>
      <c r="C549" s="3">
        <v>541</v>
      </c>
      <c r="D549" s="3">
        <v>541</v>
      </c>
      <c r="E549" s="10">
        <v>24.5</v>
      </c>
      <c r="F549" s="16">
        <f t="shared" si="141"/>
        <v>0.19444444444444425</v>
      </c>
      <c r="G549" s="16">
        <f t="shared" si="129"/>
        <v>6.8055555555555562</v>
      </c>
      <c r="H549" s="19">
        <f t="shared" si="130"/>
        <v>16.351713153935187</v>
      </c>
      <c r="I549" s="19">
        <f>$K$3*$H$3*'Vehicle Inputs'!$B$19</f>
        <v>186.58987875</v>
      </c>
      <c r="J549" s="19">
        <f t="shared" si="131"/>
        <v>1269.8477859375</v>
      </c>
      <c r="K549" s="19">
        <f t="shared" si="132"/>
        <v>425.10416666666623</v>
      </c>
      <c r="L549" s="19">
        <f t="shared" si="133"/>
        <v>628.04575857060138</v>
      </c>
      <c r="M549" s="19">
        <f t="shared" si="134"/>
        <v>4274.20030138326</v>
      </c>
      <c r="N549" s="24">
        <f t="shared" si="128"/>
        <v>1.1872778614953499E-3</v>
      </c>
      <c r="O549" s="24">
        <f t="shared" si="135"/>
        <v>1.1872778614953499E-3</v>
      </c>
      <c r="P549" s="24">
        <f t="shared" si="142"/>
        <v>0.47963034394441278</v>
      </c>
      <c r="Q549" s="24">
        <f t="shared" si="136"/>
        <v>0</v>
      </c>
      <c r="R549" s="24">
        <f t="shared" si="143"/>
        <v>0.2835668564375271</v>
      </c>
      <c r="S549" s="24">
        <f>MIN(MAX(-M549,0),'Vehicle Inputs'!$B$20*1000)</f>
        <v>0</v>
      </c>
      <c r="T549" s="24">
        <f>S549*(C549-C548)/3600000*'Vehicle Inputs'!$B$21*'Vehicle Inputs'!$B$22*'Vehicle Inputs'!$B$23</f>
        <v>0</v>
      </c>
      <c r="U549" s="24">
        <f t="shared" si="137"/>
        <v>0.25080070617617084</v>
      </c>
      <c r="V549" s="24">
        <f>T549*'Vehicle Inputs'!$B$24*'Vehicle Inputs'!$B$22*'Vehicle Inputs'!$B$21</f>
        <v>0</v>
      </c>
      <c r="W549" s="24">
        <f t="shared" si="138"/>
        <v>0.22182068457751439</v>
      </c>
      <c r="X549" s="25">
        <f t="shared" si="139"/>
        <v>22</v>
      </c>
      <c r="Y549" s="24">
        <f t="shared" si="140"/>
        <v>0</v>
      </c>
    </row>
    <row r="550" spans="2:25" x14ac:dyDescent="0.25">
      <c r="B550" s="3" t="s">
        <v>36</v>
      </c>
      <c r="C550" s="3">
        <v>542</v>
      </c>
      <c r="D550" s="3">
        <v>542</v>
      </c>
      <c r="E550" s="10">
        <v>24.5</v>
      </c>
      <c r="F550" s="16">
        <f t="shared" si="141"/>
        <v>-2.7777777777777679E-2</v>
      </c>
      <c r="G550" s="16">
        <f t="shared" si="129"/>
        <v>6.8055555555555562</v>
      </c>
      <c r="H550" s="19">
        <f t="shared" si="130"/>
        <v>16.351713153935187</v>
      </c>
      <c r="I550" s="19">
        <f>$K$3*$H$3*'Vehicle Inputs'!$B$19</f>
        <v>186.58987875</v>
      </c>
      <c r="J550" s="19">
        <f t="shared" si="131"/>
        <v>1269.8477859375</v>
      </c>
      <c r="K550" s="19">
        <f t="shared" si="132"/>
        <v>-60.729166666666451</v>
      </c>
      <c r="L550" s="19">
        <f t="shared" si="133"/>
        <v>142.21242523726872</v>
      </c>
      <c r="M550" s="19">
        <f t="shared" si="134"/>
        <v>967.83456064252334</v>
      </c>
      <c r="N550" s="24">
        <f t="shared" si="128"/>
        <v>2.6884293351181205E-4</v>
      </c>
      <c r="O550" s="24">
        <f t="shared" si="135"/>
        <v>2.6884293351181205E-4</v>
      </c>
      <c r="P550" s="24">
        <f t="shared" si="142"/>
        <v>0.4798991868779246</v>
      </c>
      <c r="Q550" s="24">
        <f t="shared" si="136"/>
        <v>0</v>
      </c>
      <c r="R550" s="24">
        <f t="shared" si="143"/>
        <v>0.2835668564375271</v>
      </c>
      <c r="S550" s="24">
        <f>MIN(MAX(-M550,0),'Vehicle Inputs'!$B$20*1000)</f>
        <v>0</v>
      </c>
      <c r="T550" s="24">
        <f>S550*(C550-C549)/3600000*'Vehicle Inputs'!$B$21*'Vehicle Inputs'!$B$22*'Vehicle Inputs'!$B$23</f>
        <v>0</v>
      </c>
      <c r="U550" s="24">
        <f t="shared" si="137"/>
        <v>0.25080070617617084</v>
      </c>
      <c r="V550" s="24">
        <f>T550*'Vehicle Inputs'!$B$24*'Vehicle Inputs'!$B$22*'Vehicle Inputs'!$B$21</f>
        <v>0</v>
      </c>
      <c r="W550" s="24">
        <f t="shared" si="138"/>
        <v>0.22182068457751439</v>
      </c>
      <c r="X550" s="25">
        <f t="shared" si="139"/>
        <v>22</v>
      </c>
      <c r="Y550" s="24">
        <f t="shared" si="140"/>
        <v>0</v>
      </c>
    </row>
    <row r="551" spans="2:25" x14ac:dyDescent="0.25">
      <c r="B551" s="3" t="s">
        <v>36</v>
      </c>
      <c r="C551" s="3">
        <v>543</v>
      </c>
      <c r="D551" s="3">
        <v>543</v>
      </c>
      <c r="E551" s="10">
        <v>24.3</v>
      </c>
      <c r="F551" s="16">
        <f t="shared" si="141"/>
        <v>-0.12499999999999981</v>
      </c>
      <c r="G551" s="16">
        <f t="shared" si="129"/>
        <v>6.7500000000000009</v>
      </c>
      <c r="H551" s="19">
        <f t="shared" si="130"/>
        <v>16.085836068750005</v>
      </c>
      <c r="I551" s="19">
        <f>$K$3*$H$3*'Vehicle Inputs'!$B$19</f>
        <v>186.58987875</v>
      </c>
      <c r="J551" s="19">
        <f t="shared" si="131"/>
        <v>1259.4816815625002</v>
      </c>
      <c r="K551" s="19">
        <f t="shared" si="132"/>
        <v>-273.2812499999996</v>
      </c>
      <c r="L551" s="19">
        <f t="shared" si="133"/>
        <v>-70.605535181249593</v>
      </c>
      <c r="M551" s="19">
        <f t="shared" si="134"/>
        <v>-476.58736247343484</v>
      </c>
      <c r="N551" s="24">
        <f t="shared" si="128"/>
        <v>-1.3238537846484302E-4</v>
      </c>
      <c r="O551" s="24">
        <f t="shared" si="135"/>
        <v>0</v>
      </c>
      <c r="P551" s="24">
        <f t="shared" si="142"/>
        <v>0.4798991868779246</v>
      </c>
      <c r="Q551" s="24">
        <f t="shared" si="136"/>
        <v>1.3238537846484302E-4</v>
      </c>
      <c r="R551" s="24">
        <f t="shared" si="143"/>
        <v>0.28369924181599193</v>
      </c>
      <c r="S551" s="24">
        <f>MIN(MAX(-M551,0),'Vehicle Inputs'!$B$20*1000)</f>
        <v>476.58736247343484</v>
      </c>
      <c r="T551" s="24">
        <f>S551*(C551-C550)/3600000*'Vehicle Inputs'!$B$21*'Vehicle Inputs'!$B$22*'Vehicle Inputs'!$B$23</f>
        <v>1.170882479832304E-4</v>
      </c>
      <c r="U551" s="24">
        <f t="shared" si="137"/>
        <v>0.25091779442415407</v>
      </c>
      <c r="V551" s="24">
        <f>T551*'Vehicle Inputs'!$B$24*'Vehicle Inputs'!$B$22*'Vehicle Inputs'!$B$21</f>
        <v>1.0355870092876811E-4</v>
      </c>
      <c r="W551" s="24">
        <f t="shared" si="138"/>
        <v>0.22192424327844315</v>
      </c>
      <c r="X551" s="25">
        <f t="shared" si="139"/>
        <v>23</v>
      </c>
      <c r="Y551" s="24">
        <f t="shared" si="140"/>
        <v>1.170882479832304E-4</v>
      </c>
    </row>
    <row r="552" spans="2:25" x14ac:dyDescent="0.25">
      <c r="B552" s="3" t="s">
        <v>36</v>
      </c>
      <c r="C552" s="3">
        <v>544</v>
      </c>
      <c r="D552" s="3">
        <v>544</v>
      </c>
      <c r="E552" s="10">
        <v>23.6</v>
      </c>
      <c r="F552" s="16">
        <f t="shared" si="141"/>
        <v>-0.27777777777777779</v>
      </c>
      <c r="G552" s="16">
        <f t="shared" si="129"/>
        <v>6.5555555555555562</v>
      </c>
      <c r="H552" s="19">
        <f t="shared" si="130"/>
        <v>15.172428418518521</v>
      </c>
      <c r="I552" s="19">
        <f>$K$3*$H$3*'Vehicle Inputs'!$B$19</f>
        <v>186.58987875</v>
      </c>
      <c r="J552" s="19">
        <f t="shared" si="131"/>
        <v>1223.20031625</v>
      </c>
      <c r="K552" s="19">
        <f t="shared" si="132"/>
        <v>-607.29166666666674</v>
      </c>
      <c r="L552" s="19">
        <f t="shared" si="133"/>
        <v>-405.52935949814821</v>
      </c>
      <c r="M552" s="19">
        <f t="shared" si="134"/>
        <v>-2658.4702455989718</v>
      </c>
      <c r="N552" s="24">
        <f t="shared" si="128"/>
        <v>-7.3846395711082546E-4</v>
      </c>
      <c r="O552" s="24">
        <f t="shared" si="135"/>
        <v>0</v>
      </c>
      <c r="P552" s="24">
        <f t="shared" si="142"/>
        <v>0.4798991868779246</v>
      </c>
      <c r="Q552" s="24">
        <f t="shared" si="136"/>
        <v>7.3846395711082546E-4</v>
      </c>
      <c r="R552" s="24">
        <f t="shared" si="143"/>
        <v>0.28443770577310273</v>
      </c>
      <c r="S552" s="24">
        <f>MIN(MAX(-M552,0),'Vehicle Inputs'!$B$20*1000)</f>
        <v>2658.4702455989718</v>
      </c>
      <c r="T552" s="24">
        <f>S552*(C552-C551)/3600000*'Vehicle Inputs'!$B$21*'Vehicle Inputs'!$B$22*'Vehicle Inputs'!$B$23</f>
        <v>6.5313444686666952E-4</v>
      </c>
      <c r="U552" s="24">
        <f t="shared" si="137"/>
        <v>0.25157092887102073</v>
      </c>
      <c r="V552" s="24">
        <f>T552*'Vehicle Inputs'!$B$24*'Vehicle Inputs'!$B$22*'Vehicle Inputs'!$B$21</f>
        <v>5.7766476153122586E-4</v>
      </c>
      <c r="W552" s="24">
        <f t="shared" si="138"/>
        <v>0.22250190803997438</v>
      </c>
      <c r="X552" s="25">
        <f t="shared" si="139"/>
        <v>23</v>
      </c>
      <c r="Y552" s="24">
        <f t="shared" si="140"/>
        <v>7.7022269484989993E-4</v>
      </c>
    </row>
    <row r="553" spans="2:25" x14ac:dyDescent="0.25">
      <c r="B553" s="3" t="s">
        <v>36</v>
      </c>
      <c r="C553" s="3">
        <v>545</v>
      </c>
      <c r="D553" s="3">
        <v>545</v>
      </c>
      <c r="E553" s="10">
        <v>22.3</v>
      </c>
      <c r="F553" s="16">
        <f t="shared" si="141"/>
        <v>-0.4861111111111111</v>
      </c>
      <c r="G553" s="16">
        <f t="shared" si="129"/>
        <v>6.1944444444444446</v>
      </c>
      <c r="H553" s="19">
        <f t="shared" si="130"/>
        <v>13.54692783726852</v>
      </c>
      <c r="I553" s="19">
        <f>$K$3*$H$3*'Vehicle Inputs'!$B$19</f>
        <v>186.58987875</v>
      </c>
      <c r="J553" s="19">
        <f t="shared" si="131"/>
        <v>1155.8206378125001</v>
      </c>
      <c r="K553" s="19">
        <f t="shared" si="132"/>
        <v>-1062.7604166666667</v>
      </c>
      <c r="L553" s="19">
        <f t="shared" si="133"/>
        <v>-862.62361007939819</v>
      </c>
      <c r="M553" s="19">
        <f t="shared" si="134"/>
        <v>-5343.4740291029393</v>
      </c>
      <c r="N553" s="24">
        <f t="shared" si="128"/>
        <v>-1.484298341417483E-3</v>
      </c>
      <c r="O553" s="24">
        <f t="shared" si="135"/>
        <v>0</v>
      </c>
      <c r="P553" s="24">
        <f t="shared" si="142"/>
        <v>0.4798991868779246</v>
      </c>
      <c r="Q553" s="24">
        <f t="shared" si="136"/>
        <v>1.484298341417483E-3</v>
      </c>
      <c r="R553" s="24">
        <f t="shared" si="143"/>
        <v>0.28592200411452023</v>
      </c>
      <c r="S553" s="24">
        <f>MIN(MAX(-M553,0),'Vehicle Inputs'!$B$20*1000)</f>
        <v>5343.4740291029393</v>
      </c>
      <c r="T553" s="24">
        <f>S553*(C553-C552)/3600000*'Vehicle Inputs'!$B$21*'Vehicle Inputs'!$B$22*'Vehicle Inputs'!$B$23</f>
        <v>1.3127876680666928E-3</v>
      </c>
      <c r="U553" s="24">
        <f t="shared" si="137"/>
        <v>0.25288371653908742</v>
      </c>
      <c r="V553" s="24">
        <f>T553*'Vehicle Inputs'!$B$24*'Vehicle Inputs'!$B$22*'Vehicle Inputs'!$B$21</f>
        <v>1.1610950530215865E-3</v>
      </c>
      <c r="W553" s="24">
        <f t="shared" si="138"/>
        <v>0.22366300309299597</v>
      </c>
      <c r="X553" s="25">
        <f t="shared" si="139"/>
        <v>23</v>
      </c>
      <c r="Y553" s="24">
        <f t="shared" si="140"/>
        <v>2.0830103629165928E-3</v>
      </c>
    </row>
    <row r="554" spans="2:25" x14ac:dyDescent="0.25">
      <c r="B554" s="3" t="s">
        <v>36</v>
      </c>
      <c r="C554" s="3">
        <v>546</v>
      </c>
      <c r="D554" s="3">
        <v>546</v>
      </c>
      <c r="E554" s="10">
        <v>20.100000000000001</v>
      </c>
      <c r="F554" s="16">
        <f t="shared" si="141"/>
        <v>-0.5277777777777779</v>
      </c>
      <c r="G554" s="16">
        <f t="shared" si="129"/>
        <v>5.5833333333333339</v>
      </c>
      <c r="H554" s="19">
        <f t="shared" si="130"/>
        <v>11.005840285416669</v>
      </c>
      <c r="I554" s="19">
        <f>$K$3*$H$3*'Vehicle Inputs'!$B$19</f>
        <v>186.58987875</v>
      </c>
      <c r="J554" s="19">
        <f t="shared" si="131"/>
        <v>1041.7934896875001</v>
      </c>
      <c r="K554" s="19">
        <f t="shared" si="132"/>
        <v>-1153.854166666667</v>
      </c>
      <c r="L554" s="19">
        <f t="shared" si="133"/>
        <v>-956.25844763125031</v>
      </c>
      <c r="M554" s="19">
        <f t="shared" si="134"/>
        <v>-5339.1096659411478</v>
      </c>
      <c r="N554" s="24">
        <f t="shared" si="128"/>
        <v>-1.4830860183169855E-3</v>
      </c>
      <c r="O554" s="24">
        <f t="shared" si="135"/>
        <v>0</v>
      </c>
      <c r="P554" s="24">
        <f t="shared" si="142"/>
        <v>0.4798991868779246</v>
      </c>
      <c r="Q554" s="24">
        <f t="shared" si="136"/>
        <v>1.4830860183169855E-3</v>
      </c>
      <c r="R554" s="24">
        <f t="shared" si="143"/>
        <v>0.28740509013283722</v>
      </c>
      <c r="S554" s="24">
        <f>MIN(MAX(-M554,0),'Vehicle Inputs'!$B$20*1000)</f>
        <v>5339.1096659411478</v>
      </c>
      <c r="T554" s="24">
        <f>S554*(C554-C553)/3600000*'Vehicle Inputs'!$B$21*'Vehicle Inputs'!$B$22*'Vehicle Inputs'!$B$23</f>
        <v>1.3117154289004577E-3</v>
      </c>
      <c r="U554" s="24">
        <f t="shared" si="137"/>
        <v>0.25419543196798788</v>
      </c>
      <c r="V554" s="24">
        <f>T554*'Vehicle Inputs'!$B$24*'Vehicle Inputs'!$B$22*'Vehicle Inputs'!$B$21</f>
        <v>1.1601467110910096E-3</v>
      </c>
      <c r="W554" s="24">
        <f t="shared" si="138"/>
        <v>0.22482314980408699</v>
      </c>
      <c r="X554" s="25">
        <f t="shared" si="139"/>
        <v>23</v>
      </c>
      <c r="Y554" s="24">
        <f t="shared" si="140"/>
        <v>3.3947257918170506E-3</v>
      </c>
    </row>
    <row r="555" spans="2:25" x14ac:dyDescent="0.25">
      <c r="B555" s="3" t="s">
        <v>36</v>
      </c>
      <c r="C555" s="3">
        <v>547</v>
      </c>
      <c r="D555" s="3">
        <v>547</v>
      </c>
      <c r="E555" s="10">
        <v>18.5</v>
      </c>
      <c r="F555" s="16">
        <f t="shared" si="141"/>
        <v>-0.40277777777777807</v>
      </c>
      <c r="G555" s="16">
        <f t="shared" si="129"/>
        <v>5.1388888888888893</v>
      </c>
      <c r="H555" s="19">
        <f t="shared" si="130"/>
        <v>9.3234049594907411</v>
      </c>
      <c r="I555" s="19">
        <f>$K$3*$H$3*'Vehicle Inputs'!$B$19</f>
        <v>186.58987875</v>
      </c>
      <c r="J555" s="19">
        <f t="shared" si="131"/>
        <v>958.86465468750009</v>
      </c>
      <c r="K555" s="19">
        <f t="shared" si="132"/>
        <v>-880.57291666666731</v>
      </c>
      <c r="L555" s="19">
        <f t="shared" si="133"/>
        <v>-684.65963295717654</v>
      </c>
      <c r="M555" s="19">
        <f t="shared" si="134"/>
        <v>-3518.3897804743797</v>
      </c>
      <c r="N555" s="24">
        <f t="shared" si="128"/>
        <v>-9.7733049457621657E-4</v>
      </c>
      <c r="O555" s="24">
        <f t="shared" si="135"/>
        <v>0</v>
      </c>
      <c r="P555" s="24">
        <f t="shared" si="142"/>
        <v>0.4798991868779246</v>
      </c>
      <c r="Q555" s="24">
        <f t="shared" si="136"/>
        <v>9.7733049457621657E-4</v>
      </c>
      <c r="R555" s="24">
        <f t="shared" si="143"/>
        <v>0.28838242062741343</v>
      </c>
      <c r="S555" s="24">
        <f>MIN(MAX(-M555,0),'Vehicle Inputs'!$B$20*1000)</f>
        <v>3518.3897804743797</v>
      </c>
      <c r="T555" s="24">
        <f>S555*(C555-C554)/3600000*'Vehicle Inputs'!$B$21*'Vehicle Inputs'!$B$22*'Vehicle Inputs'!$B$23</f>
        <v>8.6439995592793464E-4</v>
      </c>
      <c r="U555" s="24">
        <f t="shared" si="137"/>
        <v>0.25505983192391579</v>
      </c>
      <c r="V555" s="24">
        <f>T555*'Vehicle Inputs'!$B$24*'Vehicle Inputs'!$B$22*'Vehicle Inputs'!$B$21</f>
        <v>7.6451854102046178E-4</v>
      </c>
      <c r="W555" s="24">
        <f t="shared" si="138"/>
        <v>0.22558766834510746</v>
      </c>
      <c r="X555" s="25">
        <f t="shared" si="139"/>
        <v>23</v>
      </c>
      <c r="Y555" s="24">
        <f t="shared" si="140"/>
        <v>4.2591257477449856E-3</v>
      </c>
    </row>
    <row r="556" spans="2:25" x14ac:dyDescent="0.25">
      <c r="B556" s="3" t="s">
        <v>36</v>
      </c>
      <c r="C556" s="3">
        <v>548</v>
      </c>
      <c r="D556" s="3">
        <v>548</v>
      </c>
      <c r="E556" s="10">
        <v>17.2</v>
      </c>
      <c r="F556" s="16">
        <f t="shared" si="141"/>
        <v>-0.30555555555555547</v>
      </c>
      <c r="G556" s="16">
        <f t="shared" si="129"/>
        <v>4.7777777777777777</v>
      </c>
      <c r="H556" s="19">
        <f t="shared" si="130"/>
        <v>8.0591267296296287</v>
      </c>
      <c r="I556" s="19">
        <f>$K$3*$H$3*'Vehicle Inputs'!$B$19</f>
        <v>186.58987875</v>
      </c>
      <c r="J556" s="19">
        <f t="shared" si="131"/>
        <v>891.48497624999993</v>
      </c>
      <c r="K556" s="19">
        <f t="shared" si="132"/>
        <v>-668.02083333333314</v>
      </c>
      <c r="L556" s="19">
        <f t="shared" si="133"/>
        <v>-473.37182785370351</v>
      </c>
      <c r="M556" s="19">
        <f t="shared" si="134"/>
        <v>-2261.6653997454723</v>
      </c>
      <c r="N556" s="24">
        <f t="shared" si="128"/>
        <v>-6.282403888181867E-4</v>
      </c>
      <c r="O556" s="24">
        <f t="shared" si="135"/>
        <v>0</v>
      </c>
      <c r="P556" s="24">
        <f t="shared" si="142"/>
        <v>0.4798991868779246</v>
      </c>
      <c r="Q556" s="24">
        <f t="shared" si="136"/>
        <v>6.282403888181867E-4</v>
      </c>
      <c r="R556" s="24">
        <f t="shared" si="143"/>
        <v>0.28901066101623163</v>
      </c>
      <c r="S556" s="24">
        <f>MIN(MAX(-M556,0),'Vehicle Inputs'!$B$20*1000)</f>
        <v>2261.6653997454723</v>
      </c>
      <c r="T556" s="24">
        <f>S556*(C556-C555)/3600000*'Vehicle Inputs'!$B$21*'Vehicle Inputs'!$B$22*'Vehicle Inputs'!$B$23</f>
        <v>5.5564721189024519E-4</v>
      </c>
      <c r="U556" s="24">
        <f t="shared" si="137"/>
        <v>0.25561547913580601</v>
      </c>
      <c r="V556" s="24">
        <f>T556*'Vehicle Inputs'!$B$24*'Vehicle Inputs'!$B$22*'Vehicle Inputs'!$B$21</f>
        <v>4.9144217655632731E-4</v>
      </c>
      <c r="W556" s="24">
        <f t="shared" si="138"/>
        <v>0.2260791105216638</v>
      </c>
      <c r="X556" s="25">
        <f t="shared" si="139"/>
        <v>23</v>
      </c>
      <c r="Y556" s="24">
        <f t="shared" si="140"/>
        <v>4.8147729596352308E-3</v>
      </c>
    </row>
    <row r="557" spans="2:25" x14ac:dyDescent="0.25">
      <c r="B557" s="3" t="s">
        <v>36</v>
      </c>
      <c r="C557" s="3">
        <v>549</v>
      </c>
      <c r="D557" s="3">
        <v>549</v>
      </c>
      <c r="E557" s="10">
        <v>16.3</v>
      </c>
      <c r="F557" s="16">
        <f t="shared" si="141"/>
        <v>-0.24999999999999983</v>
      </c>
      <c r="G557" s="16">
        <f t="shared" si="129"/>
        <v>4.5277777777777786</v>
      </c>
      <c r="H557" s="19">
        <f t="shared" si="130"/>
        <v>7.2377953650462983</v>
      </c>
      <c r="I557" s="19">
        <f>$K$3*$H$3*'Vehicle Inputs'!$B$19</f>
        <v>186.58987875</v>
      </c>
      <c r="J557" s="19">
        <f t="shared" si="131"/>
        <v>844.83750656250015</v>
      </c>
      <c r="K557" s="19">
        <f t="shared" si="132"/>
        <v>-546.56249999999966</v>
      </c>
      <c r="L557" s="19">
        <f t="shared" si="133"/>
        <v>-352.73482588495335</v>
      </c>
      <c r="M557" s="19">
        <f t="shared" si="134"/>
        <v>-1597.1049060902058</v>
      </c>
      <c r="N557" s="24">
        <f t="shared" si="128"/>
        <v>-4.4364025169172381E-4</v>
      </c>
      <c r="O557" s="24">
        <f t="shared" si="135"/>
        <v>0</v>
      </c>
      <c r="P557" s="24">
        <f t="shared" si="142"/>
        <v>0.4798991868779246</v>
      </c>
      <c r="Q557" s="24">
        <f t="shared" si="136"/>
        <v>4.4364025169172381E-4</v>
      </c>
      <c r="R557" s="24">
        <f t="shared" si="143"/>
        <v>0.28945430126792338</v>
      </c>
      <c r="S557" s="24">
        <f>MIN(MAX(-M557,0),'Vehicle Inputs'!$B$20*1000)</f>
        <v>1597.1049060902058</v>
      </c>
      <c r="T557" s="24">
        <f>S557*(C557-C556)/3600000*'Vehicle Inputs'!$B$21*'Vehicle Inputs'!$B$22*'Vehicle Inputs'!$B$23</f>
        <v>3.9237762060874513E-4</v>
      </c>
      <c r="U557" s="24">
        <f t="shared" si="137"/>
        <v>0.25600785675641474</v>
      </c>
      <c r="V557" s="24">
        <f>T557*'Vehicle Inputs'!$B$24*'Vehicle Inputs'!$B$22*'Vehicle Inputs'!$B$21</f>
        <v>3.4703838654740458E-4</v>
      </c>
      <c r="W557" s="24">
        <f t="shared" si="138"/>
        <v>0.22642614890821119</v>
      </c>
      <c r="X557" s="25">
        <f t="shared" si="139"/>
        <v>23</v>
      </c>
      <c r="Y557" s="24">
        <f t="shared" si="140"/>
        <v>5.2071505802439759E-3</v>
      </c>
    </row>
    <row r="558" spans="2:25" x14ac:dyDescent="0.25">
      <c r="B558" s="3" t="s">
        <v>36</v>
      </c>
      <c r="C558" s="3">
        <v>550</v>
      </c>
      <c r="D558" s="3">
        <v>550</v>
      </c>
      <c r="E558" s="10">
        <v>15.4</v>
      </c>
      <c r="F558" s="16">
        <f t="shared" si="141"/>
        <v>-0.2222222222222224</v>
      </c>
      <c r="G558" s="16">
        <f t="shared" si="129"/>
        <v>4.2777777777777777</v>
      </c>
      <c r="H558" s="19">
        <f t="shared" si="130"/>
        <v>6.4605952379629628</v>
      </c>
      <c r="I558" s="19">
        <f>$K$3*$H$3*'Vehicle Inputs'!$B$19</f>
        <v>186.58987875</v>
      </c>
      <c r="J558" s="19">
        <f t="shared" si="131"/>
        <v>798.19003687499992</v>
      </c>
      <c r="K558" s="19">
        <f t="shared" si="132"/>
        <v>-485.83333333333371</v>
      </c>
      <c r="L558" s="19">
        <f t="shared" si="133"/>
        <v>-292.78285934537075</v>
      </c>
      <c r="M558" s="19">
        <f t="shared" si="134"/>
        <v>-1252.4600094218638</v>
      </c>
      <c r="N558" s="24">
        <f t="shared" si="128"/>
        <v>-3.4790555817273993E-4</v>
      </c>
      <c r="O558" s="24">
        <f t="shared" si="135"/>
        <v>0</v>
      </c>
      <c r="P558" s="24">
        <f t="shared" si="142"/>
        <v>0.4798991868779246</v>
      </c>
      <c r="Q558" s="24">
        <f t="shared" si="136"/>
        <v>3.4790555817273993E-4</v>
      </c>
      <c r="R558" s="24">
        <f t="shared" si="143"/>
        <v>0.28980220682609614</v>
      </c>
      <c r="S558" s="24">
        <f>MIN(MAX(-M558,0),'Vehicle Inputs'!$B$20*1000)</f>
        <v>1252.4600094218638</v>
      </c>
      <c r="T558" s="24">
        <f>S558*(C558-C557)/3600000*'Vehicle Inputs'!$B$21*'Vehicle Inputs'!$B$22*'Vehicle Inputs'!$B$23</f>
        <v>3.0770507092587978E-4</v>
      </c>
      <c r="U558" s="24">
        <f t="shared" si="137"/>
        <v>0.25631556182734061</v>
      </c>
      <c r="V558" s="24">
        <f>T558*'Vehicle Inputs'!$B$24*'Vehicle Inputs'!$B$22*'Vehicle Inputs'!$B$21</f>
        <v>2.7214974998039432E-4</v>
      </c>
      <c r="W558" s="24">
        <f t="shared" si="138"/>
        <v>0.22669829865819158</v>
      </c>
      <c r="X558" s="25">
        <f t="shared" si="139"/>
        <v>23</v>
      </c>
      <c r="Y558" s="24">
        <f t="shared" si="140"/>
        <v>5.5148556511698558E-3</v>
      </c>
    </row>
    <row r="559" spans="2:25" x14ac:dyDescent="0.25">
      <c r="B559" s="3" t="s">
        <v>36</v>
      </c>
      <c r="C559" s="3">
        <v>551</v>
      </c>
      <c r="D559" s="3">
        <v>551</v>
      </c>
      <c r="E559" s="10">
        <v>14.7</v>
      </c>
      <c r="F559" s="16">
        <f t="shared" si="141"/>
        <v>-0.15277777777777773</v>
      </c>
      <c r="G559" s="16">
        <f t="shared" si="129"/>
        <v>4.083333333333333</v>
      </c>
      <c r="H559" s="19">
        <f t="shared" si="130"/>
        <v>5.8866167354166645</v>
      </c>
      <c r="I559" s="19">
        <f>$K$3*$H$3*'Vehicle Inputs'!$B$19</f>
        <v>186.58987875</v>
      </c>
      <c r="J559" s="19">
        <f t="shared" si="131"/>
        <v>761.90867156249988</v>
      </c>
      <c r="K559" s="19">
        <f t="shared" si="132"/>
        <v>-334.01041666666657</v>
      </c>
      <c r="L559" s="19">
        <f t="shared" si="133"/>
        <v>-141.53392118124992</v>
      </c>
      <c r="M559" s="19">
        <f t="shared" si="134"/>
        <v>-577.93017815677047</v>
      </c>
      <c r="N559" s="24">
        <f t="shared" si="128"/>
        <v>-1.6053616059910291E-4</v>
      </c>
      <c r="O559" s="24">
        <f t="shared" si="135"/>
        <v>0</v>
      </c>
      <c r="P559" s="24">
        <f t="shared" si="142"/>
        <v>0.4798991868779246</v>
      </c>
      <c r="Q559" s="24">
        <f t="shared" si="136"/>
        <v>1.6053616059910291E-4</v>
      </c>
      <c r="R559" s="24">
        <f t="shared" si="143"/>
        <v>0.28996274298669522</v>
      </c>
      <c r="S559" s="24">
        <f>MIN(MAX(-M559,0),'Vehicle Inputs'!$B$20*1000)</f>
        <v>577.93017815677047</v>
      </c>
      <c r="T559" s="24">
        <f>S559*(C559-C558)/3600000*'Vehicle Inputs'!$B$21*'Vehicle Inputs'!$B$22*'Vehicle Inputs'!$B$23</f>
        <v>1.4198620724187655E-4</v>
      </c>
      <c r="U559" s="24">
        <f t="shared" si="137"/>
        <v>0.25645754803458248</v>
      </c>
      <c r="V559" s="24">
        <f>T559*'Vehicle Inputs'!$B$24*'Vehicle Inputs'!$B$22*'Vehicle Inputs'!$B$21</f>
        <v>1.2557970099507772E-4</v>
      </c>
      <c r="W559" s="24">
        <f t="shared" si="138"/>
        <v>0.22682387835918666</v>
      </c>
      <c r="X559" s="25">
        <f t="shared" si="139"/>
        <v>23</v>
      </c>
      <c r="Y559" s="24">
        <f t="shared" si="140"/>
        <v>5.6568418584117324E-3</v>
      </c>
    </row>
    <row r="560" spans="2:25" x14ac:dyDescent="0.25">
      <c r="B560" s="3" t="s">
        <v>36</v>
      </c>
      <c r="C560" s="3">
        <v>552</v>
      </c>
      <c r="D560" s="3">
        <v>552</v>
      </c>
      <c r="E560" s="10">
        <v>14.3</v>
      </c>
      <c r="F560" s="16">
        <f t="shared" si="141"/>
        <v>-0.1388888888888889</v>
      </c>
      <c r="G560" s="16">
        <f t="shared" si="129"/>
        <v>3.9722222222222228</v>
      </c>
      <c r="H560" s="19">
        <f t="shared" si="130"/>
        <v>5.5706152817129642</v>
      </c>
      <c r="I560" s="19">
        <f>$K$3*$H$3*'Vehicle Inputs'!$B$19</f>
        <v>186.58987875</v>
      </c>
      <c r="J560" s="19">
        <f t="shared" si="131"/>
        <v>741.17646281250006</v>
      </c>
      <c r="K560" s="19">
        <f t="shared" si="132"/>
        <v>-303.64583333333337</v>
      </c>
      <c r="L560" s="19">
        <f t="shared" si="133"/>
        <v>-111.4853393016204</v>
      </c>
      <c r="M560" s="19">
        <f t="shared" si="134"/>
        <v>-442.84454222588107</v>
      </c>
      <c r="N560" s="24">
        <f t="shared" ref="N560:N623" si="144">M560*(C560-C559)/3600000</f>
        <v>-1.2301237284052251E-4</v>
      </c>
      <c r="O560" s="24">
        <f t="shared" si="135"/>
        <v>0</v>
      </c>
      <c r="P560" s="24">
        <f t="shared" si="142"/>
        <v>0.4798991868779246</v>
      </c>
      <c r="Q560" s="24">
        <f t="shared" si="136"/>
        <v>1.2301237284052251E-4</v>
      </c>
      <c r="R560" s="24">
        <f t="shared" si="143"/>
        <v>0.29008575535953574</v>
      </c>
      <c r="S560" s="24">
        <f>MIN(MAX(-M560,0),'Vehicle Inputs'!$B$20*1000)</f>
        <v>442.84454222588107</v>
      </c>
      <c r="T560" s="24">
        <f>S560*(C560-C559)/3600000*'Vehicle Inputs'!$B$21*'Vehicle Inputs'!$B$22*'Vehicle Inputs'!$B$23</f>
        <v>1.0879829315880013E-4</v>
      </c>
      <c r="U560" s="24">
        <f t="shared" si="137"/>
        <v>0.25656634632774128</v>
      </c>
      <c r="V560" s="24">
        <f>T560*'Vehicle Inputs'!$B$24*'Vehicle Inputs'!$B$22*'Vehicle Inputs'!$B$21</f>
        <v>9.622665038430076E-5</v>
      </c>
      <c r="W560" s="24">
        <f t="shared" si="138"/>
        <v>0.22692010500957097</v>
      </c>
      <c r="X560" s="25">
        <f t="shared" si="139"/>
        <v>23</v>
      </c>
      <c r="Y560" s="24">
        <f t="shared" si="140"/>
        <v>5.7656401515705329E-3</v>
      </c>
    </row>
    <row r="561" spans="2:25" x14ac:dyDescent="0.25">
      <c r="B561" s="3" t="s">
        <v>36</v>
      </c>
      <c r="C561" s="3">
        <v>553</v>
      </c>
      <c r="D561" s="3">
        <v>553</v>
      </c>
      <c r="E561" s="10">
        <v>13.7</v>
      </c>
      <c r="F561" s="16">
        <f t="shared" si="141"/>
        <v>-0.1388888888888889</v>
      </c>
      <c r="G561" s="16">
        <f t="shared" si="129"/>
        <v>3.8055555555555554</v>
      </c>
      <c r="H561" s="19">
        <f t="shared" si="130"/>
        <v>5.1129580039351845</v>
      </c>
      <c r="I561" s="19">
        <f>$K$3*$H$3*'Vehicle Inputs'!$B$19</f>
        <v>186.58987875</v>
      </c>
      <c r="J561" s="19">
        <f t="shared" si="131"/>
        <v>710.07814968749994</v>
      </c>
      <c r="K561" s="19">
        <f t="shared" si="132"/>
        <v>-303.64583333333337</v>
      </c>
      <c r="L561" s="19">
        <f t="shared" si="133"/>
        <v>-111.9429965793982</v>
      </c>
      <c r="M561" s="19">
        <f t="shared" si="134"/>
        <v>-426.00529253826534</v>
      </c>
      <c r="N561" s="24">
        <f t="shared" si="144"/>
        <v>-1.1833480348285148E-4</v>
      </c>
      <c r="O561" s="24">
        <f t="shared" si="135"/>
        <v>0</v>
      </c>
      <c r="P561" s="24">
        <f t="shared" si="142"/>
        <v>0.4798991868779246</v>
      </c>
      <c r="Q561" s="24">
        <f t="shared" si="136"/>
        <v>1.1833480348285148E-4</v>
      </c>
      <c r="R561" s="24">
        <f t="shared" si="143"/>
        <v>0.29020409016301857</v>
      </c>
      <c r="S561" s="24">
        <f>MIN(MAX(-M561,0),'Vehicle Inputs'!$B$20*1000)</f>
        <v>426.00529253826534</v>
      </c>
      <c r="T561" s="24">
        <f>S561*(C561-C560)/3600000*'Vehicle Inputs'!$B$21*'Vehicle Inputs'!$B$22*'Vehicle Inputs'!$B$23</f>
        <v>1.0466121694040799E-4</v>
      </c>
      <c r="U561" s="24">
        <f t="shared" si="137"/>
        <v>0.2566710075446817</v>
      </c>
      <c r="V561" s="24">
        <f>T561*'Vehicle Inputs'!$B$24*'Vehicle Inputs'!$B$22*'Vehicle Inputs'!$B$21</f>
        <v>9.2567613322943847E-5</v>
      </c>
      <c r="W561" s="24">
        <f t="shared" si="138"/>
        <v>0.2270126726228939</v>
      </c>
      <c r="X561" s="25">
        <f t="shared" si="139"/>
        <v>23</v>
      </c>
      <c r="Y561" s="24">
        <f t="shared" si="140"/>
        <v>5.870301368510941E-3</v>
      </c>
    </row>
    <row r="562" spans="2:25" x14ac:dyDescent="0.25">
      <c r="B562" s="3" t="s">
        <v>36</v>
      </c>
      <c r="C562" s="3">
        <v>554</v>
      </c>
      <c r="D562" s="3">
        <v>554</v>
      </c>
      <c r="E562" s="10">
        <v>13.3</v>
      </c>
      <c r="F562" s="16">
        <f t="shared" si="141"/>
        <v>-8.3333333333333287E-2</v>
      </c>
      <c r="G562" s="16">
        <f t="shared" si="129"/>
        <v>3.6944444444444446</v>
      </c>
      <c r="H562" s="19">
        <f t="shared" si="130"/>
        <v>4.8187497539351849</v>
      </c>
      <c r="I562" s="19">
        <f>$K$3*$H$3*'Vehicle Inputs'!$B$19</f>
        <v>186.58987875</v>
      </c>
      <c r="J562" s="19">
        <f t="shared" si="131"/>
        <v>689.34594093750002</v>
      </c>
      <c r="K562" s="19">
        <f t="shared" si="132"/>
        <v>-182.18749999999989</v>
      </c>
      <c r="L562" s="19">
        <f t="shared" si="133"/>
        <v>9.2211285039352902</v>
      </c>
      <c r="M562" s="19">
        <f t="shared" si="134"/>
        <v>34.066946972872046</v>
      </c>
      <c r="N562" s="24">
        <f t="shared" si="144"/>
        <v>9.4630408257977907E-6</v>
      </c>
      <c r="O562" s="24">
        <f t="shared" si="135"/>
        <v>9.4630408257977907E-6</v>
      </c>
      <c r="P562" s="24">
        <f t="shared" si="142"/>
        <v>0.47990864991875037</v>
      </c>
      <c r="Q562" s="24">
        <f t="shared" si="136"/>
        <v>0</v>
      </c>
      <c r="R562" s="24">
        <f t="shared" si="143"/>
        <v>0.29020409016301857</v>
      </c>
      <c r="S562" s="24">
        <f>MIN(MAX(-M562,0),'Vehicle Inputs'!$B$20*1000)</f>
        <v>0</v>
      </c>
      <c r="T562" s="24">
        <f>S562*(C562-C561)/3600000*'Vehicle Inputs'!$B$21*'Vehicle Inputs'!$B$22*'Vehicle Inputs'!$B$23</f>
        <v>0</v>
      </c>
      <c r="U562" s="24">
        <f t="shared" si="137"/>
        <v>0.2566710075446817</v>
      </c>
      <c r="V562" s="24">
        <f>T562*'Vehicle Inputs'!$B$24*'Vehicle Inputs'!$B$22*'Vehicle Inputs'!$B$21</f>
        <v>0</v>
      </c>
      <c r="W562" s="24">
        <f t="shared" si="138"/>
        <v>0.2270126726228939</v>
      </c>
      <c r="X562" s="25">
        <f t="shared" si="139"/>
        <v>23</v>
      </c>
      <c r="Y562" s="24">
        <f t="shared" si="140"/>
        <v>0</v>
      </c>
    </row>
    <row r="563" spans="2:25" x14ac:dyDescent="0.25">
      <c r="B563" s="3" t="s">
        <v>36</v>
      </c>
      <c r="C563" s="3">
        <v>555</v>
      </c>
      <c r="D563" s="3">
        <v>555</v>
      </c>
      <c r="E563" s="10">
        <v>13.1</v>
      </c>
      <c r="F563" s="16">
        <f t="shared" si="141"/>
        <v>-2.7777777777777925E-2</v>
      </c>
      <c r="G563" s="16">
        <f t="shared" si="129"/>
        <v>3.6388888888888888</v>
      </c>
      <c r="H563" s="19">
        <f t="shared" si="130"/>
        <v>4.6749146094907408</v>
      </c>
      <c r="I563" s="19">
        <f>$K$3*$H$3*'Vehicle Inputs'!$B$19</f>
        <v>186.58987875</v>
      </c>
      <c r="J563" s="19">
        <f t="shared" si="131"/>
        <v>678.97983656249994</v>
      </c>
      <c r="K563" s="19">
        <f t="shared" si="132"/>
        <v>-60.729166666666991</v>
      </c>
      <c r="L563" s="19">
        <f t="shared" si="133"/>
        <v>130.53562669282374</v>
      </c>
      <c r="M563" s="19">
        <f t="shared" si="134"/>
        <v>475.00464157666414</v>
      </c>
      <c r="N563" s="24">
        <f t="shared" si="144"/>
        <v>1.3194573377129561E-4</v>
      </c>
      <c r="O563" s="24">
        <f t="shared" si="135"/>
        <v>1.3194573377129561E-4</v>
      </c>
      <c r="P563" s="24">
        <f t="shared" si="142"/>
        <v>0.48004059565252166</v>
      </c>
      <c r="Q563" s="24">
        <f t="shared" si="136"/>
        <v>0</v>
      </c>
      <c r="R563" s="24">
        <f t="shared" si="143"/>
        <v>0.29020409016301857</v>
      </c>
      <c r="S563" s="24">
        <f>MIN(MAX(-M563,0),'Vehicle Inputs'!$B$20*1000)</f>
        <v>0</v>
      </c>
      <c r="T563" s="24">
        <f>S563*(C563-C562)/3600000*'Vehicle Inputs'!$B$21*'Vehicle Inputs'!$B$22*'Vehicle Inputs'!$B$23</f>
        <v>0</v>
      </c>
      <c r="U563" s="24">
        <f t="shared" si="137"/>
        <v>0.2566710075446817</v>
      </c>
      <c r="V563" s="24">
        <f>T563*'Vehicle Inputs'!$B$24*'Vehicle Inputs'!$B$22*'Vehicle Inputs'!$B$21</f>
        <v>0</v>
      </c>
      <c r="W563" s="24">
        <f t="shared" si="138"/>
        <v>0.2270126726228939</v>
      </c>
      <c r="X563" s="25">
        <f t="shared" si="139"/>
        <v>23</v>
      </c>
      <c r="Y563" s="24">
        <f t="shared" si="140"/>
        <v>0</v>
      </c>
    </row>
    <row r="564" spans="2:25" x14ac:dyDescent="0.25">
      <c r="B564" s="3" t="s">
        <v>36</v>
      </c>
      <c r="C564" s="3">
        <v>556</v>
      </c>
      <c r="D564" s="3">
        <v>556</v>
      </c>
      <c r="E564" s="10">
        <v>13.1</v>
      </c>
      <c r="F564" s="16">
        <f t="shared" si="141"/>
        <v>2.7777777777777925E-2</v>
      </c>
      <c r="G564" s="16">
        <f t="shared" si="129"/>
        <v>3.6388888888888888</v>
      </c>
      <c r="H564" s="19">
        <f t="shared" si="130"/>
        <v>4.6749146094907408</v>
      </c>
      <c r="I564" s="19">
        <f>$K$3*$H$3*'Vehicle Inputs'!$B$19</f>
        <v>186.58987875</v>
      </c>
      <c r="J564" s="19">
        <f t="shared" si="131"/>
        <v>678.97983656249994</v>
      </c>
      <c r="K564" s="19">
        <f t="shared" si="132"/>
        <v>60.729166666666991</v>
      </c>
      <c r="L564" s="19">
        <f t="shared" si="133"/>
        <v>251.99396002615774</v>
      </c>
      <c r="M564" s="19">
        <f t="shared" si="134"/>
        <v>916.97802120629615</v>
      </c>
      <c r="N564" s="24">
        <f t="shared" si="144"/>
        <v>2.5471611700174894E-4</v>
      </c>
      <c r="O564" s="24">
        <f t="shared" si="135"/>
        <v>2.5471611700174894E-4</v>
      </c>
      <c r="P564" s="24">
        <f t="shared" si="142"/>
        <v>0.48029531176952339</v>
      </c>
      <c r="Q564" s="24">
        <f t="shared" si="136"/>
        <v>0</v>
      </c>
      <c r="R564" s="24">
        <f t="shared" si="143"/>
        <v>0.29020409016301857</v>
      </c>
      <c r="S564" s="24">
        <f>MIN(MAX(-M564,0),'Vehicle Inputs'!$B$20*1000)</f>
        <v>0</v>
      </c>
      <c r="T564" s="24">
        <f>S564*(C564-C563)/3600000*'Vehicle Inputs'!$B$21*'Vehicle Inputs'!$B$22*'Vehicle Inputs'!$B$23</f>
        <v>0</v>
      </c>
      <c r="U564" s="24">
        <f t="shared" si="137"/>
        <v>0.2566710075446817</v>
      </c>
      <c r="V564" s="24">
        <f>T564*'Vehicle Inputs'!$B$24*'Vehicle Inputs'!$B$22*'Vehicle Inputs'!$B$21</f>
        <v>0</v>
      </c>
      <c r="W564" s="24">
        <f t="shared" si="138"/>
        <v>0.2270126726228939</v>
      </c>
      <c r="X564" s="25">
        <f t="shared" si="139"/>
        <v>23</v>
      </c>
      <c r="Y564" s="24">
        <f t="shared" si="140"/>
        <v>0</v>
      </c>
    </row>
    <row r="565" spans="2:25" x14ac:dyDescent="0.25">
      <c r="B565" s="3" t="s">
        <v>36</v>
      </c>
      <c r="C565" s="3">
        <v>557</v>
      </c>
      <c r="D565" s="3">
        <v>557</v>
      </c>
      <c r="E565" s="10">
        <v>13.3</v>
      </c>
      <c r="F565" s="16">
        <f t="shared" si="141"/>
        <v>9.7222222222222363E-2</v>
      </c>
      <c r="G565" s="16">
        <f t="shared" si="129"/>
        <v>3.6944444444444446</v>
      </c>
      <c r="H565" s="19">
        <f t="shared" si="130"/>
        <v>4.8187497539351849</v>
      </c>
      <c r="I565" s="19">
        <f>$K$3*$H$3*'Vehicle Inputs'!$B$19</f>
        <v>186.58987875</v>
      </c>
      <c r="J565" s="19">
        <f t="shared" si="131"/>
        <v>689.34594093750002</v>
      </c>
      <c r="K565" s="19">
        <f t="shared" si="132"/>
        <v>212.55208333333363</v>
      </c>
      <c r="L565" s="19">
        <f t="shared" si="133"/>
        <v>403.96071183726883</v>
      </c>
      <c r="M565" s="19">
        <f t="shared" si="134"/>
        <v>1492.410407621021</v>
      </c>
      <c r="N565" s="24">
        <f t="shared" si="144"/>
        <v>4.1455844656139473E-4</v>
      </c>
      <c r="O565" s="24">
        <f t="shared" si="135"/>
        <v>4.1455844656139473E-4</v>
      </c>
      <c r="P565" s="24">
        <f t="shared" si="142"/>
        <v>0.4807098702160848</v>
      </c>
      <c r="Q565" s="24">
        <f t="shared" si="136"/>
        <v>0</v>
      </c>
      <c r="R565" s="24">
        <f t="shared" si="143"/>
        <v>0.29020409016301857</v>
      </c>
      <c r="S565" s="24">
        <f>MIN(MAX(-M565,0),'Vehicle Inputs'!$B$20*1000)</f>
        <v>0</v>
      </c>
      <c r="T565" s="24">
        <f>S565*(C565-C564)/3600000*'Vehicle Inputs'!$B$21*'Vehicle Inputs'!$B$22*'Vehicle Inputs'!$B$23</f>
        <v>0</v>
      </c>
      <c r="U565" s="24">
        <f t="shared" si="137"/>
        <v>0.2566710075446817</v>
      </c>
      <c r="V565" s="24">
        <f>T565*'Vehicle Inputs'!$B$24*'Vehicle Inputs'!$B$22*'Vehicle Inputs'!$B$21</f>
        <v>0</v>
      </c>
      <c r="W565" s="24">
        <f t="shared" si="138"/>
        <v>0.2270126726228939</v>
      </c>
      <c r="X565" s="25">
        <f t="shared" si="139"/>
        <v>23</v>
      </c>
      <c r="Y565" s="24">
        <f t="shared" si="140"/>
        <v>0</v>
      </c>
    </row>
    <row r="566" spans="2:25" x14ac:dyDescent="0.25">
      <c r="B566" s="3" t="s">
        <v>36</v>
      </c>
      <c r="C566" s="3">
        <v>558</v>
      </c>
      <c r="D566" s="3">
        <v>558</v>
      </c>
      <c r="E566" s="10">
        <v>13.8</v>
      </c>
      <c r="F566" s="16">
        <f t="shared" si="141"/>
        <v>0.16666666666666657</v>
      </c>
      <c r="G566" s="16">
        <f t="shared" si="129"/>
        <v>3.8333333333333335</v>
      </c>
      <c r="H566" s="19">
        <f t="shared" si="130"/>
        <v>5.1878721416666673</v>
      </c>
      <c r="I566" s="19">
        <f>$K$3*$H$3*'Vehicle Inputs'!$B$19</f>
        <v>186.58987875</v>
      </c>
      <c r="J566" s="19">
        <f t="shared" si="131"/>
        <v>715.26120187499998</v>
      </c>
      <c r="K566" s="19">
        <f t="shared" si="132"/>
        <v>364.37499999999977</v>
      </c>
      <c r="L566" s="19">
        <f t="shared" si="133"/>
        <v>556.15275089166641</v>
      </c>
      <c r="M566" s="19">
        <f t="shared" si="134"/>
        <v>2131.9188784180546</v>
      </c>
      <c r="N566" s="24">
        <f t="shared" si="144"/>
        <v>5.9219968844945962E-4</v>
      </c>
      <c r="O566" s="24">
        <f t="shared" si="135"/>
        <v>5.9219968844945962E-4</v>
      </c>
      <c r="P566" s="24">
        <f t="shared" si="142"/>
        <v>0.48130206990453428</v>
      </c>
      <c r="Q566" s="24">
        <f t="shared" si="136"/>
        <v>0</v>
      </c>
      <c r="R566" s="24">
        <f t="shared" si="143"/>
        <v>0.29020409016301857</v>
      </c>
      <c r="S566" s="24">
        <f>MIN(MAX(-M566,0),'Vehicle Inputs'!$B$20*1000)</f>
        <v>0</v>
      </c>
      <c r="T566" s="24">
        <f>S566*(C566-C565)/3600000*'Vehicle Inputs'!$B$21*'Vehicle Inputs'!$B$22*'Vehicle Inputs'!$B$23</f>
        <v>0</v>
      </c>
      <c r="U566" s="24">
        <f t="shared" si="137"/>
        <v>0.2566710075446817</v>
      </c>
      <c r="V566" s="24">
        <f>T566*'Vehicle Inputs'!$B$24*'Vehicle Inputs'!$B$22*'Vehicle Inputs'!$B$21</f>
        <v>0</v>
      </c>
      <c r="W566" s="24">
        <f t="shared" si="138"/>
        <v>0.2270126726228939</v>
      </c>
      <c r="X566" s="25">
        <f t="shared" si="139"/>
        <v>23</v>
      </c>
      <c r="Y566" s="24">
        <f t="shared" si="140"/>
        <v>0</v>
      </c>
    </row>
    <row r="567" spans="2:25" x14ac:dyDescent="0.25">
      <c r="B567" s="3" t="s">
        <v>36</v>
      </c>
      <c r="C567" s="3">
        <v>559</v>
      </c>
      <c r="D567" s="3">
        <v>559</v>
      </c>
      <c r="E567" s="10">
        <v>14.5</v>
      </c>
      <c r="F567" s="16">
        <f t="shared" si="141"/>
        <v>0.37499999999999989</v>
      </c>
      <c r="G567" s="16">
        <f t="shared" si="129"/>
        <v>4.0277777777777777</v>
      </c>
      <c r="H567" s="19">
        <f t="shared" si="130"/>
        <v>5.7275263483796293</v>
      </c>
      <c r="I567" s="19">
        <f>$K$3*$H$3*'Vehicle Inputs'!$B$19</f>
        <v>186.58987875</v>
      </c>
      <c r="J567" s="19">
        <f t="shared" si="131"/>
        <v>751.54256718749991</v>
      </c>
      <c r="K567" s="19">
        <f t="shared" si="132"/>
        <v>819.84374999999977</v>
      </c>
      <c r="L567" s="19">
        <f t="shared" si="133"/>
        <v>1012.1611550983794</v>
      </c>
      <c r="M567" s="19">
        <f t="shared" si="134"/>
        <v>4076.7602080351389</v>
      </c>
      <c r="N567" s="24">
        <f t="shared" si="144"/>
        <v>1.132433391120872E-3</v>
      </c>
      <c r="O567" s="24">
        <f t="shared" si="135"/>
        <v>1.132433391120872E-3</v>
      </c>
      <c r="P567" s="24">
        <f t="shared" si="142"/>
        <v>0.48243450329565513</v>
      </c>
      <c r="Q567" s="24">
        <f t="shared" si="136"/>
        <v>0</v>
      </c>
      <c r="R567" s="24">
        <f t="shared" si="143"/>
        <v>0.29020409016301857</v>
      </c>
      <c r="S567" s="24">
        <f>MIN(MAX(-M567,0),'Vehicle Inputs'!$B$20*1000)</f>
        <v>0</v>
      </c>
      <c r="T567" s="24">
        <f>S567*(C567-C566)/3600000*'Vehicle Inputs'!$B$21*'Vehicle Inputs'!$B$22*'Vehicle Inputs'!$B$23</f>
        <v>0</v>
      </c>
      <c r="U567" s="24">
        <f t="shared" si="137"/>
        <v>0.2566710075446817</v>
      </c>
      <c r="V567" s="24">
        <f>T567*'Vehicle Inputs'!$B$24*'Vehicle Inputs'!$B$22*'Vehicle Inputs'!$B$21</f>
        <v>0</v>
      </c>
      <c r="W567" s="24">
        <f t="shared" si="138"/>
        <v>0.2270126726228939</v>
      </c>
      <c r="X567" s="25">
        <f t="shared" si="139"/>
        <v>23</v>
      </c>
      <c r="Y567" s="24">
        <f t="shared" si="140"/>
        <v>0</v>
      </c>
    </row>
    <row r="568" spans="2:25" x14ac:dyDescent="0.25">
      <c r="B568" s="3" t="s">
        <v>36</v>
      </c>
      <c r="C568" s="3">
        <v>560</v>
      </c>
      <c r="D568" s="3">
        <v>560</v>
      </c>
      <c r="E568" s="10">
        <v>16.5</v>
      </c>
      <c r="F568" s="16">
        <f t="shared" si="141"/>
        <v>0.34722222222222221</v>
      </c>
      <c r="G568" s="16">
        <f t="shared" si="129"/>
        <v>4.5833333333333339</v>
      </c>
      <c r="H568" s="19">
        <f t="shared" si="130"/>
        <v>7.4164996354166677</v>
      </c>
      <c r="I568" s="19">
        <f>$K$3*$H$3*'Vehicle Inputs'!$B$19</f>
        <v>186.58987875</v>
      </c>
      <c r="J568" s="19">
        <f t="shared" si="131"/>
        <v>855.20361093750012</v>
      </c>
      <c r="K568" s="19">
        <f t="shared" si="132"/>
        <v>759.11458333333326</v>
      </c>
      <c r="L568" s="19">
        <f t="shared" si="133"/>
        <v>953.12096171874987</v>
      </c>
      <c r="M568" s="19">
        <f t="shared" si="134"/>
        <v>4368.4710745442708</v>
      </c>
      <c r="N568" s="24">
        <f t="shared" si="144"/>
        <v>1.2134641873734085E-3</v>
      </c>
      <c r="O568" s="24">
        <f t="shared" si="135"/>
        <v>1.2134641873734085E-3</v>
      </c>
      <c r="P568" s="24">
        <f t="shared" si="142"/>
        <v>0.48364796748302852</v>
      </c>
      <c r="Q568" s="24">
        <f t="shared" si="136"/>
        <v>0</v>
      </c>
      <c r="R568" s="24">
        <f t="shared" si="143"/>
        <v>0.29020409016301857</v>
      </c>
      <c r="S568" s="24">
        <f>MIN(MAX(-M568,0),'Vehicle Inputs'!$B$20*1000)</f>
        <v>0</v>
      </c>
      <c r="T568" s="24">
        <f>S568*(C568-C567)/3600000*'Vehicle Inputs'!$B$21*'Vehicle Inputs'!$B$22*'Vehicle Inputs'!$B$23</f>
        <v>0</v>
      </c>
      <c r="U568" s="24">
        <f t="shared" si="137"/>
        <v>0.2566710075446817</v>
      </c>
      <c r="V568" s="24">
        <f>T568*'Vehicle Inputs'!$B$24*'Vehicle Inputs'!$B$22*'Vehicle Inputs'!$B$21</f>
        <v>0</v>
      </c>
      <c r="W568" s="24">
        <f t="shared" si="138"/>
        <v>0.2270126726228939</v>
      </c>
      <c r="X568" s="25">
        <f t="shared" si="139"/>
        <v>23</v>
      </c>
      <c r="Y568" s="24">
        <f t="shared" si="140"/>
        <v>0</v>
      </c>
    </row>
    <row r="569" spans="2:25" x14ac:dyDescent="0.25">
      <c r="B569" s="3" t="s">
        <v>36</v>
      </c>
      <c r="C569" s="3">
        <v>561</v>
      </c>
      <c r="D569" s="3">
        <v>561</v>
      </c>
      <c r="E569" s="10">
        <v>17</v>
      </c>
      <c r="F569" s="16">
        <f t="shared" si="141"/>
        <v>6.9444444444444448E-2</v>
      </c>
      <c r="G569" s="16">
        <f t="shared" si="129"/>
        <v>4.7222222222222223</v>
      </c>
      <c r="H569" s="19">
        <f t="shared" si="130"/>
        <v>7.872794837962962</v>
      </c>
      <c r="I569" s="19">
        <f>$K$3*$H$3*'Vehicle Inputs'!$B$19</f>
        <v>186.58987875</v>
      </c>
      <c r="J569" s="19">
        <f t="shared" si="131"/>
        <v>881.11887187499997</v>
      </c>
      <c r="K569" s="19">
        <f t="shared" si="132"/>
        <v>151.82291666666669</v>
      </c>
      <c r="L569" s="19">
        <f t="shared" si="133"/>
        <v>346.28559025462965</v>
      </c>
      <c r="M569" s="19">
        <f t="shared" si="134"/>
        <v>1635.2375095357511</v>
      </c>
      <c r="N569" s="24">
        <f t="shared" si="144"/>
        <v>4.5423264153770864E-4</v>
      </c>
      <c r="O569" s="24">
        <f t="shared" si="135"/>
        <v>4.5423264153770864E-4</v>
      </c>
      <c r="P569" s="24">
        <f t="shared" si="142"/>
        <v>0.48410220012456623</v>
      </c>
      <c r="Q569" s="24">
        <f t="shared" si="136"/>
        <v>0</v>
      </c>
      <c r="R569" s="24">
        <f t="shared" si="143"/>
        <v>0.29020409016301857</v>
      </c>
      <c r="S569" s="24">
        <f>MIN(MAX(-M569,0),'Vehicle Inputs'!$B$20*1000)</f>
        <v>0</v>
      </c>
      <c r="T569" s="24">
        <f>S569*(C569-C568)/3600000*'Vehicle Inputs'!$B$21*'Vehicle Inputs'!$B$22*'Vehicle Inputs'!$B$23</f>
        <v>0</v>
      </c>
      <c r="U569" s="24">
        <f t="shared" si="137"/>
        <v>0.2566710075446817</v>
      </c>
      <c r="V569" s="24">
        <f>T569*'Vehicle Inputs'!$B$24*'Vehicle Inputs'!$B$22*'Vehicle Inputs'!$B$21</f>
        <v>0</v>
      </c>
      <c r="W569" s="24">
        <f t="shared" si="138"/>
        <v>0.2270126726228939</v>
      </c>
      <c r="X569" s="25">
        <f t="shared" si="139"/>
        <v>23</v>
      </c>
      <c r="Y569" s="24">
        <f t="shared" si="140"/>
        <v>0</v>
      </c>
    </row>
    <row r="570" spans="2:25" x14ac:dyDescent="0.25">
      <c r="B570" s="3" t="s">
        <v>36</v>
      </c>
      <c r="C570" s="3">
        <v>562</v>
      </c>
      <c r="D570" s="3">
        <v>562</v>
      </c>
      <c r="E570" s="10">
        <v>17</v>
      </c>
      <c r="F570" s="16">
        <f t="shared" si="141"/>
        <v>0</v>
      </c>
      <c r="G570" s="16">
        <f t="shared" si="129"/>
        <v>4.7222222222222223</v>
      </c>
      <c r="H570" s="19">
        <f t="shared" si="130"/>
        <v>7.872794837962962</v>
      </c>
      <c r="I570" s="19">
        <f>$K$3*$H$3*'Vehicle Inputs'!$B$19</f>
        <v>186.58987875</v>
      </c>
      <c r="J570" s="19">
        <f t="shared" si="131"/>
        <v>881.11887187499997</v>
      </c>
      <c r="K570" s="19">
        <f t="shared" si="132"/>
        <v>0</v>
      </c>
      <c r="L570" s="19">
        <f t="shared" si="133"/>
        <v>194.46267358796297</v>
      </c>
      <c r="M570" s="19">
        <f t="shared" si="134"/>
        <v>918.29595860982511</v>
      </c>
      <c r="N570" s="24">
        <f t="shared" si="144"/>
        <v>2.5508221072495144E-4</v>
      </c>
      <c r="O570" s="24">
        <f t="shared" si="135"/>
        <v>2.5508221072495144E-4</v>
      </c>
      <c r="P570" s="24">
        <f t="shared" si="142"/>
        <v>0.48435728233529118</v>
      </c>
      <c r="Q570" s="24">
        <f t="shared" si="136"/>
        <v>0</v>
      </c>
      <c r="R570" s="24">
        <f t="shared" si="143"/>
        <v>0.29020409016301857</v>
      </c>
      <c r="S570" s="24">
        <f>MIN(MAX(-M570,0),'Vehicle Inputs'!$B$20*1000)</f>
        <v>0</v>
      </c>
      <c r="T570" s="24">
        <f>S570*(C570-C569)/3600000*'Vehicle Inputs'!$B$21*'Vehicle Inputs'!$B$22*'Vehicle Inputs'!$B$23</f>
        <v>0</v>
      </c>
      <c r="U570" s="24">
        <f t="shared" si="137"/>
        <v>0.2566710075446817</v>
      </c>
      <c r="V570" s="24">
        <f>T570*'Vehicle Inputs'!$B$24*'Vehicle Inputs'!$B$22*'Vehicle Inputs'!$B$21</f>
        <v>0</v>
      </c>
      <c r="W570" s="24">
        <f t="shared" si="138"/>
        <v>0.2270126726228939</v>
      </c>
      <c r="X570" s="25">
        <f t="shared" si="139"/>
        <v>23</v>
      </c>
      <c r="Y570" s="24">
        <f t="shared" si="140"/>
        <v>0</v>
      </c>
    </row>
    <row r="571" spans="2:25" x14ac:dyDescent="0.25">
      <c r="B571" s="3" t="s">
        <v>36</v>
      </c>
      <c r="C571" s="3">
        <v>563</v>
      </c>
      <c r="D571" s="3">
        <v>563</v>
      </c>
      <c r="E571" s="10">
        <v>17</v>
      </c>
      <c r="F571" s="16">
        <f t="shared" si="141"/>
        <v>-0.22222222222222215</v>
      </c>
      <c r="G571" s="16">
        <f t="shared" si="129"/>
        <v>4.7222222222222223</v>
      </c>
      <c r="H571" s="19">
        <f t="shared" si="130"/>
        <v>7.872794837962962</v>
      </c>
      <c r="I571" s="19">
        <f>$K$3*$H$3*'Vehicle Inputs'!$B$19</f>
        <v>186.58987875</v>
      </c>
      <c r="J571" s="19">
        <f t="shared" si="131"/>
        <v>881.11887187499997</v>
      </c>
      <c r="K571" s="19">
        <f t="shared" si="132"/>
        <v>-485.8333333333332</v>
      </c>
      <c r="L571" s="19">
        <f t="shared" si="133"/>
        <v>-291.37065974537023</v>
      </c>
      <c r="M571" s="19">
        <f t="shared" si="134"/>
        <v>-1375.9170043531371</v>
      </c>
      <c r="N571" s="24">
        <f t="shared" si="144"/>
        <v>-3.8219916787587141E-4</v>
      </c>
      <c r="O571" s="24">
        <f t="shared" si="135"/>
        <v>0</v>
      </c>
      <c r="P571" s="24">
        <f t="shared" si="142"/>
        <v>0.48435728233529118</v>
      </c>
      <c r="Q571" s="24">
        <f t="shared" si="136"/>
        <v>3.8219916787587141E-4</v>
      </c>
      <c r="R571" s="24">
        <f t="shared" si="143"/>
        <v>0.29058628933089442</v>
      </c>
      <c r="S571" s="24">
        <f>MIN(MAX(-M571,0),'Vehicle Inputs'!$B$20*1000)</f>
        <v>1375.9170043531371</v>
      </c>
      <c r="T571" s="24">
        <f>S571*(C571-C570)/3600000*'Vehicle Inputs'!$B$21*'Vehicle Inputs'!$B$22*'Vehicle Inputs'!$B$23</f>
        <v>3.3803605402781445E-4</v>
      </c>
      <c r="U571" s="24">
        <f t="shared" si="137"/>
        <v>0.25700904359870952</v>
      </c>
      <c r="V571" s="24">
        <f>T571*'Vehicle Inputs'!$B$24*'Vehicle Inputs'!$B$22*'Vehicle Inputs'!$B$21</f>
        <v>2.9897598798490048E-4</v>
      </c>
      <c r="W571" s="24">
        <f t="shared" si="138"/>
        <v>0.2273116486108788</v>
      </c>
      <c r="X571" s="25">
        <f t="shared" si="139"/>
        <v>24</v>
      </c>
      <c r="Y571" s="24">
        <f t="shared" si="140"/>
        <v>3.3803605402781445E-4</v>
      </c>
    </row>
    <row r="572" spans="2:25" x14ac:dyDescent="0.25">
      <c r="B572" s="3" t="s">
        <v>36</v>
      </c>
      <c r="C572" s="3">
        <v>564</v>
      </c>
      <c r="D572" s="3">
        <v>564</v>
      </c>
      <c r="E572" s="10">
        <v>15.4</v>
      </c>
      <c r="F572" s="16">
        <f t="shared" si="141"/>
        <v>-0.95833333333333337</v>
      </c>
      <c r="G572" s="16">
        <f t="shared" si="129"/>
        <v>4.2777777777777777</v>
      </c>
      <c r="H572" s="19">
        <f t="shared" si="130"/>
        <v>6.4605952379629628</v>
      </c>
      <c r="I572" s="19">
        <f>$K$3*$H$3*'Vehicle Inputs'!$B$19</f>
        <v>186.58987875</v>
      </c>
      <c r="J572" s="19">
        <f t="shared" si="131"/>
        <v>798.19003687499992</v>
      </c>
      <c r="K572" s="19">
        <f t="shared" si="132"/>
        <v>-2095.15625</v>
      </c>
      <c r="L572" s="19">
        <f t="shared" si="133"/>
        <v>-1902.105776012037</v>
      </c>
      <c r="M572" s="19">
        <f t="shared" si="134"/>
        <v>-8136.7858196070474</v>
      </c>
      <c r="N572" s="24">
        <f t="shared" si="144"/>
        <v>-2.2602182832241798E-3</v>
      </c>
      <c r="O572" s="24">
        <f t="shared" si="135"/>
        <v>0</v>
      </c>
      <c r="P572" s="24">
        <f t="shared" si="142"/>
        <v>0.48435728233529118</v>
      </c>
      <c r="Q572" s="24">
        <f t="shared" si="136"/>
        <v>2.2602182832241798E-3</v>
      </c>
      <c r="R572" s="24">
        <f t="shared" si="143"/>
        <v>0.29284650761411862</v>
      </c>
      <c r="S572" s="24">
        <f>MIN(MAX(-M572,0),'Vehicle Inputs'!$B$20*1000)</f>
        <v>8136.7858196070474</v>
      </c>
      <c r="T572" s="24">
        <f>S572*(C572-C571)/3600000*'Vehicle Inputs'!$B$21*'Vehicle Inputs'!$B$22*'Vehicle Inputs'!$B$23</f>
        <v>1.9990500605976255E-3</v>
      </c>
      <c r="U572" s="24">
        <f t="shared" si="137"/>
        <v>0.25900809365930716</v>
      </c>
      <c r="V572" s="24">
        <f>T572*'Vehicle Inputs'!$B$24*'Vehicle Inputs'!$B$22*'Vehicle Inputs'!$B$21</f>
        <v>1.7680598260955698E-3</v>
      </c>
      <c r="W572" s="24">
        <f t="shared" si="138"/>
        <v>0.22907970843697437</v>
      </c>
      <c r="X572" s="25">
        <f t="shared" si="139"/>
        <v>24</v>
      </c>
      <c r="Y572" s="24">
        <f t="shared" si="140"/>
        <v>2.3370861146254397E-3</v>
      </c>
    </row>
    <row r="573" spans="2:25" x14ac:dyDescent="0.25">
      <c r="B573" s="3" t="s">
        <v>36</v>
      </c>
      <c r="C573" s="3">
        <v>565</v>
      </c>
      <c r="D573" s="3">
        <v>565</v>
      </c>
      <c r="E573" s="10">
        <v>10.1</v>
      </c>
      <c r="F573" s="16">
        <f t="shared" si="141"/>
        <v>-1.4722222222222223</v>
      </c>
      <c r="G573" s="16">
        <f t="shared" si="129"/>
        <v>2.8055555555555558</v>
      </c>
      <c r="H573" s="19">
        <f t="shared" si="130"/>
        <v>2.7789058872685186</v>
      </c>
      <c r="I573" s="19">
        <f>$K$3*$H$3*'Vehicle Inputs'!$B$19</f>
        <v>186.58987875</v>
      </c>
      <c r="J573" s="19">
        <f t="shared" si="131"/>
        <v>523.48827093750003</v>
      </c>
      <c r="K573" s="19">
        <f t="shared" si="132"/>
        <v>-3218.6458333333335</v>
      </c>
      <c r="L573" s="19">
        <f t="shared" si="133"/>
        <v>-3029.2770486960649</v>
      </c>
      <c r="M573" s="19">
        <f t="shared" si="134"/>
        <v>-8498.8050532861835</v>
      </c>
      <c r="N573" s="24">
        <f t="shared" si="144"/>
        <v>-2.3607791814683845E-3</v>
      </c>
      <c r="O573" s="24">
        <f t="shared" si="135"/>
        <v>0</v>
      </c>
      <c r="P573" s="24">
        <f t="shared" si="142"/>
        <v>0.48435728233529118</v>
      </c>
      <c r="Q573" s="24">
        <f t="shared" si="136"/>
        <v>2.3607791814683845E-3</v>
      </c>
      <c r="R573" s="24">
        <f t="shared" si="143"/>
        <v>0.295207286795587</v>
      </c>
      <c r="S573" s="24">
        <f>MIN(MAX(-M573,0),'Vehicle Inputs'!$B$20*1000)</f>
        <v>8498.8050532861835</v>
      </c>
      <c r="T573" s="24">
        <f>S573*(C573-C572)/3600000*'Vehicle Inputs'!$B$21*'Vehicle Inputs'!$B$22*'Vehicle Inputs'!$B$23</f>
        <v>2.0879911470497127E-3</v>
      </c>
      <c r="U573" s="24">
        <f t="shared" si="137"/>
        <v>0.26109608480635688</v>
      </c>
      <c r="V573" s="24">
        <f>T573*'Vehicle Inputs'!$B$24*'Vehicle Inputs'!$B$22*'Vehicle Inputs'!$B$21</f>
        <v>1.8467237700081184E-3</v>
      </c>
      <c r="W573" s="24">
        <f t="shared" si="138"/>
        <v>0.23092643220698247</v>
      </c>
      <c r="X573" s="25">
        <f t="shared" si="139"/>
        <v>24</v>
      </c>
      <c r="Y573" s="24">
        <f t="shared" si="140"/>
        <v>4.4250772616751524E-3</v>
      </c>
    </row>
    <row r="574" spans="2:25" x14ac:dyDescent="0.25">
      <c r="B574" s="3" t="s">
        <v>36</v>
      </c>
      <c r="C574" s="3">
        <v>566</v>
      </c>
      <c r="D574" s="3">
        <v>566</v>
      </c>
      <c r="E574" s="10">
        <v>4.8</v>
      </c>
      <c r="F574" s="16">
        <f t="shared" si="141"/>
        <v>-1.4027777777777777</v>
      </c>
      <c r="G574" s="16">
        <f t="shared" si="129"/>
        <v>1.3333333333333333</v>
      </c>
      <c r="H574" s="19">
        <f t="shared" si="130"/>
        <v>0.62764426666666662</v>
      </c>
      <c r="I574" s="19">
        <f>$K$3*$H$3*'Vehicle Inputs'!$B$19</f>
        <v>186.58987875</v>
      </c>
      <c r="J574" s="19">
        <f t="shared" si="131"/>
        <v>248.78650499999998</v>
      </c>
      <c r="K574" s="19">
        <f t="shared" si="132"/>
        <v>-3066.8229166666665</v>
      </c>
      <c r="L574" s="19">
        <f t="shared" si="133"/>
        <v>-2879.6053936499998</v>
      </c>
      <c r="M574" s="19">
        <f t="shared" si="134"/>
        <v>-3839.4738581999995</v>
      </c>
      <c r="N574" s="24">
        <f t="shared" si="144"/>
        <v>-1.0665205161666665E-3</v>
      </c>
      <c r="O574" s="24">
        <f t="shared" si="135"/>
        <v>0</v>
      </c>
      <c r="P574" s="24">
        <f t="shared" si="142"/>
        <v>0.48435728233529118</v>
      </c>
      <c r="Q574" s="24">
        <f t="shared" si="136"/>
        <v>1.0665205161666665E-3</v>
      </c>
      <c r="R574" s="24">
        <f t="shared" si="143"/>
        <v>0.29627380731175368</v>
      </c>
      <c r="S574" s="24">
        <f>MIN(MAX(-M574,0),'Vehicle Inputs'!$B$20*1000)</f>
        <v>3839.4738581999995</v>
      </c>
      <c r="T574" s="24">
        <f>S574*(C574-C573)/3600000*'Vehicle Inputs'!$B$21*'Vehicle Inputs'!$B$22*'Vehicle Inputs'!$B$23</f>
        <v>9.4328407052360807E-4</v>
      </c>
      <c r="U574" s="24">
        <f t="shared" si="137"/>
        <v>0.26203936887688051</v>
      </c>
      <c r="V574" s="24">
        <f>T574*'Vehicle Inputs'!$B$24*'Vehicle Inputs'!$B$22*'Vehicle Inputs'!$B$21</f>
        <v>8.3428759617460509E-4</v>
      </c>
      <c r="W574" s="24">
        <f t="shared" si="138"/>
        <v>0.23176071980315707</v>
      </c>
      <c r="X574" s="25">
        <f t="shared" si="139"/>
        <v>24</v>
      </c>
      <c r="Y574" s="24">
        <f t="shared" si="140"/>
        <v>5.3683613321987601E-3</v>
      </c>
    </row>
    <row r="575" spans="2:25" x14ac:dyDescent="0.25">
      <c r="B575" s="3" t="s">
        <v>36</v>
      </c>
      <c r="C575" s="3">
        <v>567</v>
      </c>
      <c r="D575" s="3">
        <v>567</v>
      </c>
      <c r="E575" s="10">
        <v>0</v>
      </c>
      <c r="F575" s="16">
        <f t="shared" si="141"/>
        <v>-0.66666666666666663</v>
      </c>
      <c r="G575" s="16">
        <f t="shared" si="129"/>
        <v>0</v>
      </c>
      <c r="H575" s="19">
        <f t="shared" si="130"/>
        <v>0</v>
      </c>
      <c r="I575" s="19">
        <f>$K$3*$H$3*'Vehicle Inputs'!$B$19</f>
        <v>186.58987875</v>
      </c>
      <c r="J575" s="19">
        <f t="shared" si="131"/>
        <v>0</v>
      </c>
      <c r="K575" s="19">
        <f t="shared" si="132"/>
        <v>-1457.5</v>
      </c>
      <c r="L575" s="19">
        <f t="shared" si="133"/>
        <v>-1270.91012125</v>
      </c>
      <c r="M575" s="19">
        <f t="shared" si="134"/>
        <v>0</v>
      </c>
      <c r="N575" s="24">
        <f t="shared" si="144"/>
        <v>0</v>
      </c>
      <c r="O575" s="24">
        <f t="shared" si="135"/>
        <v>0</v>
      </c>
      <c r="P575" s="24">
        <f t="shared" si="142"/>
        <v>0.48435728233529118</v>
      </c>
      <c r="Q575" s="24">
        <f t="shared" si="136"/>
        <v>0</v>
      </c>
      <c r="R575" s="24">
        <f t="shared" si="143"/>
        <v>0.29627380731175368</v>
      </c>
      <c r="S575" s="24">
        <f>MIN(MAX(-M575,0),'Vehicle Inputs'!$B$20*1000)</f>
        <v>0</v>
      </c>
      <c r="T575" s="24">
        <f>S575*(C575-C574)/3600000*'Vehicle Inputs'!$B$21*'Vehicle Inputs'!$B$22*'Vehicle Inputs'!$B$23</f>
        <v>0</v>
      </c>
      <c r="U575" s="24">
        <f t="shared" si="137"/>
        <v>0.26203936887688051</v>
      </c>
      <c r="V575" s="24">
        <f>T575*'Vehicle Inputs'!$B$24*'Vehicle Inputs'!$B$22*'Vehicle Inputs'!$B$21</f>
        <v>0</v>
      </c>
      <c r="W575" s="24">
        <f t="shared" si="138"/>
        <v>0.23176071980315707</v>
      </c>
      <c r="X575" s="25">
        <f t="shared" si="139"/>
        <v>24</v>
      </c>
      <c r="Y575" s="24">
        <f t="shared" si="140"/>
        <v>0</v>
      </c>
    </row>
    <row r="576" spans="2:25" x14ac:dyDescent="0.25">
      <c r="B576" s="3" t="s">
        <v>36</v>
      </c>
      <c r="C576" s="3">
        <v>568</v>
      </c>
      <c r="D576" s="3">
        <v>568</v>
      </c>
      <c r="E576" s="10">
        <v>0</v>
      </c>
      <c r="F576" s="16">
        <f t="shared" si="141"/>
        <v>0</v>
      </c>
      <c r="G576" s="16">
        <f t="shared" si="129"/>
        <v>0</v>
      </c>
      <c r="H576" s="19">
        <f t="shared" si="130"/>
        <v>0</v>
      </c>
      <c r="I576" s="19">
        <f>$K$3*$H$3*'Vehicle Inputs'!$B$19</f>
        <v>186.58987875</v>
      </c>
      <c r="J576" s="19">
        <f t="shared" si="131"/>
        <v>0</v>
      </c>
      <c r="K576" s="19">
        <f t="shared" si="132"/>
        <v>0</v>
      </c>
      <c r="L576" s="19">
        <f t="shared" si="133"/>
        <v>186.58987875</v>
      </c>
      <c r="M576" s="19">
        <f t="shared" si="134"/>
        <v>0</v>
      </c>
      <c r="N576" s="24">
        <f t="shared" si="144"/>
        <v>0</v>
      </c>
      <c r="O576" s="24">
        <f t="shared" si="135"/>
        <v>0</v>
      </c>
      <c r="P576" s="24">
        <f t="shared" si="142"/>
        <v>0.48435728233529118</v>
      </c>
      <c r="Q576" s="24">
        <f t="shared" si="136"/>
        <v>0</v>
      </c>
      <c r="R576" s="24">
        <f t="shared" si="143"/>
        <v>0.29627380731175368</v>
      </c>
      <c r="S576" s="24">
        <f>MIN(MAX(-M576,0),'Vehicle Inputs'!$B$20*1000)</f>
        <v>0</v>
      </c>
      <c r="T576" s="24">
        <f>S576*(C576-C575)/3600000*'Vehicle Inputs'!$B$21*'Vehicle Inputs'!$B$22*'Vehicle Inputs'!$B$23</f>
        <v>0</v>
      </c>
      <c r="U576" s="24">
        <f t="shared" si="137"/>
        <v>0.26203936887688051</v>
      </c>
      <c r="V576" s="24">
        <f>T576*'Vehicle Inputs'!$B$24*'Vehicle Inputs'!$B$22*'Vehicle Inputs'!$B$21</f>
        <v>0</v>
      </c>
      <c r="W576" s="24">
        <f t="shared" si="138"/>
        <v>0.23176071980315707</v>
      </c>
      <c r="X576" s="25">
        <f t="shared" si="139"/>
        <v>24</v>
      </c>
      <c r="Y576" s="24">
        <f t="shared" si="140"/>
        <v>0</v>
      </c>
    </row>
    <row r="577" spans="2:25" x14ac:dyDescent="0.25">
      <c r="B577" s="3" t="s">
        <v>36</v>
      </c>
      <c r="C577" s="3">
        <v>569</v>
      </c>
      <c r="D577" s="3">
        <v>569</v>
      </c>
      <c r="E577" s="10">
        <v>0</v>
      </c>
      <c r="F577" s="16">
        <f t="shared" si="141"/>
        <v>0</v>
      </c>
      <c r="G577" s="16">
        <f t="shared" si="129"/>
        <v>0</v>
      </c>
      <c r="H577" s="19">
        <f t="shared" si="130"/>
        <v>0</v>
      </c>
      <c r="I577" s="19">
        <f>$K$3*$H$3*'Vehicle Inputs'!$B$19</f>
        <v>186.58987875</v>
      </c>
      <c r="J577" s="19">
        <f t="shared" si="131"/>
        <v>0</v>
      </c>
      <c r="K577" s="19">
        <f t="shared" si="132"/>
        <v>0</v>
      </c>
      <c r="L577" s="19">
        <f t="shared" si="133"/>
        <v>186.58987875</v>
      </c>
      <c r="M577" s="19">
        <f t="shared" si="134"/>
        <v>0</v>
      </c>
      <c r="N577" s="24">
        <f t="shared" si="144"/>
        <v>0</v>
      </c>
      <c r="O577" s="24">
        <f t="shared" si="135"/>
        <v>0</v>
      </c>
      <c r="P577" s="24">
        <f t="shared" si="142"/>
        <v>0.48435728233529118</v>
      </c>
      <c r="Q577" s="24">
        <f t="shared" si="136"/>
        <v>0</v>
      </c>
      <c r="R577" s="24">
        <f t="shared" si="143"/>
        <v>0.29627380731175368</v>
      </c>
      <c r="S577" s="24">
        <f>MIN(MAX(-M577,0),'Vehicle Inputs'!$B$20*1000)</f>
        <v>0</v>
      </c>
      <c r="T577" s="24">
        <f>S577*(C577-C576)/3600000*'Vehicle Inputs'!$B$21*'Vehicle Inputs'!$B$22*'Vehicle Inputs'!$B$23</f>
        <v>0</v>
      </c>
      <c r="U577" s="24">
        <f t="shared" si="137"/>
        <v>0.26203936887688051</v>
      </c>
      <c r="V577" s="24">
        <f>T577*'Vehicle Inputs'!$B$24*'Vehicle Inputs'!$B$22*'Vehicle Inputs'!$B$21</f>
        <v>0</v>
      </c>
      <c r="W577" s="24">
        <f t="shared" si="138"/>
        <v>0.23176071980315707</v>
      </c>
      <c r="X577" s="25">
        <f t="shared" si="139"/>
        <v>24</v>
      </c>
      <c r="Y577" s="24">
        <f t="shared" si="140"/>
        <v>0</v>
      </c>
    </row>
    <row r="578" spans="2:25" x14ac:dyDescent="0.25">
      <c r="B578" s="3" t="s">
        <v>36</v>
      </c>
      <c r="C578" s="3">
        <v>570</v>
      </c>
      <c r="D578" s="3">
        <v>570</v>
      </c>
      <c r="E578" s="10">
        <v>0</v>
      </c>
      <c r="F578" s="16">
        <f t="shared" si="141"/>
        <v>0</v>
      </c>
      <c r="G578" s="16">
        <f t="shared" si="129"/>
        <v>0</v>
      </c>
      <c r="H578" s="19">
        <f t="shared" si="130"/>
        <v>0</v>
      </c>
      <c r="I578" s="19">
        <f>$K$3*$H$3*'Vehicle Inputs'!$B$19</f>
        <v>186.58987875</v>
      </c>
      <c r="J578" s="19">
        <f t="shared" si="131"/>
        <v>0</v>
      </c>
      <c r="K578" s="19">
        <f t="shared" si="132"/>
        <v>0</v>
      </c>
      <c r="L578" s="19">
        <f t="shared" si="133"/>
        <v>186.58987875</v>
      </c>
      <c r="M578" s="19">
        <f t="shared" si="134"/>
        <v>0</v>
      </c>
      <c r="N578" s="24">
        <f t="shared" si="144"/>
        <v>0</v>
      </c>
      <c r="O578" s="24">
        <f t="shared" si="135"/>
        <v>0</v>
      </c>
      <c r="P578" s="24">
        <f t="shared" si="142"/>
        <v>0.48435728233529118</v>
      </c>
      <c r="Q578" s="24">
        <f t="shared" si="136"/>
        <v>0</v>
      </c>
      <c r="R578" s="24">
        <f t="shared" si="143"/>
        <v>0.29627380731175368</v>
      </c>
      <c r="S578" s="24">
        <f>MIN(MAX(-M578,0),'Vehicle Inputs'!$B$20*1000)</f>
        <v>0</v>
      </c>
      <c r="T578" s="24">
        <f>S578*(C578-C577)/3600000*'Vehicle Inputs'!$B$21*'Vehicle Inputs'!$B$22*'Vehicle Inputs'!$B$23</f>
        <v>0</v>
      </c>
      <c r="U578" s="24">
        <f t="shared" si="137"/>
        <v>0.26203936887688051</v>
      </c>
      <c r="V578" s="24">
        <f>T578*'Vehicle Inputs'!$B$24*'Vehicle Inputs'!$B$22*'Vehicle Inputs'!$B$21</f>
        <v>0</v>
      </c>
      <c r="W578" s="24">
        <f t="shared" si="138"/>
        <v>0.23176071980315707</v>
      </c>
      <c r="X578" s="25">
        <f t="shared" si="139"/>
        <v>24</v>
      </c>
      <c r="Y578" s="24">
        <f t="shared" si="140"/>
        <v>0</v>
      </c>
    </row>
    <row r="579" spans="2:25" x14ac:dyDescent="0.25">
      <c r="B579" s="3" t="s">
        <v>36</v>
      </c>
      <c r="C579" s="3">
        <v>571</v>
      </c>
      <c r="D579" s="3">
        <v>571</v>
      </c>
      <c r="E579" s="10">
        <v>0</v>
      </c>
      <c r="F579" s="16">
        <f t="shared" si="141"/>
        <v>0</v>
      </c>
      <c r="G579" s="16">
        <f t="shared" si="129"/>
        <v>0</v>
      </c>
      <c r="H579" s="19">
        <f t="shared" si="130"/>
        <v>0</v>
      </c>
      <c r="I579" s="19">
        <f>$K$3*$H$3*'Vehicle Inputs'!$B$19</f>
        <v>186.58987875</v>
      </c>
      <c r="J579" s="19">
        <f t="shared" si="131"/>
        <v>0</v>
      </c>
      <c r="K579" s="19">
        <f t="shared" si="132"/>
        <v>0</v>
      </c>
      <c r="L579" s="19">
        <f t="shared" si="133"/>
        <v>186.58987875</v>
      </c>
      <c r="M579" s="19">
        <f t="shared" si="134"/>
        <v>0</v>
      </c>
      <c r="N579" s="24">
        <f t="shared" si="144"/>
        <v>0</v>
      </c>
      <c r="O579" s="24">
        <f t="shared" si="135"/>
        <v>0</v>
      </c>
      <c r="P579" s="24">
        <f t="shared" si="142"/>
        <v>0.48435728233529118</v>
      </c>
      <c r="Q579" s="24">
        <f t="shared" si="136"/>
        <v>0</v>
      </c>
      <c r="R579" s="24">
        <f t="shared" si="143"/>
        <v>0.29627380731175368</v>
      </c>
      <c r="S579" s="24">
        <f>MIN(MAX(-M579,0),'Vehicle Inputs'!$B$20*1000)</f>
        <v>0</v>
      </c>
      <c r="T579" s="24">
        <f>S579*(C579-C578)/3600000*'Vehicle Inputs'!$B$21*'Vehicle Inputs'!$B$22*'Vehicle Inputs'!$B$23</f>
        <v>0</v>
      </c>
      <c r="U579" s="24">
        <f t="shared" si="137"/>
        <v>0.26203936887688051</v>
      </c>
      <c r="V579" s="24">
        <f>T579*'Vehicle Inputs'!$B$24*'Vehicle Inputs'!$B$22*'Vehicle Inputs'!$B$21</f>
        <v>0</v>
      </c>
      <c r="W579" s="24">
        <f t="shared" si="138"/>
        <v>0.23176071980315707</v>
      </c>
      <c r="X579" s="25">
        <f t="shared" si="139"/>
        <v>24</v>
      </c>
      <c r="Y579" s="24">
        <f t="shared" si="140"/>
        <v>0</v>
      </c>
    </row>
    <row r="580" spans="2:25" x14ac:dyDescent="0.25">
      <c r="B580" s="3" t="s">
        <v>36</v>
      </c>
      <c r="C580" s="3">
        <v>572</v>
      </c>
      <c r="D580" s="3">
        <v>572</v>
      </c>
      <c r="E580" s="10">
        <v>0</v>
      </c>
      <c r="F580" s="16">
        <f t="shared" si="141"/>
        <v>0</v>
      </c>
      <c r="G580" s="16">
        <f t="shared" si="129"/>
        <v>0</v>
      </c>
      <c r="H580" s="19">
        <f t="shared" si="130"/>
        <v>0</v>
      </c>
      <c r="I580" s="19">
        <f>$K$3*$H$3*'Vehicle Inputs'!$B$19</f>
        <v>186.58987875</v>
      </c>
      <c r="J580" s="19">
        <f t="shared" si="131"/>
        <v>0</v>
      </c>
      <c r="K580" s="19">
        <f t="shared" si="132"/>
        <v>0</v>
      </c>
      <c r="L580" s="19">
        <f t="shared" si="133"/>
        <v>186.58987875</v>
      </c>
      <c r="M580" s="19">
        <f t="shared" si="134"/>
        <v>0</v>
      </c>
      <c r="N580" s="24">
        <f t="shared" si="144"/>
        <v>0</v>
      </c>
      <c r="O580" s="24">
        <f t="shared" si="135"/>
        <v>0</v>
      </c>
      <c r="P580" s="24">
        <f t="shared" si="142"/>
        <v>0.48435728233529118</v>
      </c>
      <c r="Q580" s="24">
        <f t="shared" si="136"/>
        <v>0</v>
      </c>
      <c r="R580" s="24">
        <f t="shared" si="143"/>
        <v>0.29627380731175368</v>
      </c>
      <c r="S580" s="24">
        <f>MIN(MAX(-M580,0),'Vehicle Inputs'!$B$20*1000)</f>
        <v>0</v>
      </c>
      <c r="T580" s="24">
        <f>S580*(C580-C579)/3600000*'Vehicle Inputs'!$B$21*'Vehicle Inputs'!$B$22*'Vehicle Inputs'!$B$23</f>
        <v>0</v>
      </c>
      <c r="U580" s="24">
        <f t="shared" si="137"/>
        <v>0.26203936887688051</v>
      </c>
      <c r="V580" s="24">
        <f>T580*'Vehicle Inputs'!$B$24*'Vehicle Inputs'!$B$22*'Vehicle Inputs'!$B$21</f>
        <v>0</v>
      </c>
      <c r="W580" s="24">
        <f t="shared" si="138"/>
        <v>0.23176071980315707</v>
      </c>
      <c r="X580" s="25">
        <f t="shared" si="139"/>
        <v>24</v>
      </c>
      <c r="Y580" s="24">
        <f t="shared" si="140"/>
        <v>0</v>
      </c>
    </row>
    <row r="581" spans="2:25" x14ac:dyDescent="0.25">
      <c r="B581" s="3" t="s">
        <v>36</v>
      </c>
      <c r="C581" s="3">
        <v>573</v>
      </c>
      <c r="D581" s="3">
        <v>573</v>
      </c>
      <c r="E581" s="10">
        <v>0</v>
      </c>
      <c r="F581" s="16">
        <f t="shared" si="141"/>
        <v>0</v>
      </c>
      <c r="G581" s="16">
        <f t="shared" si="129"/>
        <v>0</v>
      </c>
      <c r="H581" s="19">
        <f t="shared" si="130"/>
        <v>0</v>
      </c>
      <c r="I581" s="19">
        <f>$K$3*$H$3*'Vehicle Inputs'!$B$19</f>
        <v>186.58987875</v>
      </c>
      <c r="J581" s="19">
        <f t="shared" si="131"/>
        <v>0</v>
      </c>
      <c r="K581" s="19">
        <f t="shared" si="132"/>
        <v>0</v>
      </c>
      <c r="L581" s="19">
        <f t="shared" si="133"/>
        <v>186.58987875</v>
      </c>
      <c r="M581" s="19">
        <f t="shared" si="134"/>
        <v>0</v>
      </c>
      <c r="N581" s="24">
        <f t="shared" si="144"/>
        <v>0</v>
      </c>
      <c r="O581" s="24">
        <f t="shared" si="135"/>
        <v>0</v>
      </c>
      <c r="P581" s="24">
        <f t="shared" si="142"/>
        <v>0.48435728233529118</v>
      </c>
      <c r="Q581" s="24">
        <f t="shared" si="136"/>
        <v>0</v>
      </c>
      <c r="R581" s="24">
        <f t="shared" si="143"/>
        <v>0.29627380731175368</v>
      </c>
      <c r="S581" s="24">
        <f>MIN(MAX(-M581,0),'Vehicle Inputs'!$B$20*1000)</f>
        <v>0</v>
      </c>
      <c r="T581" s="24">
        <f>S581*(C581-C580)/3600000*'Vehicle Inputs'!$B$21*'Vehicle Inputs'!$B$22*'Vehicle Inputs'!$B$23</f>
        <v>0</v>
      </c>
      <c r="U581" s="24">
        <f t="shared" si="137"/>
        <v>0.26203936887688051</v>
      </c>
      <c r="V581" s="24">
        <f>T581*'Vehicle Inputs'!$B$24*'Vehicle Inputs'!$B$22*'Vehicle Inputs'!$B$21</f>
        <v>0</v>
      </c>
      <c r="W581" s="24">
        <f t="shared" si="138"/>
        <v>0.23176071980315707</v>
      </c>
      <c r="X581" s="25">
        <f t="shared" si="139"/>
        <v>24</v>
      </c>
      <c r="Y581" s="24">
        <f t="shared" si="140"/>
        <v>0</v>
      </c>
    </row>
    <row r="582" spans="2:25" x14ac:dyDescent="0.25">
      <c r="B582" s="3" t="s">
        <v>36</v>
      </c>
      <c r="C582" s="3">
        <v>574</v>
      </c>
      <c r="D582" s="3">
        <v>574</v>
      </c>
      <c r="E582" s="10">
        <v>0</v>
      </c>
      <c r="F582" s="16">
        <f t="shared" si="141"/>
        <v>0</v>
      </c>
      <c r="G582" s="16">
        <f t="shared" si="129"/>
        <v>0</v>
      </c>
      <c r="H582" s="19">
        <f t="shared" si="130"/>
        <v>0</v>
      </c>
      <c r="I582" s="19">
        <f>$K$3*$H$3*'Vehicle Inputs'!$B$19</f>
        <v>186.58987875</v>
      </c>
      <c r="J582" s="19">
        <f t="shared" si="131"/>
        <v>0</v>
      </c>
      <c r="K582" s="19">
        <f t="shared" si="132"/>
        <v>0</v>
      </c>
      <c r="L582" s="19">
        <f t="shared" si="133"/>
        <v>186.58987875</v>
      </c>
      <c r="M582" s="19">
        <f t="shared" si="134"/>
        <v>0</v>
      </c>
      <c r="N582" s="24">
        <f t="shared" si="144"/>
        <v>0</v>
      </c>
      <c r="O582" s="24">
        <f t="shared" si="135"/>
        <v>0</v>
      </c>
      <c r="P582" s="24">
        <f t="shared" si="142"/>
        <v>0.48435728233529118</v>
      </c>
      <c r="Q582" s="24">
        <f t="shared" si="136"/>
        <v>0</v>
      </c>
      <c r="R582" s="24">
        <f t="shared" si="143"/>
        <v>0.29627380731175368</v>
      </c>
      <c r="S582" s="24">
        <f>MIN(MAX(-M582,0),'Vehicle Inputs'!$B$20*1000)</f>
        <v>0</v>
      </c>
      <c r="T582" s="24">
        <f>S582*(C582-C581)/3600000*'Vehicle Inputs'!$B$21*'Vehicle Inputs'!$B$22*'Vehicle Inputs'!$B$23</f>
        <v>0</v>
      </c>
      <c r="U582" s="24">
        <f t="shared" si="137"/>
        <v>0.26203936887688051</v>
      </c>
      <c r="V582" s="24">
        <f>T582*'Vehicle Inputs'!$B$24*'Vehicle Inputs'!$B$22*'Vehicle Inputs'!$B$21</f>
        <v>0</v>
      </c>
      <c r="W582" s="24">
        <f t="shared" si="138"/>
        <v>0.23176071980315707</v>
      </c>
      <c r="X582" s="25">
        <f t="shared" si="139"/>
        <v>24</v>
      </c>
      <c r="Y582" s="24">
        <f t="shared" si="140"/>
        <v>0</v>
      </c>
    </row>
    <row r="583" spans="2:25" x14ac:dyDescent="0.25">
      <c r="B583" s="3" t="s">
        <v>36</v>
      </c>
      <c r="C583" s="3">
        <v>575</v>
      </c>
      <c r="D583" s="3">
        <v>575</v>
      </c>
      <c r="E583" s="10">
        <v>0</v>
      </c>
      <c r="F583" s="16">
        <f t="shared" si="141"/>
        <v>0</v>
      </c>
      <c r="G583" s="16">
        <f t="shared" si="129"/>
        <v>0</v>
      </c>
      <c r="H583" s="19">
        <f t="shared" si="130"/>
        <v>0</v>
      </c>
      <c r="I583" s="19">
        <f>$K$3*$H$3*'Vehicle Inputs'!$B$19</f>
        <v>186.58987875</v>
      </c>
      <c r="J583" s="19">
        <f t="shared" si="131"/>
        <v>0</v>
      </c>
      <c r="K583" s="19">
        <f t="shared" si="132"/>
        <v>0</v>
      </c>
      <c r="L583" s="19">
        <f t="shared" si="133"/>
        <v>186.58987875</v>
      </c>
      <c r="M583" s="19">
        <f t="shared" si="134"/>
        <v>0</v>
      </c>
      <c r="N583" s="24">
        <f t="shared" si="144"/>
        <v>0</v>
      </c>
      <c r="O583" s="24">
        <f t="shared" si="135"/>
        <v>0</v>
      </c>
      <c r="P583" s="24">
        <f t="shared" si="142"/>
        <v>0.48435728233529118</v>
      </c>
      <c r="Q583" s="24">
        <f t="shared" si="136"/>
        <v>0</v>
      </c>
      <c r="R583" s="24">
        <f t="shared" si="143"/>
        <v>0.29627380731175368</v>
      </c>
      <c r="S583" s="24">
        <f>MIN(MAX(-M583,0),'Vehicle Inputs'!$B$20*1000)</f>
        <v>0</v>
      </c>
      <c r="T583" s="24">
        <f>S583*(C583-C582)/3600000*'Vehicle Inputs'!$B$21*'Vehicle Inputs'!$B$22*'Vehicle Inputs'!$B$23</f>
        <v>0</v>
      </c>
      <c r="U583" s="24">
        <f t="shared" si="137"/>
        <v>0.26203936887688051</v>
      </c>
      <c r="V583" s="24">
        <f>T583*'Vehicle Inputs'!$B$24*'Vehicle Inputs'!$B$22*'Vehicle Inputs'!$B$21</f>
        <v>0</v>
      </c>
      <c r="W583" s="24">
        <f t="shared" si="138"/>
        <v>0.23176071980315707</v>
      </c>
      <c r="X583" s="25">
        <f t="shared" si="139"/>
        <v>24</v>
      </c>
      <c r="Y583" s="24">
        <f t="shared" si="140"/>
        <v>0</v>
      </c>
    </row>
    <row r="584" spans="2:25" x14ac:dyDescent="0.25">
      <c r="B584" s="3" t="s">
        <v>36</v>
      </c>
      <c r="C584" s="3">
        <v>576</v>
      </c>
      <c r="D584" s="3">
        <v>576</v>
      </c>
      <c r="E584" s="10">
        <v>0</v>
      </c>
      <c r="F584" s="16">
        <f t="shared" si="141"/>
        <v>0</v>
      </c>
      <c r="G584" s="16">
        <f t="shared" si="129"/>
        <v>0</v>
      </c>
      <c r="H584" s="19">
        <f t="shared" si="130"/>
        <v>0</v>
      </c>
      <c r="I584" s="19">
        <f>$K$3*$H$3*'Vehicle Inputs'!$B$19</f>
        <v>186.58987875</v>
      </c>
      <c r="J584" s="19">
        <f t="shared" si="131"/>
        <v>0</v>
      </c>
      <c r="K584" s="19">
        <f t="shared" si="132"/>
        <v>0</v>
      </c>
      <c r="L584" s="19">
        <f t="shared" si="133"/>
        <v>186.58987875</v>
      </c>
      <c r="M584" s="19">
        <f t="shared" si="134"/>
        <v>0</v>
      </c>
      <c r="N584" s="24">
        <f t="shared" si="144"/>
        <v>0</v>
      </c>
      <c r="O584" s="24">
        <f t="shared" si="135"/>
        <v>0</v>
      </c>
      <c r="P584" s="24">
        <f t="shared" si="142"/>
        <v>0.48435728233529118</v>
      </c>
      <c r="Q584" s="24">
        <f t="shared" si="136"/>
        <v>0</v>
      </c>
      <c r="R584" s="24">
        <f t="shared" si="143"/>
        <v>0.29627380731175368</v>
      </c>
      <c r="S584" s="24">
        <f>MIN(MAX(-M584,0),'Vehicle Inputs'!$B$20*1000)</f>
        <v>0</v>
      </c>
      <c r="T584" s="24">
        <f>S584*(C584-C583)/3600000*'Vehicle Inputs'!$B$21*'Vehicle Inputs'!$B$22*'Vehicle Inputs'!$B$23</f>
        <v>0</v>
      </c>
      <c r="U584" s="24">
        <f t="shared" si="137"/>
        <v>0.26203936887688051</v>
      </c>
      <c r="V584" s="24">
        <f>T584*'Vehicle Inputs'!$B$24*'Vehicle Inputs'!$B$22*'Vehicle Inputs'!$B$21</f>
        <v>0</v>
      </c>
      <c r="W584" s="24">
        <f t="shared" si="138"/>
        <v>0.23176071980315707</v>
      </c>
      <c r="X584" s="25">
        <f t="shared" si="139"/>
        <v>24</v>
      </c>
      <c r="Y584" s="24">
        <f t="shared" si="140"/>
        <v>0</v>
      </c>
    </row>
    <row r="585" spans="2:25" x14ac:dyDescent="0.25">
      <c r="B585" s="3" t="s">
        <v>36</v>
      </c>
      <c r="C585" s="3">
        <v>577</v>
      </c>
      <c r="D585" s="3">
        <v>577</v>
      </c>
      <c r="E585" s="10">
        <v>0</v>
      </c>
      <c r="F585" s="16">
        <f t="shared" si="141"/>
        <v>0</v>
      </c>
      <c r="G585" s="16">
        <f t="shared" ref="G585:G648" si="145">E585*(1000/3600)</f>
        <v>0</v>
      </c>
      <c r="H585" s="19">
        <f t="shared" ref="H585:H648" si="146">0.5*$L$3*$J$3*$I$3*G585^2</f>
        <v>0</v>
      </c>
      <c r="I585" s="19">
        <f>$K$3*$H$3*'Vehicle Inputs'!$B$19</f>
        <v>186.58987875</v>
      </c>
      <c r="J585" s="19">
        <f t="shared" ref="J585:J648" si="147">I585*G585</f>
        <v>0</v>
      </c>
      <c r="K585" s="19">
        <f t="shared" ref="K585:K648" si="148">$H$3*F585</f>
        <v>0</v>
      </c>
      <c r="L585" s="19">
        <f t="shared" ref="L585:L648" si="149">H585+I585+K585</f>
        <v>186.58987875</v>
      </c>
      <c r="M585" s="19">
        <f t="shared" ref="M585:M648" si="150">L585*G585</f>
        <v>0</v>
      </c>
      <c r="N585" s="24">
        <f t="shared" si="144"/>
        <v>0</v>
      </c>
      <c r="O585" s="24">
        <f t="shared" ref="O585:O648" si="151">MAX(M585,0)*(C585-C584)/3600000</f>
        <v>0</v>
      </c>
      <c r="P585" s="24">
        <f t="shared" si="142"/>
        <v>0.48435728233529118</v>
      </c>
      <c r="Q585" s="24">
        <f t="shared" ref="Q585:Q648" si="152">MAX(-M585,0)*(C585-C584)/3600000</f>
        <v>0</v>
      </c>
      <c r="R585" s="24">
        <f t="shared" si="143"/>
        <v>0.29627380731175368</v>
      </c>
      <c r="S585" s="24">
        <f>MIN(MAX(-M585,0),'Vehicle Inputs'!$B$20*1000)</f>
        <v>0</v>
      </c>
      <c r="T585" s="24">
        <f>S585*(C585-C584)/3600000*'Vehicle Inputs'!$B$21*'Vehicle Inputs'!$B$22*'Vehicle Inputs'!$B$23</f>
        <v>0</v>
      </c>
      <c r="U585" s="24">
        <f t="shared" ref="U585:U648" si="153">U584+T585</f>
        <v>0.26203936887688051</v>
      </c>
      <c r="V585" s="24">
        <f>T585*'Vehicle Inputs'!$B$24*'Vehicle Inputs'!$B$22*'Vehicle Inputs'!$B$21</f>
        <v>0</v>
      </c>
      <c r="W585" s="24">
        <f t="shared" ref="W585:W648" si="154">W584+V585</f>
        <v>0.23176071980315707</v>
      </c>
      <c r="X585" s="25">
        <f t="shared" ref="X585:X648" si="155">IF(S585&gt;0,IF(S584=0,X584+1,X584),X584)</f>
        <v>24</v>
      </c>
      <c r="Y585" s="24">
        <f t="shared" ref="Y585:Y648" si="156">IF(S585&gt;0,IF(S584=0,T585,Y584+T585),0)</f>
        <v>0</v>
      </c>
    </row>
    <row r="586" spans="2:25" x14ac:dyDescent="0.25">
      <c r="B586" s="3" t="s">
        <v>36</v>
      </c>
      <c r="C586" s="3">
        <v>578</v>
      </c>
      <c r="D586" s="3">
        <v>578</v>
      </c>
      <c r="E586" s="10">
        <v>0</v>
      </c>
      <c r="F586" s="16">
        <f t="shared" ref="F586:F649" si="157">($E587-$E585)/2/3.6</f>
        <v>0</v>
      </c>
      <c r="G586" s="16">
        <f t="shared" si="145"/>
        <v>0</v>
      </c>
      <c r="H586" s="19">
        <f t="shared" si="146"/>
        <v>0</v>
      </c>
      <c r="I586" s="19">
        <f>$K$3*$H$3*'Vehicle Inputs'!$B$19</f>
        <v>186.58987875</v>
      </c>
      <c r="J586" s="19">
        <f t="shared" si="147"/>
        <v>0</v>
      </c>
      <c r="K586" s="19">
        <f t="shared" si="148"/>
        <v>0</v>
      </c>
      <c r="L586" s="19">
        <f t="shared" si="149"/>
        <v>186.58987875</v>
      </c>
      <c r="M586" s="19">
        <f t="shared" si="150"/>
        <v>0</v>
      </c>
      <c r="N586" s="24">
        <f t="shared" si="144"/>
        <v>0</v>
      </c>
      <c r="O586" s="24">
        <f t="shared" si="151"/>
        <v>0</v>
      </c>
      <c r="P586" s="24">
        <f t="shared" ref="P586:P649" si="158">P585+O586</f>
        <v>0.48435728233529118</v>
      </c>
      <c r="Q586" s="24">
        <f t="shared" si="152"/>
        <v>0</v>
      </c>
      <c r="R586" s="24">
        <f t="shared" ref="R586:R649" si="159">R585+Q586</f>
        <v>0.29627380731175368</v>
      </c>
      <c r="S586" s="24">
        <f>MIN(MAX(-M586,0),'Vehicle Inputs'!$B$20*1000)</f>
        <v>0</v>
      </c>
      <c r="T586" s="24">
        <f>S586*(C586-C585)/3600000*'Vehicle Inputs'!$B$21*'Vehicle Inputs'!$B$22*'Vehicle Inputs'!$B$23</f>
        <v>0</v>
      </c>
      <c r="U586" s="24">
        <f t="shared" si="153"/>
        <v>0.26203936887688051</v>
      </c>
      <c r="V586" s="24">
        <f>T586*'Vehicle Inputs'!$B$24*'Vehicle Inputs'!$B$22*'Vehicle Inputs'!$B$21</f>
        <v>0</v>
      </c>
      <c r="W586" s="24">
        <f t="shared" si="154"/>
        <v>0.23176071980315707</v>
      </c>
      <c r="X586" s="25">
        <f t="shared" si="155"/>
        <v>24</v>
      </c>
      <c r="Y586" s="24">
        <f t="shared" si="156"/>
        <v>0</v>
      </c>
    </row>
    <row r="587" spans="2:25" x14ac:dyDescent="0.25">
      <c r="B587" s="3" t="s">
        <v>36</v>
      </c>
      <c r="C587" s="3">
        <v>579</v>
      </c>
      <c r="D587" s="3">
        <v>579</v>
      </c>
      <c r="E587" s="10">
        <v>0</v>
      </c>
      <c r="F587" s="16">
        <f t="shared" si="157"/>
        <v>0</v>
      </c>
      <c r="G587" s="16">
        <f t="shared" si="145"/>
        <v>0</v>
      </c>
      <c r="H587" s="19">
        <f t="shared" si="146"/>
        <v>0</v>
      </c>
      <c r="I587" s="19">
        <f>$K$3*$H$3*'Vehicle Inputs'!$B$19</f>
        <v>186.58987875</v>
      </c>
      <c r="J587" s="19">
        <f t="shared" si="147"/>
        <v>0</v>
      </c>
      <c r="K587" s="19">
        <f t="shared" si="148"/>
        <v>0</v>
      </c>
      <c r="L587" s="19">
        <f t="shared" si="149"/>
        <v>186.58987875</v>
      </c>
      <c r="M587" s="19">
        <f t="shared" si="150"/>
        <v>0</v>
      </c>
      <c r="N587" s="24">
        <f t="shared" si="144"/>
        <v>0</v>
      </c>
      <c r="O587" s="24">
        <f t="shared" si="151"/>
        <v>0</v>
      </c>
      <c r="P587" s="24">
        <f t="shared" si="158"/>
        <v>0.48435728233529118</v>
      </c>
      <c r="Q587" s="24">
        <f t="shared" si="152"/>
        <v>0</v>
      </c>
      <c r="R587" s="24">
        <f t="shared" si="159"/>
        <v>0.29627380731175368</v>
      </c>
      <c r="S587" s="24">
        <f>MIN(MAX(-M587,0),'Vehicle Inputs'!$B$20*1000)</f>
        <v>0</v>
      </c>
      <c r="T587" s="24">
        <f>S587*(C587-C586)/3600000*'Vehicle Inputs'!$B$21*'Vehicle Inputs'!$B$22*'Vehicle Inputs'!$B$23</f>
        <v>0</v>
      </c>
      <c r="U587" s="24">
        <f t="shared" si="153"/>
        <v>0.26203936887688051</v>
      </c>
      <c r="V587" s="24">
        <f>T587*'Vehicle Inputs'!$B$24*'Vehicle Inputs'!$B$22*'Vehicle Inputs'!$B$21</f>
        <v>0</v>
      </c>
      <c r="W587" s="24">
        <f t="shared" si="154"/>
        <v>0.23176071980315707</v>
      </c>
      <c r="X587" s="25">
        <f t="shared" si="155"/>
        <v>24</v>
      </c>
      <c r="Y587" s="24">
        <f t="shared" si="156"/>
        <v>0</v>
      </c>
    </row>
    <row r="588" spans="2:25" x14ac:dyDescent="0.25">
      <c r="B588" s="3" t="s">
        <v>36</v>
      </c>
      <c r="C588" s="3">
        <v>580</v>
      </c>
      <c r="D588" s="3">
        <v>580</v>
      </c>
      <c r="E588" s="10">
        <v>0</v>
      </c>
      <c r="F588" s="16">
        <f t="shared" si="157"/>
        <v>0</v>
      </c>
      <c r="G588" s="16">
        <f t="shared" si="145"/>
        <v>0</v>
      </c>
      <c r="H588" s="19">
        <f t="shared" si="146"/>
        <v>0</v>
      </c>
      <c r="I588" s="19">
        <f>$K$3*$H$3*'Vehicle Inputs'!$B$19</f>
        <v>186.58987875</v>
      </c>
      <c r="J588" s="19">
        <f t="shared" si="147"/>
        <v>0</v>
      </c>
      <c r="K588" s="19">
        <f t="shared" si="148"/>
        <v>0</v>
      </c>
      <c r="L588" s="19">
        <f t="shared" si="149"/>
        <v>186.58987875</v>
      </c>
      <c r="M588" s="19">
        <f t="shared" si="150"/>
        <v>0</v>
      </c>
      <c r="N588" s="24">
        <f t="shared" si="144"/>
        <v>0</v>
      </c>
      <c r="O588" s="24">
        <f t="shared" si="151"/>
        <v>0</v>
      </c>
      <c r="P588" s="24">
        <f t="shared" si="158"/>
        <v>0.48435728233529118</v>
      </c>
      <c r="Q588" s="24">
        <f t="shared" si="152"/>
        <v>0</v>
      </c>
      <c r="R588" s="24">
        <f t="shared" si="159"/>
        <v>0.29627380731175368</v>
      </c>
      <c r="S588" s="24">
        <f>MIN(MAX(-M588,0),'Vehicle Inputs'!$B$20*1000)</f>
        <v>0</v>
      </c>
      <c r="T588" s="24">
        <f>S588*(C588-C587)/3600000*'Vehicle Inputs'!$B$21*'Vehicle Inputs'!$B$22*'Vehicle Inputs'!$B$23</f>
        <v>0</v>
      </c>
      <c r="U588" s="24">
        <f t="shared" si="153"/>
        <v>0.26203936887688051</v>
      </c>
      <c r="V588" s="24">
        <f>T588*'Vehicle Inputs'!$B$24*'Vehicle Inputs'!$B$22*'Vehicle Inputs'!$B$21</f>
        <v>0</v>
      </c>
      <c r="W588" s="24">
        <f t="shared" si="154"/>
        <v>0.23176071980315707</v>
      </c>
      <c r="X588" s="25">
        <f t="shared" si="155"/>
        <v>24</v>
      </c>
      <c r="Y588" s="24">
        <f t="shared" si="156"/>
        <v>0</v>
      </c>
    </row>
    <row r="589" spans="2:25" x14ac:dyDescent="0.25">
      <c r="B589" s="3" t="s">
        <v>36</v>
      </c>
      <c r="C589" s="3">
        <v>581</v>
      </c>
      <c r="D589" s="3">
        <v>581</v>
      </c>
      <c r="E589" s="10">
        <v>0</v>
      </c>
      <c r="F589" s="16">
        <f t="shared" si="157"/>
        <v>0</v>
      </c>
      <c r="G589" s="16">
        <f t="shared" si="145"/>
        <v>0</v>
      </c>
      <c r="H589" s="19">
        <f t="shared" si="146"/>
        <v>0</v>
      </c>
      <c r="I589" s="19">
        <f>$K$3*$H$3*'Vehicle Inputs'!$B$19</f>
        <v>186.58987875</v>
      </c>
      <c r="J589" s="19">
        <f t="shared" si="147"/>
        <v>0</v>
      </c>
      <c r="K589" s="19">
        <f t="shared" si="148"/>
        <v>0</v>
      </c>
      <c r="L589" s="19">
        <f t="shared" si="149"/>
        <v>186.58987875</v>
      </c>
      <c r="M589" s="19">
        <f t="shared" si="150"/>
        <v>0</v>
      </c>
      <c r="N589" s="24">
        <f t="shared" si="144"/>
        <v>0</v>
      </c>
      <c r="O589" s="24">
        <f t="shared" si="151"/>
        <v>0</v>
      </c>
      <c r="P589" s="24">
        <f t="shared" si="158"/>
        <v>0.48435728233529118</v>
      </c>
      <c r="Q589" s="24">
        <f t="shared" si="152"/>
        <v>0</v>
      </c>
      <c r="R589" s="24">
        <f t="shared" si="159"/>
        <v>0.29627380731175368</v>
      </c>
      <c r="S589" s="24">
        <f>MIN(MAX(-M589,0),'Vehicle Inputs'!$B$20*1000)</f>
        <v>0</v>
      </c>
      <c r="T589" s="24">
        <f>S589*(C589-C588)/3600000*'Vehicle Inputs'!$B$21*'Vehicle Inputs'!$B$22*'Vehicle Inputs'!$B$23</f>
        <v>0</v>
      </c>
      <c r="U589" s="24">
        <f t="shared" si="153"/>
        <v>0.26203936887688051</v>
      </c>
      <c r="V589" s="24">
        <f>T589*'Vehicle Inputs'!$B$24*'Vehicle Inputs'!$B$22*'Vehicle Inputs'!$B$21</f>
        <v>0</v>
      </c>
      <c r="W589" s="24">
        <f t="shared" si="154"/>
        <v>0.23176071980315707</v>
      </c>
      <c r="X589" s="25">
        <f t="shared" si="155"/>
        <v>24</v>
      </c>
      <c r="Y589" s="24">
        <f t="shared" si="156"/>
        <v>0</v>
      </c>
    </row>
    <row r="590" spans="2:25" x14ac:dyDescent="0.25">
      <c r="B590" s="3" t="s">
        <v>36</v>
      </c>
      <c r="C590" s="3">
        <v>582</v>
      </c>
      <c r="D590" s="3">
        <v>582</v>
      </c>
      <c r="E590" s="10">
        <v>0</v>
      </c>
      <c r="F590" s="16">
        <f t="shared" si="157"/>
        <v>0</v>
      </c>
      <c r="G590" s="16">
        <f t="shared" si="145"/>
        <v>0</v>
      </c>
      <c r="H590" s="19">
        <f t="shared" si="146"/>
        <v>0</v>
      </c>
      <c r="I590" s="19">
        <f>$K$3*$H$3*'Vehicle Inputs'!$B$19</f>
        <v>186.58987875</v>
      </c>
      <c r="J590" s="19">
        <f t="shared" si="147"/>
        <v>0</v>
      </c>
      <c r="K590" s="19">
        <f t="shared" si="148"/>
        <v>0</v>
      </c>
      <c r="L590" s="19">
        <f t="shared" si="149"/>
        <v>186.58987875</v>
      </c>
      <c r="M590" s="19">
        <f t="shared" si="150"/>
        <v>0</v>
      </c>
      <c r="N590" s="24">
        <f t="shared" si="144"/>
        <v>0</v>
      </c>
      <c r="O590" s="24">
        <f t="shared" si="151"/>
        <v>0</v>
      </c>
      <c r="P590" s="24">
        <f t="shared" si="158"/>
        <v>0.48435728233529118</v>
      </c>
      <c r="Q590" s="24">
        <f t="shared" si="152"/>
        <v>0</v>
      </c>
      <c r="R590" s="24">
        <f t="shared" si="159"/>
        <v>0.29627380731175368</v>
      </c>
      <c r="S590" s="24">
        <f>MIN(MAX(-M590,0),'Vehicle Inputs'!$B$20*1000)</f>
        <v>0</v>
      </c>
      <c r="T590" s="24">
        <f>S590*(C590-C589)/3600000*'Vehicle Inputs'!$B$21*'Vehicle Inputs'!$B$22*'Vehicle Inputs'!$B$23</f>
        <v>0</v>
      </c>
      <c r="U590" s="24">
        <f t="shared" si="153"/>
        <v>0.26203936887688051</v>
      </c>
      <c r="V590" s="24">
        <f>T590*'Vehicle Inputs'!$B$24*'Vehicle Inputs'!$B$22*'Vehicle Inputs'!$B$21</f>
        <v>0</v>
      </c>
      <c r="W590" s="24">
        <f t="shared" si="154"/>
        <v>0.23176071980315707</v>
      </c>
      <c r="X590" s="25">
        <f t="shared" si="155"/>
        <v>24</v>
      </c>
      <c r="Y590" s="24">
        <f t="shared" si="156"/>
        <v>0</v>
      </c>
    </row>
    <row r="591" spans="2:25" x14ac:dyDescent="0.25">
      <c r="B591" s="3" t="s">
        <v>36</v>
      </c>
      <c r="C591" s="3">
        <v>583</v>
      </c>
      <c r="D591" s="3">
        <v>583</v>
      </c>
      <c r="E591" s="10">
        <v>0</v>
      </c>
      <c r="F591" s="16">
        <f t="shared" si="157"/>
        <v>0</v>
      </c>
      <c r="G591" s="16">
        <f t="shared" si="145"/>
        <v>0</v>
      </c>
      <c r="H591" s="19">
        <f t="shared" si="146"/>
        <v>0</v>
      </c>
      <c r="I591" s="19">
        <f>$K$3*$H$3*'Vehicle Inputs'!$B$19</f>
        <v>186.58987875</v>
      </c>
      <c r="J591" s="19">
        <f t="shared" si="147"/>
        <v>0</v>
      </c>
      <c r="K591" s="19">
        <f t="shared" si="148"/>
        <v>0</v>
      </c>
      <c r="L591" s="19">
        <f t="shared" si="149"/>
        <v>186.58987875</v>
      </c>
      <c r="M591" s="19">
        <f t="shared" si="150"/>
        <v>0</v>
      </c>
      <c r="N591" s="24">
        <f t="shared" si="144"/>
        <v>0</v>
      </c>
      <c r="O591" s="24">
        <f t="shared" si="151"/>
        <v>0</v>
      </c>
      <c r="P591" s="24">
        <f t="shared" si="158"/>
        <v>0.48435728233529118</v>
      </c>
      <c r="Q591" s="24">
        <f t="shared" si="152"/>
        <v>0</v>
      </c>
      <c r="R591" s="24">
        <f t="shared" si="159"/>
        <v>0.29627380731175368</v>
      </c>
      <c r="S591" s="24">
        <f>MIN(MAX(-M591,0),'Vehicle Inputs'!$B$20*1000)</f>
        <v>0</v>
      </c>
      <c r="T591" s="24">
        <f>S591*(C591-C590)/3600000*'Vehicle Inputs'!$B$21*'Vehicle Inputs'!$B$22*'Vehicle Inputs'!$B$23</f>
        <v>0</v>
      </c>
      <c r="U591" s="24">
        <f t="shared" si="153"/>
        <v>0.26203936887688051</v>
      </c>
      <c r="V591" s="24">
        <f>T591*'Vehicle Inputs'!$B$24*'Vehicle Inputs'!$B$22*'Vehicle Inputs'!$B$21</f>
        <v>0</v>
      </c>
      <c r="W591" s="24">
        <f t="shared" si="154"/>
        <v>0.23176071980315707</v>
      </c>
      <c r="X591" s="25">
        <f t="shared" si="155"/>
        <v>24</v>
      </c>
      <c r="Y591" s="24">
        <f t="shared" si="156"/>
        <v>0</v>
      </c>
    </row>
    <row r="592" spans="2:25" x14ac:dyDescent="0.25">
      <c r="B592" s="3" t="s">
        <v>36</v>
      </c>
      <c r="C592" s="3">
        <v>584</v>
      </c>
      <c r="D592" s="3">
        <v>584</v>
      </c>
      <c r="E592" s="10">
        <v>0</v>
      </c>
      <c r="F592" s="16">
        <f t="shared" si="157"/>
        <v>0</v>
      </c>
      <c r="G592" s="16">
        <f t="shared" si="145"/>
        <v>0</v>
      </c>
      <c r="H592" s="19">
        <f t="shared" si="146"/>
        <v>0</v>
      </c>
      <c r="I592" s="19">
        <f>$K$3*$H$3*'Vehicle Inputs'!$B$19</f>
        <v>186.58987875</v>
      </c>
      <c r="J592" s="19">
        <f t="shared" si="147"/>
        <v>0</v>
      </c>
      <c r="K592" s="19">
        <f t="shared" si="148"/>
        <v>0</v>
      </c>
      <c r="L592" s="19">
        <f t="shared" si="149"/>
        <v>186.58987875</v>
      </c>
      <c r="M592" s="19">
        <f t="shared" si="150"/>
        <v>0</v>
      </c>
      <c r="N592" s="24">
        <f t="shared" si="144"/>
        <v>0</v>
      </c>
      <c r="O592" s="24">
        <f t="shared" si="151"/>
        <v>0</v>
      </c>
      <c r="P592" s="24">
        <f t="shared" si="158"/>
        <v>0.48435728233529118</v>
      </c>
      <c r="Q592" s="24">
        <f t="shared" si="152"/>
        <v>0</v>
      </c>
      <c r="R592" s="24">
        <f t="shared" si="159"/>
        <v>0.29627380731175368</v>
      </c>
      <c r="S592" s="24">
        <f>MIN(MAX(-M592,0),'Vehicle Inputs'!$B$20*1000)</f>
        <v>0</v>
      </c>
      <c r="T592" s="24">
        <f>S592*(C592-C591)/3600000*'Vehicle Inputs'!$B$21*'Vehicle Inputs'!$B$22*'Vehicle Inputs'!$B$23</f>
        <v>0</v>
      </c>
      <c r="U592" s="24">
        <f t="shared" si="153"/>
        <v>0.26203936887688051</v>
      </c>
      <c r="V592" s="24">
        <f>T592*'Vehicle Inputs'!$B$24*'Vehicle Inputs'!$B$22*'Vehicle Inputs'!$B$21</f>
        <v>0</v>
      </c>
      <c r="W592" s="24">
        <f t="shared" si="154"/>
        <v>0.23176071980315707</v>
      </c>
      <c r="X592" s="25">
        <f t="shared" si="155"/>
        <v>24</v>
      </c>
      <c r="Y592" s="24">
        <f t="shared" si="156"/>
        <v>0</v>
      </c>
    </row>
    <row r="593" spans="2:25" x14ac:dyDescent="0.25">
      <c r="B593" s="3" t="s">
        <v>36</v>
      </c>
      <c r="C593" s="3">
        <v>585</v>
      </c>
      <c r="D593" s="3">
        <v>585</v>
      </c>
      <c r="E593" s="10">
        <v>0</v>
      </c>
      <c r="F593" s="16">
        <f t="shared" si="157"/>
        <v>0</v>
      </c>
      <c r="G593" s="16">
        <f t="shared" si="145"/>
        <v>0</v>
      </c>
      <c r="H593" s="19">
        <f t="shared" si="146"/>
        <v>0</v>
      </c>
      <c r="I593" s="19">
        <f>$K$3*$H$3*'Vehicle Inputs'!$B$19</f>
        <v>186.58987875</v>
      </c>
      <c r="J593" s="19">
        <f t="shared" si="147"/>
        <v>0</v>
      </c>
      <c r="K593" s="19">
        <f t="shared" si="148"/>
        <v>0</v>
      </c>
      <c r="L593" s="19">
        <f t="shared" si="149"/>
        <v>186.58987875</v>
      </c>
      <c r="M593" s="19">
        <f t="shared" si="150"/>
        <v>0</v>
      </c>
      <c r="N593" s="24">
        <f t="shared" si="144"/>
        <v>0</v>
      </c>
      <c r="O593" s="24">
        <f t="shared" si="151"/>
        <v>0</v>
      </c>
      <c r="P593" s="24">
        <f t="shared" si="158"/>
        <v>0.48435728233529118</v>
      </c>
      <c r="Q593" s="24">
        <f t="shared" si="152"/>
        <v>0</v>
      </c>
      <c r="R593" s="24">
        <f t="shared" si="159"/>
        <v>0.29627380731175368</v>
      </c>
      <c r="S593" s="24">
        <f>MIN(MAX(-M593,0),'Vehicle Inputs'!$B$20*1000)</f>
        <v>0</v>
      </c>
      <c r="T593" s="24">
        <f>S593*(C593-C592)/3600000*'Vehicle Inputs'!$B$21*'Vehicle Inputs'!$B$22*'Vehicle Inputs'!$B$23</f>
        <v>0</v>
      </c>
      <c r="U593" s="24">
        <f t="shared" si="153"/>
        <v>0.26203936887688051</v>
      </c>
      <c r="V593" s="24">
        <f>T593*'Vehicle Inputs'!$B$24*'Vehicle Inputs'!$B$22*'Vehicle Inputs'!$B$21</f>
        <v>0</v>
      </c>
      <c r="W593" s="24">
        <f t="shared" si="154"/>
        <v>0.23176071980315707</v>
      </c>
      <c r="X593" s="25">
        <f t="shared" si="155"/>
        <v>24</v>
      </c>
      <c r="Y593" s="24">
        <f t="shared" si="156"/>
        <v>0</v>
      </c>
    </row>
    <row r="594" spans="2:25" x14ac:dyDescent="0.25">
      <c r="B594" s="3" t="s">
        <v>36</v>
      </c>
      <c r="C594" s="3">
        <v>586</v>
      </c>
      <c r="D594" s="3">
        <v>586</v>
      </c>
      <c r="E594" s="10">
        <v>0</v>
      </c>
      <c r="F594" s="16">
        <f t="shared" si="157"/>
        <v>0</v>
      </c>
      <c r="G594" s="16">
        <f t="shared" si="145"/>
        <v>0</v>
      </c>
      <c r="H594" s="19">
        <f t="shared" si="146"/>
        <v>0</v>
      </c>
      <c r="I594" s="19">
        <f>$K$3*$H$3*'Vehicle Inputs'!$B$19</f>
        <v>186.58987875</v>
      </c>
      <c r="J594" s="19">
        <f t="shared" si="147"/>
        <v>0</v>
      </c>
      <c r="K594" s="19">
        <f t="shared" si="148"/>
        <v>0</v>
      </c>
      <c r="L594" s="19">
        <f t="shared" si="149"/>
        <v>186.58987875</v>
      </c>
      <c r="M594" s="19">
        <f t="shared" si="150"/>
        <v>0</v>
      </c>
      <c r="N594" s="24">
        <f t="shared" si="144"/>
        <v>0</v>
      </c>
      <c r="O594" s="24">
        <f t="shared" si="151"/>
        <v>0</v>
      </c>
      <c r="P594" s="24">
        <f t="shared" si="158"/>
        <v>0.48435728233529118</v>
      </c>
      <c r="Q594" s="24">
        <f t="shared" si="152"/>
        <v>0</v>
      </c>
      <c r="R594" s="24">
        <f t="shared" si="159"/>
        <v>0.29627380731175368</v>
      </c>
      <c r="S594" s="24">
        <f>MIN(MAX(-M594,0),'Vehicle Inputs'!$B$20*1000)</f>
        <v>0</v>
      </c>
      <c r="T594" s="24">
        <f>S594*(C594-C593)/3600000*'Vehicle Inputs'!$B$21*'Vehicle Inputs'!$B$22*'Vehicle Inputs'!$B$23</f>
        <v>0</v>
      </c>
      <c r="U594" s="24">
        <f t="shared" si="153"/>
        <v>0.26203936887688051</v>
      </c>
      <c r="V594" s="24">
        <f>T594*'Vehicle Inputs'!$B$24*'Vehicle Inputs'!$B$22*'Vehicle Inputs'!$B$21</f>
        <v>0</v>
      </c>
      <c r="W594" s="24">
        <f t="shared" si="154"/>
        <v>0.23176071980315707</v>
      </c>
      <c r="X594" s="25">
        <f t="shared" si="155"/>
        <v>24</v>
      </c>
      <c r="Y594" s="24">
        <f t="shared" si="156"/>
        <v>0</v>
      </c>
    </row>
    <row r="595" spans="2:25" x14ac:dyDescent="0.25">
      <c r="B595" s="3" t="s">
        <v>36</v>
      </c>
      <c r="C595" s="3">
        <v>587</v>
      </c>
      <c r="D595" s="3">
        <v>587</v>
      </c>
      <c r="E595" s="10">
        <v>0</v>
      </c>
      <c r="F595" s="16">
        <f t="shared" si="157"/>
        <v>0</v>
      </c>
      <c r="G595" s="16">
        <f t="shared" si="145"/>
        <v>0</v>
      </c>
      <c r="H595" s="19">
        <f t="shared" si="146"/>
        <v>0</v>
      </c>
      <c r="I595" s="19">
        <f>$K$3*$H$3*'Vehicle Inputs'!$B$19</f>
        <v>186.58987875</v>
      </c>
      <c r="J595" s="19">
        <f t="shared" si="147"/>
        <v>0</v>
      </c>
      <c r="K595" s="19">
        <f t="shared" si="148"/>
        <v>0</v>
      </c>
      <c r="L595" s="19">
        <f t="shared" si="149"/>
        <v>186.58987875</v>
      </c>
      <c r="M595" s="19">
        <f t="shared" si="150"/>
        <v>0</v>
      </c>
      <c r="N595" s="24">
        <f t="shared" si="144"/>
        <v>0</v>
      </c>
      <c r="O595" s="24">
        <f t="shared" si="151"/>
        <v>0</v>
      </c>
      <c r="P595" s="24">
        <f t="shared" si="158"/>
        <v>0.48435728233529118</v>
      </c>
      <c r="Q595" s="24">
        <f t="shared" si="152"/>
        <v>0</v>
      </c>
      <c r="R595" s="24">
        <f t="shared" si="159"/>
        <v>0.29627380731175368</v>
      </c>
      <c r="S595" s="24">
        <f>MIN(MAX(-M595,0),'Vehicle Inputs'!$B$20*1000)</f>
        <v>0</v>
      </c>
      <c r="T595" s="24">
        <f>S595*(C595-C594)/3600000*'Vehicle Inputs'!$B$21*'Vehicle Inputs'!$B$22*'Vehicle Inputs'!$B$23</f>
        <v>0</v>
      </c>
      <c r="U595" s="24">
        <f t="shared" si="153"/>
        <v>0.26203936887688051</v>
      </c>
      <c r="V595" s="24">
        <f>T595*'Vehicle Inputs'!$B$24*'Vehicle Inputs'!$B$22*'Vehicle Inputs'!$B$21</f>
        <v>0</v>
      </c>
      <c r="W595" s="24">
        <f t="shared" si="154"/>
        <v>0.23176071980315707</v>
      </c>
      <c r="X595" s="25">
        <f t="shared" si="155"/>
        <v>24</v>
      </c>
      <c r="Y595" s="24">
        <f t="shared" si="156"/>
        <v>0</v>
      </c>
    </row>
    <row r="596" spans="2:25" x14ac:dyDescent="0.25">
      <c r="B596" s="3" t="s">
        <v>36</v>
      </c>
      <c r="C596" s="3">
        <v>588</v>
      </c>
      <c r="D596" s="3">
        <v>588</v>
      </c>
      <c r="E596" s="10">
        <v>0</v>
      </c>
      <c r="F596" s="16">
        <f t="shared" si="157"/>
        <v>0</v>
      </c>
      <c r="G596" s="16">
        <f t="shared" si="145"/>
        <v>0</v>
      </c>
      <c r="H596" s="19">
        <f t="shared" si="146"/>
        <v>0</v>
      </c>
      <c r="I596" s="19">
        <f>$K$3*$H$3*'Vehicle Inputs'!$B$19</f>
        <v>186.58987875</v>
      </c>
      <c r="J596" s="19">
        <f t="shared" si="147"/>
        <v>0</v>
      </c>
      <c r="K596" s="19">
        <f t="shared" si="148"/>
        <v>0</v>
      </c>
      <c r="L596" s="19">
        <f t="shared" si="149"/>
        <v>186.58987875</v>
      </c>
      <c r="M596" s="19">
        <f t="shared" si="150"/>
        <v>0</v>
      </c>
      <c r="N596" s="24">
        <f t="shared" si="144"/>
        <v>0</v>
      </c>
      <c r="O596" s="24">
        <f t="shared" si="151"/>
        <v>0</v>
      </c>
      <c r="P596" s="24">
        <f t="shared" si="158"/>
        <v>0.48435728233529118</v>
      </c>
      <c r="Q596" s="24">
        <f t="shared" si="152"/>
        <v>0</v>
      </c>
      <c r="R596" s="24">
        <f t="shared" si="159"/>
        <v>0.29627380731175368</v>
      </c>
      <c r="S596" s="24">
        <f>MIN(MAX(-M596,0),'Vehicle Inputs'!$B$20*1000)</f>
        <v>0</v>
      </c>
      <c r="T596" s="24">
        <f>S596*(C596-C595)/3600000*'Vehicle Inputs'!$B$21*'Vehicle Inputs'!$B$22*'Vehicle Inputs'!$B$23</f>
        <v>0</v>
      </c>
      <c r="U596" s="24">
        <f t="shared" si="153"/>
        <v>0.26203936887688051</v>
      </c>
      <c r="V596" s="24">
        <f>T596*'Vehicle Inputs'!$B$24*'Vehicle Inputs'!$B$22*'Vehicle Inputs'!$B$21</f>
        <v>0</v>
      </c>
      <c r="W596" s="24">
        <f t="shared" si="154"/>
        <v>0.23176071980315707</v>
      </c>
      <c r="X596" s="25">
        <f t="shared" si="155"/>
        <v>24</v>
      </c>
      <c r="Y596" s="24">
        <f t="shared" si="156"/>
        <v>0</v>
      </c>
    </row>
    <row r="597" spans="2:25" x14ac:dyDescent="0.25">
      <c r="B597" s="3" t="s">
        <v>36</v>
      </c>
      <c r="C597" s="3">
        <v>589</v>
      </c>
      <c r="D597" s="3">
        <v>589</v>
      </c>
      <c r="E597" s="10">
        <v>0</v>
      </c>
      <c r="F597" s="16">
        <f t="shared" si="157"/>
        <v>0</v>
      </c>
      <c r="G597" s="16">
        <f t="shared" si="145"/>
        <v>0</v>
      </c>
      <c r="H597" s="19">
        <f t="shared" si="146"/>
        <v>0</v>
      </c>
      <c r="I597" s="19">
        <f>$K$3*$H$3*'Vehicle Inputs'!$B$19</f>
        <v>186.58987875</v>
      </c>
      <c r="J597" s="19">
        <f t="shared" si="147"/>
        <v>0</v>
      </c>
      <c r="K597" s="19">
        <f t="shared" si="148"/>
        <v>0</v>
      </c>
      <c r="L597" s="19">
        <f t="shared" si="149"/>
        <v>186.58987875</v>
      </c>
      <c r="M597" s="19">
        <f t="shared" si="150"/>
        <v>0</v>
      </c>
      <c r="N597" s="24">
        <f t="shared" si="144"/>
        <v>0</v>
      </c>
      <c r="O597" s="24">
        <f t="shared" si="151"/>
        <v>0</v>
      </c>
      <c r="P597" s="24">
        <f t="shared" si="158"/>
        <v>0.48435728233529118</v>
      </c>
      <c r="Q597" s="24">
        <f t="shared" si="152"/>
        <v>0</v>
      </c>
      <c r="R597" s="24">
        <f t="shared" si="159"/>
        <v>0.29627380731175368</v>
      </c>
      <c r="S597" s="24">
        <f>MIN(MAX(-M597,0),'Vehicle Inputs'!$B$20*1000)</f>
        <v>0</v>
      </c>
      <c r="T597" s="24">
        <f>S597*(C597-C596)/3600000*'Vehicle Inputs'!$B$21*'Vehicle Inputs'!$B$22*'Vehicle Inputs'!$B$23</f>
        <v>0</v>
      </c>
      <c r="U597" s="24">
        <f t="shared" si="153"/>
        <v>0.26203936887688051</v>
      </c>
      <c r="V597" s="24">
        <f>T597*'Vehicle Inputs'!$B$24*'Vehicle Inputs'!$B$22*'Vehicle Inputs'!$B$21</f>
        <v>0</v>
      </c>
      <c r="W597" s="24">
        <f t="shared" si="154"/>
        <v>0.23176071980315707</v>
      </c>
      <c r="X597" s="25">
        <f t="shared" si="155"/>
        <v>24</v>
      </c>
      <c r="Y597" s="24">
        <f t="shared" si="156"/>
        <v>0</v>
      </c>
    </row>
    <row r="598" spans="2:25" x14ac:dyDescent="0.25">
      <c r="B598" s="4" t="s">
        <v>37</v>
      </c>
      <c r="C598" s="4">
        <v>590</v>
      </c>
      <c r="D598" s="4">
        <v>1</v>
      </c>
      <c r="E598" s="11">
        <v>0</v>
      </c>
      <c r="F598" s="16">
        <f t="shared" si="157"/>
        <v>0</v>
      </c>
      <c r="G598" s="16">
        <f t="shared" si="145"/>
        <v>0</v>
      </c>
      <c r="H598" s="19">
        <f t="shared" si="146"/>
        <v>0</v>
      </c>
      <c r="I598" s="19">
        <f>$K$3*$H$3*'Vehicle Inputs'!$B$19</f>
        <v>186.58987875</v>
      </c>
      <c r="J598" s="19">
        <f t="shared" si="147"/>
        <v>0</v>
      </c>
      <c r="K598" s="19">
        <f t="shared" si="148"/>
        <v>0</v>
      </c>
      <c r="L598" s="19">
        <f t="shared" si="149"/>
        <v>186.58987875</v>
      </c>
      <c r="M598" s="19">
        <f t="shared" si="150"/>
        <v>0</v>
      </c>
      <c r="N598" s="24">
        <f t="shared" si="144"/>
        <v>0</v>
      </c>
      <c r="O598" s="24">
        <f t="shared" si="151"/>
        <v>0</v>
      </c>
      <c r="P598" s="24">
        <f t="shared" si="158"/>
        <v>0.48435728233529118</v>
      </c>
      <c r="Q598" s="24">
        <f t="shared" si="152"/>
        <v>0</v>
      </c>
      <c r="R598" s="24">
        <f t="shared" si="159"/>
        <v>0.29627380731175368</v>
      </c>
      <c r="S598" s="24">
        <f>MIN(MAX(-M598,0),'Vehicle Inputs'!$B$20*1000)</f>
        <v>0</v>
      </c>
      <c r="T598" s="24">
        <f>S598*(C598-C597)/3600000*'Vehicle Inputs'!$B$21*'Vehicle Inputs'!$B$22*'Vehicle Inputs'!$B$23</f>
        <v>0</v>
      </c>
      <c r="U598" s="24">
        <f t="shared" si="153"/>
        <v>0.26203936887688051</v>
      </c>
      <c r="V598" s="24">
        <f>T598*'Vehicle Inputs'!$B$24*'Vehicle Inputs'!$B$22*'Vehicle Inputs'!$B$21</f>
        <v>0</v>
      </c>
      <c r="W598" s="24">
        <f t="shared" si="154"/>
        <v>0.23176071980315707</v>
      </c>
      <c r="X598" s="25">
        <f t="shared" si="155"/>
        <v>24</v>
      </c>
      <c r="Y598" s="24">
        <f t="shared" si="156"/>
        <v>0</v>
      </c>
    </row>
    <row r="599" spans="2:25" x14ac:dyDescent="0.25">
      <c r="B599" s="4" t="s">
        <v>37</v>
      </c>
      <c r="C599" s="4">
        <v>591</v>
      </c>
      <c r="D599" s="4">
        <v>2</v>
      </c>
      <c r="E599" s="11">
        <v>0</v>
      </c>
      <c r="F599" s="16">
        <f t="shared" si="157"/>
        <v>0</v>
      </c>
      <c r="G599" s="16">
        <f t="shared" si="145"/>
        <v>0</v>
      </c>
      <c r="H599" s="19">
        <f t="shared" si="146"/>
        <v>0</v>
      </c>
      <c r="I599" s="19">
        <f>$K$3*$H$3*'Vehicle Inputs'!$B$19</f>
        <v>186.58987875</v>
      </c>
      <c r="J599" s="19">
        <f t="shared" si="147"/>
        <v>0</v>
      </c>
      <c r="K599" s="19">
        <f t="shared" si="148"/>
        <v>0</v>
      </c>
      <c r="L599" s="19">
        <f t="shared" si="149"/>
        <v>186.58987875</v>
      </c>
      <c r="M599" s="19">
        <f t="shared" si="150"/>
        <v>0</v>
      </c>
      <c r="N599" s="24">
        <f t="shared" si="144"/>
        <v>0</v>
      </c>
      <c r="O599" s="24">
        <f t="shared" si="151"/>
        <v>0</v>
      </c>
      <c r="P599" s="24">
        <f t="shared" si="158"/>
        <v>0.48435728233529118</v>
      </c>
      <c r="Q599" s="24">
        <f t="shared" si="152"/>
        <v>0</v>
      </c>
      <c r="R599" s="24">
        <f t="shared" si="159"/>
        <v>0.29627380731175368</v>
      </c>
      <c r="S599" s="24">
        <f>MIN(MAX(-M599,0),'Vehicle Inputs'!$B$20*1000)</f>
        <v>0</v>
      </c>
      <c r="T599" s="24">
        <f>S599*(C599-C598)/3600000*'Vehicle Inputs'!$B$21*'Vehicle Inputs'!$B$22*'Vehicle Inputs'!$B$23</f>
        <v>0</v>
      </c>
      <c r="U599" s="24">
        <f t="shared" si="153"/>
        <v>0.26203936887688051</v>
      </c>
      <c r="V599" s="24">
        <f>T599*'Vehicle Inputs'!$B$24*'Vehicle Inputs'!$B$22*'Vehicle Inputs'!$B$21</f>
        <v>0</v>
      </c>
      <c r="W599" s="24">
        <f t="shared" si="154"/>
        <v>0.23176071980315707</v>
      </c>
      <c r="X599" s="25">
        <f t="shared" si="155"/>
        <v>24</v>
      </c>
      <c r="Y599" s="24">
        <f t="shared" si="156"/>
        <v>0</v>
      </c>
    </row>
    <row r="600" spans="2:25" x14ac:dyDescent="0.25">
      <c r="B600" s="4" t="s">
        <v>37</v>
      </c>
      <c r="C600" s="4">
        <v>592</v>
      </c>
      <c r="D600" s="4">
        <v>3</v>
      </c>
      <c r="E600" s="11">
        <v>0</v>
      </c>
      <c r="F600" s="16">
        <f t="shared" si="157"/>
        <v>0</v>
      </c>
      <c r="G600" s="16">
        <f t="shared" si="145"/>
        <v>0</v>
      </c>
      <c r="H600" s="19">
        <f t="shared" si="146"/>
        <v>0</v>
      </c>
      <c r="I600" s="19">
        <f>$K$3*$H$3*'Vehicle Inputs'!$B$19</f>
        <v>186.58987875</v>
      </c>
      <c r="J600" s="19">
        <f t="shared" si="147"/>
        <v>0</v>
      </c>
      <c r="K600" s="19">
        <f t="shared" si="148"/>
        <v>0</v>
      </c>
      <c r="L600" s="19">
        <f t="shared" si="149"/>
        <v>186.58987875</v>
      </c>
      <c r="M600" s="19">
        <f t="shared" si="150"/>
        <v>0</v>
      </c>
      <c r="N600" s="24">
        <f t="shared" si="144"/>
        <v>0</v>
      </c>
      <c r="O600" s="24">
        <f t="shared" si="151"/>
        <v>0</v>
      </c>
      <c r="P600" s="24">
        <f t="shared" si="158"/>
        <v>0.48435728233529118</v>
      </c>
      <c r="Q600" s="24">
        <f t="shared" si="152"/>
        <v>0</v>
      </c>
      <c r="R600" s="24">
        <f t="shared" si="159"/>
        <v>0.29627380731175368</v>
      </c>
      <c r="S600" s="24">
        <f>MIN(MAX(-M600,0),'Vehicle Inputs'!$B$20*1000)</f>
        <v>0</v>
      </c>
      <c r="T600" s="24">
        <f>S600*(C600-C599)/3600000*'Vehicle Inputs'!$B$21*'Vehicle Inputs'!$B$22*'Vehicle Inputs'!$B$23</f>
        <v>0</v>
      </c>
      <c r="U600" s="24">
        <f t="shared" si="153"/>
        <v>0.26203936887688051</v>
      </c>
      <c r="V600" s="24">
        <f>T600*'Vehicle Inputs'!$B$24*'Vehicle Inputs'!$B$22*'Vehicle Inputs'!$B$21</f>
        <v>0</v>
      </c>
      <c r="W600" s="24">
        <f t="shared" si="154"/>
        <v>0.23176071980315707</v>
      </c>
      <c r="X600" s="25">
        <f t="shared" si="155"/>
        <v>24</v>
      </c>
      <c r="Y600" s="24">
        <f t="shared" si="156"/>
        <v>0</v>
      </c>
    </row>
    <row r="601" spans="2:25" x14ac:dyDescent="0.25">
      <c r="B601" s="4" t="s">
        <v>37</v>
      </c>
      <c r="C601" s="4">
        <v>593</v>
      </c>
      <c r="D601" s="4">
        <v>4</v>
      </c>
      <c r="E601" s="11">
        <v>0</v>
      </c>
      <c r="F601" s="16">
        <f t="shared" si="157"/>
        <v>0</v>
      </c>
      <c r="G601" s="16">
        <f t="shared" si="145"/>
        <v>0</v>
      </c>
      <c r="H601" s="19">
        <f t="shared" si="146"/>
        <v>0</v>
      </c>
      <c r="I601" s="19">
        <f>$K$3*$H$3*'Vehicle Inputs'!$B$19</f>
        <v>186.58987875</v>
      </c>
      <c r="J601" s="19">
        <f t="shared" si="147"/>
        <v>0</v>
      </c>
      <c r="K601" s="19">
        <f t="shared" si="148"/>
        <v>0</v>
      </c>
      <c r="L601" s="19">
        <f t="shared" si="149"/>
        <v>186.58987875</v>
      </c>
      <c r="M601" s="19">
        <f t="shared" si="150"/>
        <v>0</v>
      </c>
      <c r="N601" s="24">
        <f t="shared" si="144"/>
        <v>0</v>
      </c>
      <c r="O601" s="24">
        <f t="shared" si="151"/>
        <v>0</v>
      </c>
      <c r="P601" s="24">
        <f t="shared" si="158"/>
        <v>0.48435728233529118</v>
      </c>
      <c r="Q601" s="24">
        <f t="shared" si="152"/>
        <v>0</v>
      </c>
      <c r="R601" s="24">
        <f t="shared" si="159"/>
        <v>0.29627380731175368</v>
      </c>
      <c r="S601" s="24">
        <f>MIN(MAX(-M601,0),'Vehicle Inputs'!$B$20*1000)</f>
        <v>0</v>
      </c>
      <c r="T601" s="24">
        <f>S601*(C601-C600)/3600000*'Vehicle Inputs'!$B$21*'Vehicle Inputs'!$B$22*'Vehicle Inputs'!$B$23</f>
        <v>0</v>
      </c>
      <c r="U601" s="24">
        <f t="shared" si="153"/>
        <v>0.26203936887688051</v>
      </c>
      <c r="V601" s="24">
        <f>T601*'Vehicle Inputs'!$B$24*'Vehicle Inputs'!$B$22*'Vehicle Inputs'!$B$21</f>
        <v>0</v>
      </c>
      <c r="W601" s="24">
        <f t="shared" si="154"/>
        <v>0.23176071980315707</v>
      </c>
      <c r="X601" s="25">
        <f t="shared" si="155"/>
        <v>24</v>
      </c>
      <c r="Y601" s="24">
        <f t="shared" si="156"/>
        <v>0</v>
      </c>
    </row>
    <row r="602" spans="2:25" x14ac:dyDescent="0.25">
      <c r="B602" s="4" t="s">
        <v>37</v>
      </c>
      <c r="C602" s="4">
        <v>594</v>
      </c>
      <c r="D602" s="4">
        <v>5</v>
      </c>
      <c r="E602" s="11">
        <v>0</v>
      </c>
      <c r="F602" s="16">
        <f t="shared" si="157"/>
        <v>0</v>
      </c>
      <c r="G602" s="16">
        <f t="shared" si="145"/>
        <v>0</v>
      </c>
      <c r="H602" s="19">
        <f t="shared" si="146"/>
        <v>0</v>
      </c>
      <c r="I602" s="19">
        <f>$K$3*$H$3*'Vehicle Inputs'!$B$19</f>
        <v>186.58987875</v>
      </c>
      <c r="J602" s="19">
        <f t="shared" si="147"/>
        <v>0</v>
      </c>
      <c r="K602" s="19">
        <f t="shared" si="148"/>
        <v>0</v>
      </c>
      <c r="L602" s="19">
        <f t="shared" si="149"/>
        <v>186.58987875</v>
      </c>
      <c r="M602" s="19">
        <f t="shared" si="150"/>
        <v>0</v>
      </c>
      <c r="N602" s="24">
        <f t="shared" si="144"/>
        <v>0</v>
      </c>
      <c r="O602" s="24">
        <f t="shared" si="151"/>
        <v>0</v>
      </c>
      <c r="P602" s="24">
        <f t="shared" si="158"/>
        <v>0.48435728233529118</v>
      </c>
      <c r="Q602" s="24">
        <f t="shared" si="152"/>
        <v>0</v>
      </c>
      <c r="R602" s="24">
        <f t="shared" si="159"/>
        <v>0.29627380731175368</v>
      </c>
      <c r="S602" s="24">
        <f>MIN(MAX(-M602,0),'Vehicle Inputs'!$B$20*1000)</f>
        <v>0</v>
      </c>
      <c r="T602" s="24">
        <f>S602*(C602-C601)/3600000*'Vehicle Inputs'!$B$21*'Vehicle Inputs'!$B$22*'Vehicle Inputs'!$B$23</f>
        <v>0</v>
      </c>
      <c r="U602" s="24">
        <f t="shared" si="153"/>
        <v>0.26203936887688051</v>
      </c>
      <c r="V602" s="24">
        <f>T602*'Vehicle Inputs'!$B$24*'Vehicle Inputs'!$B$22*'Vehicle Inputs'!$B$21</f>
        <v>0</v>
      </c>
      <c r="W602" s="24">
        <f t="shared" si="154"/>
        <v>0.23176071980315707</v>
      </c>
      <c r="X602" s="25">
        <f t="shared" si="155"/>
        <v>24</v>
      </c>
      <c r="Y602" s="24">
        <f t="shared" si="156"/>
        <v>0</v>
      </c>
    </row>
    <row r="603" spans="2:25" x14ac:dyDescent="0.25">
      <c r="B603" s="4" t="s">
        <v>37</v>
      </c>
      <c r="C603" s="4">
        <v>595</v>
      </c>
      <c r="D603" s="4">
        <v>6</v>
      </c>
      <c r="E603" s="11">
        <v>0</v>
      </c>
      <c r="F603" s="16">
        <f t="shared" si="157"/>
        <v>0</v>
      </c>
      <c r="G603" s="16">
        <f t="shared" si="145"/>
        <v>0</v>
      </c>
      <c r="H603" s="19">
        <f t="shared" si="146"/>
        <v>0</v>
      </c>
      <c r="I603" s="19">
        <f>$K$3*$H$3*'Vehicle Inputs'!$B$19</f>
        <v>186.58987875</v>
      </c>
      <c r="J603" s="19">
        <f t="shared" si="147"/>
        <v>0</v>
      </c>
      <c r="K603" s="19">
        <f t="shared" si="148"/>
        <v>0</v>
      </c>
      <c r="L603" s="19">
        <f t="shared" si="149"/>
        <v>186.58987875</v>
      </c>
      <c r="M603" s="19">
        <f t="shared" si="150"/>
        <v>0</v>
      </c>
      <c r="N603" s="24">
        <f t="shared" si="144"/>
        <v>0</v>
      </c>
      <c r="O603" s="24">
        <f t="shared" si="151"/>
        <v>0</v>
      </c>
      <c r="P603" s="24">
        <f t="shared" si="158"/>
        <v>0.48435728233529118</v>
      </c>
      <c r="Q603" s="24">
        <f t="shared" si="152"/>
        <v>0</v>
      </c>
      <c r="R603" s="24">
        <f t="shared" si="159"/>
        <v>0.29627380731175368</v>
      </c>
      <c r="S603" s="24">
        <f>MIN(MAX(-M603,0),'Vehicle Inputs'!$B$20*1000)</f>
        <v>0</v>
      </c>
      <c r="T603" s="24">
        <f>S603*(C603-C602)/3600000*'Vehicle Inputs'!$B$21*'Vehicle Inputs'!$B$22*'Vehicle Inputs'!$B$23</f>
        <v>0</v>
      </c>
      <c r="U603" s="24">
        <f t="shared" si="153"/>
        <v>0.26203936887688051</v>
      </c>
      <c r="V603" s="24">
        <f>T603*'Vehicle Inputs'!$B$24*'Vehicle Inputs'!$B$22*'Vehicle Inputs'!$B$21</f>
        <v>0</v>
      </c>
      <c r="W603" s="24">
        <f t="shared" si="154"/>
        <v>0.23176071980315707</v>
      </c>
      <c r="X603" s="25">
        <f t="shared" si="155"/>
        <v>24</v>
      </c>
      <c r="Y603" s="24">
        <f t="shared" si="156"/>
        <v>0</v>
      </c>
    </row>
    <row r="604" spans="2:25" x14ac:dyDescent="0.25">
      <c r="B604" s="4" t="s">
        <v>37</v>
      </c>
      <c r="C604" s="4">
        <v>596</v>
      </c>
      <c r="D604" s="4">
        <v>7</v>
      </c>
      <c r="E604" s="11">
        <v>0</v>
      </c>
      <c r="F604" s="16">
        <f t="shared" si="157"/>
        <v>0</v>
      </c>
      <c r="G604" s="16">
        <f t="shared" si="145"/>
        <v>0</v>
      </c>
      <c r="H604" s="19">
        <f t="shared" si="146"/>
        <v>0</v>
      </c>
      <c r="I604" s="19">
        <f>$K$3*$H$3*'Vehicle Inputs'!$B$19</f>
        <v>186.58987875</v>
      </c>
      <c r="J604" s="19">
        <f t="shared" si="147"/>
        <v>0</v>
      </c>
      <c r="K604" s="19">
        <f t="shared" si="148"/>
        <v>0</v>
      </c>
      <c r="L604" s="19">
        <f t="shared" si="149"/>
        <v>186.58987875</v>
      </c>
      <c r="M604" s="19">
        <f t="shared" si="150"/>
        <v>0</v>
      </c>
      <c r="N604" s="24">
        <f t="shared" si="144"/>
        <v>0</v>
      </c>
      <c r="O604" s="24">
        <f t="shared" si="151"/>
        <v>0</v>
      </c>
      <c r="P604" s="24">
        <f t="shared" si="158"/>
        <v>0.48435728233529118</v>
      </c>
      <c r="Q604" s="24">
        <f t="shared" si="152"/>
        <v>0</v>
      </c>
      <c r="R604" s="24">
        <f t="shared" si="159"/>
        <v>0.29627380731175368</v>
      </c>
      <c r="S604" s="24">
        <f>MIN(MAX(-M604,0),'Vehicle Inputs'!$B$20*1000)</f>
        <v>0</v>
      </c>
      <c r="T604" s="24">
        <f>S604*(C604-C603)/3600000*'Vehicle Inputs'!$B$21*'Vehicle Inputs'!$B$22*'Vehicle Inputs'!$B$23</f>
        <v>0</v>
      </c>
      <c r="U604" s="24">
        <f t="shared" si="153"/>
        <v>0.26203936887688051</v>
      </c>
      <c r="V604" s="24">
        <f>T604*'Vehicle Inputs'!$B$24*'Vehicle Inputs'!$B$22*'Vehicle Inputs'!$B$21</f>
        <v>0</v>
      </c>
      <c r="W604" s="24">
        <f t="shared" si="154"/>
        <v>0.23176071980315707</v>
      </c>
      <c r="X604" s="25">
        <f t="shared" si="155"/>
        <v>24</v>
      </c>
      <c r="Y604" s="24">
        <f t="shared" si="156"/>
        <v>0</v>
      </c>
    </row>
    <row r="605" spans="2:25" x14ac:dyDescent="0.25">
      <c r="B605" s="4" t="s">
        <v>37</v>
      </c>
      <c r="C605" s="4">
        <v>597</v>
      </c>
      <c r="D605" s="4">
        <v>8</v>
      </c>
      <c r="E605" s="11">
        <v>0</v>
      </c>
      <c r="F605" s="16">
        <f t="shared" si="157"/>
        <v>0</v>
      </c>
      <c r="G605" s="16">
        <f t="shared" si="145"/>
        <v>0</v>
      </c>
      <c r="H605" s="19">
        <f t="shared" si="146"/>
        <v>0</v>
      </c>
      <c r="I605" s="19">
        <f>$K$3*$H$3*'Vehicle Inputs'!$B$19</f>
        <v>186.58987875</v>
      </c>
      <c r="J605" s="19">
        <f t="shared" si="147"/>
        <v>0</v>
      </c>
      <c r="K605" s="19">
        <f t="shared" si="148"/>
        <v>0</v>
      </c>
      <c r="L605" s="19">
        <f t="shared" si="149"/>
        <v>186.58987875</v>
      </c>
      <c r="M605" s="19">
        <f t="shared" si="150"/>
        <v>0</v>
      </c>
      <c r="N605" s="24">
        <f t="shared" si="144"/>
        <v>0</v>
      </c>
      <c r="O605" s="24">
        <f t="shared" si="151"/>
        <v>0</v>
      </c>
      <c r="P605" s="24">
        <f t="shared" si="158"/>
        <v>0.48435728233529118</v>
      </c>
      <c r="Q605" s="24">
        <f t="shared" si="152"/>
        <v>0</v>
      </c>
      <c r="R605" s="24">
        <f t="shared" si="159"/>
        <v>0.29627380731175368</v>
      </c>
      <c r="S605" s="24">
        <f>MIN(MAX(-M605,0),'Vehicle Inputs'!$B$20*1000)</f>
        <v>0</v>
      </c>
      <c r="T605" s="24">
        <f>S605*(C605-C604)/3600000*'Vehicle Inputs'!$B$21*'Vehicle Inputs'!$B$22*'Vehicle Inputs'!$B$23</f>
        <v>0</v>
      </c>
      <c r="U605" s="24">
        <f t="shared" si="153"/>
        <v>0.26203936887688051</v>
      </c>
      <c r="V605" s="24">
        <f>T605*'Vehicle Inputs'!$B$24*'Vehicle Inputs'!$B$22*'Vehicle Inputs'!$B$21</f>
        <v>0</v>
      </c>
      <c r="W605" s="24">
        <f t="shared" si="154"/>
        <v>0.23176071980315707</v>
      </c>
      <c r="X605" s="25">
        <f t="shared" si="155"/>
        <v>24</v>
      </c>
      <c r="Y605" s="24">
        <f t="shared" si="156"/>
        <v>0</v>
      </c>
    </row>
    <row r="606" spans="2:25" x14ac:dyDescent="0.25">
      <c r="B606" s="4" t="s">
        <v>37</v>
      </c>
      <c r="C606" s="4">
        <v>598</v>
      </c>
      <c r="D606" s="4">
        <v>9</v>
      </c>
      <c r="E606" s="11">
        <v>0</v>
      </c>
      <c r="F606" s="16">
        <f t="shared" si="157"/>
        <v>0</v>
      </c>
      <c r="G606" s="16">
        <f t="shared" si="145"/>
        <v>0</v>
      </c>
      <c r="H606" s="19">
        <f t="shared" si="146"/>
        <v>0</v>
      </c>
      <c r="I606" s="19">
        <f>$K$3*$H$3*'Vehicle Inputs'!$B$19</f>
        <v>186.58987875</v>
      </c>
      <c r="J606" s="19">
        <f t="shared" si="147"/>
        <v>0</v>
      </c>
      <c r="K606" s="19">
        <f t="shared" si="148"/>
        <v>0</v>
      </c>
      <c r="L606" s="19">
        <f t="shared" si="149"/>
        <v>186.58987875</v>
      </c>
      <c r="M606" s="19">
        <f t="shared" si="150"/>
        <v>0</v>
      </c>
      <c r="N606" s="24">
        <f t="shared" si="144"/>
        <v>0</v>
      </c>
      <c r="O606" s="24">
        <f t="shared" si="151"/>
        <v>0</v>
      </c>
      <c r="P606" s="24">
        <f t="shared" si="158"/>
        <v>0.48435728233529118</v>
      </c>
      <c r="Q606" s="24">
        <f t="shared" si="152"/>
        <v>0</v>
      </c>
      <c r="R606" s="24">
        <f t="shared" si="159"/>
        <v>0.29627380731175368</v>
      </c>
      <c r="S606" s="24">
        <f>MIN(MAX(-M606,0),'Vehicle Inputs'!$B$20*1000)</f>
        <v>0</v>
      </c>
      <c r="T606" s="24">
        <f>S606*(C606-C605)/3600000*'Vehicle Inputs'!$B$21*'Vehicle Inputs'!$B$22*'Vehicle Inputs'!$B$23</f>
        <v>0</v>
      </c>
      <c r="U606" s="24">
        <f t="shared" si="153"/>
        <v>0.26203936887688051</v>
      </c>
      <c r="V606" s="24">
        <f>T606*'Vehicle Inputs'!$B$24*'Vehicle Inputs'!$B$22*'Vehicle Inputs'!$B$21</f>
        <v>0</v>
      </c>
      <c r="W606" s="24">
        <f t="shared" si="154"/>
        <v>0.23176071980315707</v>
      </c>
      <c r="X606" s="25">
        <f t="shared" si="155"/>
        <v>24</v>
      </c>
      <c r="Y606" s="24">
        <f t="shared" si="156"/>
        <v>0</v>
      </c>
    </row>
    <row r="607" spans="2:25" x14ac:dyDescent="0.25">
      <c r="B607" s="4" t="s">
        <v>37</v>
      </c>
      <c r="C607" s="4">
        <v>599</v>
      </c>
      <c r="D607" s="4">
        <v>10</v>
      </c>
      <c r="E607" s="11">
        <v>0</v>
      </c>
      <c r="F607" s="16">
        <f t="shared" si="157"/>
        <v>0</v>
      </c>
      <c r="G607" s="16">
        <f t="shared" si="145"/>
        <v>0</v>
      </c>
      <c r="H607" s="19">
        <f t="shared" si="146"/>
        <v>0</v>
      </c>
      <c r="I607" s="19">
        <f>$K$3*$H$3*'Vehicle Inputs'!$B$19</f>
        <v>186.58987875</v>
      </c>
      <c r="J607" s="19">
        <f t="shared" si="147"/>
        <v>0</v>
      </c>
      <c r="K607" s="19">
        <f t="shared" si="148"/>
        <v>0</v>
      </c>
      <c r="L607" s="19">
        <f t="shared" si="149"/>
        <v>186.58987875</v>
      </c>
      <c r="M607" s="19">
        <f t="shared" si="150"/>
        <v>0</v>
      </c>
      <c r="N607" s="24">
        <f t="shared" si="144"/>
        <v>0</v>
      </c>
      <c r="O607" s="24">
        <f t="shared" si="151"/>
        <v>0</v>
      </c>
      <c r="P607" s="24">
        <f t="shared" si="158"/>
        <v>0.48435728233529118</v>
      </c>
      <c r="Q607" s="24">
        <f t="shared" si="152"/>
        <v>0</v>
      </c>
      <c r="R607" s="24">
        <f t="shared" si="159"/>
        <v>0.29627380731175368</v>
      </c>
      <c r="S607" s="24">
        <f>MIN(MAX(-M607,0),'Vehicle Inputs'!$B$20*1000)</f>
        <v>0</v>
      </c>
      <c r="T607" s="24">
        <f>S607*(C607-C606)/3600000*'Vehicle Inputs'!$B$21*'Vehicle Inputs'!$B$22*'Vehicle Inputs'!$B$23</f>
        <v>0</v>
      </c>
      <c r="U607" s="24">
        <f t="shared" si="153"/>
        <v>0.26203936887688051</v>
      </c>
      <c r="V607" s="24">
        <f>T607*'Vehicle Inputs'!$B$24*'Vehicle Inputs'!$B$22*'Vehicle Inputs'!$B$21</f>
        <v>0</v>
      </c>
      <c r="W607" s="24">
        <f t="shared" si="154"/>
        <v>0.23176071980315707</v>
      </c>
      <c r="X607" s="25">
        <f t="shared" si="155"/>
        <v>24</v>
      </c>
      <c r="Y607" s="24">
        <f t="shared" si="156"/>
        <v>0</v>
      </c>
    </row>
    <row r="608" spans="2:25" x14ac:dyDescent="0.25">
      <c r="B608" s="4" t="s">
        <v>37</v>
      </c>
      <c r="C608" s="4">
        <v>600</v>
      </c>
      <c r="D608" s="4">
        <v>11</v>
      </c>
      <c r="E608" s="11">
        <v>0</v>
      </c>
      <c r="F608" s="16">
        <f t="shared" si="157"/>
        <v>0.1388888888888889</v>
      </c>
      <c r="G608" s="16">
        <f t="shared" si="145"/>
        <v>0</v>
      </c>
      <c r="H608" s="19">
        <f t="shared" si="146"/>
        <v>0</v>
      </c>
      <c r="I608" s="19">
        <f>$K$3*$H$3*'Vehicle Inputs'!$B$19</f>
        <v>186.58987875</v>
      </c>
      <c r="J608" s="19">
        <f t="shared" si="147"/>
        <v>0</v>
      </c>
      <c r="K608" s="19">
        <f t="shared" si="148"/>
        <v>303.64583333333337</v>
      </c>
      <c r="L608" s="19">
        <f t="shared" si="149"/>
        <v>490.2357120833334</v>
      </c>
      <c r="M608" s="19">
        <f t="shared" si="150"/>
        <v>0</v>
      </c>
      <c r="N608" s="24">
        <f t="shared" si="144"/>
        <v>0</v>
      </c>
      <c r="O608" s="24">
        <f t="shared" si="151"/>
        <v>0</v>
      </c>
      <c r="P608" s="24">
        <f t="shared" si="158"/>
        <v>0.48435728233529118</v>
      </c>
      <c r="Q608" s="24">
        <f t="shared" si="152"/>
        <v>0</v>
      </c>
      <c r="R608" s="24">
        <f t="shared" si="159"/>
        <v>0.29627380731175368</v>
      </c>
      <c r="S608" s="24">
        <f>MIN(MAX(-M608,0),'Vehicle Inputs'!$B$20*1000)</f>
        <v>0</v>
      </c>
      <c r="T608" s="24">
        <f>S608*(C608-C607)/3600000*'Vehicle Inputs'!$B$21*'Vehicle Inputs'!$B$22*'Vehicle Inputs'!$B$23</f>
        <v>0</v>
      </c>
      <c r="U608" s="24">
        <f t="shared" si="153"/>
        <v>0.26203936887688051</v>
      </c>
      <c r="V608" s="24">
        <f>T608*'Vehicle Inputs'!$B$24*'Vehicle Inputs'!$B$22*'Vehicle Inputs'!$B$21</f>
        <v>0</v>
      </c>
      <c r="W608" s="24">
        <f t="shared" si="154"/>
        <v>0.23176071980315707</v>
      </c>
      <c r="X608" s="25">
        <f t="shared" si="155"/>
        <v>24</v>
      </c>
      <c r="Y608" s="24">
        <f t="shared" si="156"/>
        <v>0</v>
      </c>
    </row>
    <row r="609" spans="2:25" x14ac:dyDescent="0.25">
      <c r="B609" s="4" t="s">
        <v>37</v>
      </c>
      <c r="C609" s="4">
        <v>601</v>
      </c>
      <c r="D609" s="4">
        <v>12</v>
      </c>
      <c r="E609" s="11">
        <v>1</v>
      </c>
      <c r="F609" s="16">
        <f t="shared" si="157"/>
        <v>0.29166666666666669</v>
      </c>
      <c r="G609" s="16">
        <f t="shared" si="145"/>
        <v>0.27777777777777779</v>
      </c>
      <c r="H609" s="19">
        <f t="shared" si="146"/>
        <v>2.7241504629629629E-2</v>
      </c>
      <c r="I609" s="19">
        <f>$K$3*$H$3*'Vehicle Inputs'!$B$19</f>
        <v>186.58987875</v>
      </c>
      <c r="J609" s="19">
        <f t="shared" si="147"/>
        <v>51.830521875000002</v>
      </c>
      <c r="K609" s="19">
        <f t="shared" si="148"/>
        <v>637.65625</v>
      </c>
      <c r="L609" s="19">
        <f t="shared" si="149"/>
        <v>824.27337025462964</v>
      </c>
      <c r="M609" s="19">
        <f t="shared" si="150"/>
        <v>228.96482507073046</v>
      </c>
      <c r="N609" s="24">
        <f t="shared" si="144"/>
        <v>6.360134029742513E-5</v>
      </c>
      <c r="O609" s="24">
        <f t="shared" si="151"/>
        <v>6.360134029742513E-5</v>
      </c>
      <c r="P609" s="24">
        <f t="shared" si="158"/>
        <v>0.48442088367558861</v>
      </c>
      <c r="Q609" s="24">
        <f t="shared" si="152"/>
        <v>0</v>
      </c>
      <c r="R609" s="24">
        <f t="shared" si="159"/>
        <v>0.29627380731175368</v>
      </c>
      <c r="S609" s="24">
        <f>MIN(MAX(-M609,0),'Vehicle Inputs'!$B$20*1000)</f>
        <v>0</v>
      </c>
      <c r="T609" s="24">
        <f>S609*(C609-C608)/3600000*'Vehicle Inputs'!$B$21*'Vehicle Inputs'!$B$22*'Vehicle Inputs'!$B$23</f>
        <v>0</v>
      </c>
      <c r="U609" s="24">
        <f t="shared" si="153"/>
        <v>0.26203936887688051</v>
      </c>
      <c r="V609" s="24">
        <f>T609*'Vehicle Inputs'!$B$24*'Vehicle Inputs'!$B$22*'Vehicle Inputs'!$B$21</f>
        <v>0</v>
      </c>
      <c r="W609" s="24">
        <f t="shared" si="154"/>
        <v>0.23176071980315707</v>
      </c>
      <c r="X609" s="25">
        <f t="shared" si="155"/>
        <v>24</v>
      </c>
      <c r="Y609" s="24">
        <f t="shared" si="156"/>
        <v>0</v>
      </c>
    </row>
    <row r="610" spans="2:25" x14ac:dyDescent="0.25">
      <c r="B610" s="4" t="s">
        <v>37</v>
      </c>
      <c r="C610" s="4">
        <v>602</v>
      </c>
      <c r="D610" s="4">
        <v>13</v>
      </c>
      <c r="E610" s="11">
        <v>2.1</v>
      </c>
      <c r="F610" s="16">
        <f t="shared" si="157"/>
        <v>0.52777777777777779</v>
      </c>
      <c r="G610" s="16">
        <f t="shared" si="145"/>
        <v>0.58333333333333337</v>
      </c>
      <c r="H610" s="19">
        <f t="shared" si="146"/>
        <v>0.12013503541666667</v>
      </c>
      <c r="I610" s="19">
        <f>$K$3*$H$3*'Vehicle Inputs'!$B$19</f>
        <v>186.58987875</v>
      </c>
      <c r="J610" s="19">
        <f t="shared" si="147"/>
        <v>108.8440959375</v>
      </c>
      <c r="K610" s="19">
        <f t="shared" si="148"/>
        <v>1153.8541666666667</v>
      </c>
      <c r="L610" s="19">
        <f t="shared" si="149"/>
        <v>1340.5641804520833</v>
      </c>
      <c r="M610" s="19">
        <f t="shared" si="150"/>
        <v>781.99577193038192</v>
      </c>
      <c r="N610" s="24">
        <f t="shared" si="144"/>
        <v>2.1722104775843943E-4</v>
      </c>
      <c r="O610" s="24">
        <f t="shared" si="151"/>
        <v>2.1722104775843943E-4</v>
      </c>
      <c r="P610" s="24">
        <f t="shared" si="158"/>
        <v>0.48463810472334706</v>
      </c>
      <c r="Q610" s="24">
        <f t="shared" si="152"/>
        <v>0</v>
      </c>
      <c r="R610" s="24">
        <f t="shared" si="159"/>
        <v>0.29627380731175368</v>
      </c>
      <c r="S610" s="24">
        <f>MIN(MAX(-M610,0),'Vehicle Inputs'!$B$20*1000)</f>
        <v>0</v>
      </c>
      <c r="T610" s="24">
        <f>S610*(C610-C609)/3600000*'Vehicle Inputs'!$B$21*'Vehicle Inputs'!$B$22*'Vehicle Inputs'!$B$23</f>
        <v>0</v>
      </c>
      <c r="U610" s="24">
        <f t="shared" si="153"/>
        <v>0.26203936887688051</v>
      </c>
      <c r="V610" s="24">
        <f>T610*'Vehicle Inputs'!$B$24*'Vehicle Inputs'!$B$22*'Vehicle Inputs'!$B$21</f>
        <v>0</v>
      </c>
      <c r="W610" s="24">
        <f t="shared" si="154"/>
        <v>0.23176071980315707</v>
      </c>
      <c r="X610" s="25">
        <f t="shared" si="155"/>
        <v>24</v>
      </c>
      <c r="Y610" s="24">
        <f t="shared" si="156"/>
        <v>0</v>
      </c>
    </row>
    <row r="611" spans="2:25" x14ac:dyDescent="0.25">
      <c r="B611" s="4" t="s">
        <v>37</v>
      </c>
      <c r="C611" s="4">
        <v>603</v>
      </c>
      <c r="D611" s="4">
        <v>14</v>
      </c>
      <c r="E611" s="11">
        <v>4.8</v>
      </c>
      <c r="F611" s="16">
        <f t="shared" si="157"/>
        <v>0.97222222222222221</v>
      </c>
      <c r="G611" s="16">
        <f t="shared" si="145"/>
        <v>1.3333333333333333</v>
      </c>
      <c r="H611" s="19">
        <f t="shared" si="146"/>
        <v>0.62764426666666662</v>
      </c>
      <c r="I611" s="19">
        <f>$K$3*$H$3*'Vehicle Inputs'!$B$19</f>
        <v>186.58987875</v>
      </c>
      <c r="J611" s="19">
        <f t="shared" si="147"/>
        <v>248.78650499999998</v>
      </c>
      <c r="K611" s="19">
        <f t="shared" si="148"/>
        <v>2125.5208333333335</v>
      </c>
      <c r="L611" s="19">
        <f t="shared" si="149"/>
        <v>2312.7383563500002</v>
      </c>
      <c r="M611" s="19">
        <f t="shared" si="150"/>
        <v>3083.6511418</v>
      </c>
      <c r="N611" s="24">
        <f t="shared" si="144"/>
        <v>8.5656976161111115E-4</v>
      </c>
      <c r="O611" s="24">
        <f t="shared" si="151"/>
        <v>8.5656976161111115E-4</v>
      </c>
      <c r="P611" s="24">
        <f t="shared" si="158"/>
        <v>0.4854946744849582</v>
      </c>
      <c r="Q611" s="24">
        <f t="shared" si="152"/>
        <v>0</v>
      </c>
      <c r="R611" s="24">
        <f t="shared" si="159"/>
        <v>0.29627380731175368</v>
      </c>
      <c r="S611" s="24">
        <f>MIN(MAX(-M611,0),'Vehicle Inputs'!$B$20*1000)</f>
        <v>0</v>
      </c>
      <c r="T611" s="24">
        <f>S611*(C611-C610)/3600000*'Vehicle Inputs'!$B$21*'Vehicle Inputs'!$B$22*'Vehicle Inputs'!$B$23</f>
        <v>0</v>
      </c>
      <c r="U611" s="24">
        <f t="shared" si="153"/>
        <v>0.26203936887688051</v>
      </c>
      <c r="V611" s="24">
        <f>T611*'Vehicle Inputs'!$B$24*'Vehicle Inputs'!$B$22*'Vehicle Inputs'!$B$21</f>
        <v>0</v>
      </c>
      <c r="W611" s="24">
        <f t="shared" si="154"/>
        <v>0.23176071980315707</v>
      </c>
      <c r="X611" s="25">
        <f t="shared" si="155"/>
        <v>24</v>
      </c>
      <c r="Y611" s="24">
        <f t="shared" si="156"/>
        <v>0</v>
      </c>
    </row>
    <row r="612" spans="2:25" x14ac:dyDescent="0.25">
      <c r="B612" s="4" t="s">
        <v>37</v>
      </c>
      <c r="C612" s="4">
        <v>604</v>
      </c>
      <c r="D612" s="4">
        <v>15</v>
      </c>
      <c r="E612" s="11">
        <v>9.1</v>
      </c>
      <c r="F612" s="16">
        <f t="shared" si="157"/>
        <v>1.3055555555555554</v>
      </c>
      <c r="G612" s="16">
        <f t="shared" si="145"/>
        <v>2.5277777777777777</v>
      </c>
      <c r="H612" s="19">
        <f t="shared" si="146"/>
        <v>2.2558689983796292</v>
      </c>
      <c r="I612" s="19">
        <f>$K$3*$H$3*'Vehicle Inputs'!$B$19</f>
        <v>186.58987875</v>
      </c>
      <c r="J612" s="19">
        <f t="shared" si="147"/>
        <v>471.65774906249999</v>
      </c>
      <c r="K612" s="19">
        <f t="shared" si="148"/>
        <v>2854.270833333333</v>
      </c>
      <c r="L612" s="19">
        <f t="shared" si="149"/>
        <v>3043.1165810817129</v>
      </c>
      <c r="M612" s="19">
        <f t="shared" si="150"/>
        <v>7692.3224688454402</v>
      </c>
      <c r="N612" s="24">
        <f t="shared" si="144"/>
        <v>2.1367562413459554E-3</v>
      </c>
      <c r="O612" s="24">
        <f t="shared" si="151"/>
        <v>2.1367562413459554E-3</v>
      </c>
      <c r="P612" s="24">
        <f t="shared" si="158"/>
        <v>0.48763143072630416</v>
      </c>
      <c r="Q612" s="24">
        <f t="shared" si="152"/>
        <v>0</v>
      </c>
      <c r="R612" s="24">
        <f t="shared" si="159"/>
        <v>0.29627380731175368</v>
      </c>
      <c r="S612" s="24">
        <f>MIN(MAX(-M612,0),'Vehicle Inputs'!$B$20*1000)</f>
        <v>0</v>
      </c>
      <c r="T612" s="24">
        <f>S612*(C612-C611)/3600000*'Vehicle Inputs'!$B$21*'Vehicle Inputs'!$B$22*'Vehicle Inputs'!$B$23</f>
        <v>0</v>
      </c>
      <c r="U612" s="24">
        <f t="shared" si="153"/>
        <v>0.26203936887688051</v>
      </c>
      <c r="V612" s="24">
        <f>T612*'Vehicle Inputs'!$B$24*'Vehicle Inputs'!$B$22*'Vehicle Inputs'!$B$21</f>
        <v>0</v>
      </c>
      <c r="W612" s="24">
        <f t="shared" si="154"/>
        <v>0.23176071980315707</v>
      </c>
      <c r="X612" s="25">
        <f t="shared" si="155"/>
        <v>24</v>
      </c>
      <c r="Y612" s="24">
        <f t="shared" si="156"/>
        <v>0</v>
      </c>
    </row>
    <row r="613" spans="2:25" x14ac:dyDescent="0.25">
      <c r="B613" s="4" t="s">
        <v>37</v>
      </c>
      <c r="C613" s="4">
        <v>605</v>
      </c>
      <c r="D613" s="4">
        <v>16</v>
      </c>
      <c r="E613" s="11">
        <v>14.2</v>
      </c>
      <c r="F613" s="16">
        <f t="shared" si="157"/>
        <v>1.4861111111111112</v>
      </c>
      <c r="G613" s="16">
        <f t="shared" si="145"/>
        <v>3.9444444444444446</v>
      </c>
      <c r="H613" s="19">
        <f t="shared" si="146"/>
        <v>5.4929769935185186</v>
      </c>
      <c r="I613" s="19">
        <f>$K$3*$H$3*'Vehicle Inputs'!$B$19</f>
        <v>186.58987875</v>
      </c>
      <c r="J613" s="19">
        <f t="shared" si="147"/>
        <v>735.99341062500002</v>
      </c>
      <c r="K613" s="19">
        <f t="shared" si="148"/>
        <v>3249.010416666667</v>
      </c>
      <c r="L613" s="19">
        <f t="shared" si="149"/>
        <v>3441.0932724101854</v>
      </c>
      <c r="M613" s="19">
        <f t="shared" si="150"/>
        <v>13573.20124117351</v>
      </c>
      <c r="N613" s="24">
        <f t="shared" si="144"/>
        <v>3.7703336781037527E-3</v>
      </c>
      <c r="O613" s="24">
        <f t="shared" si="151"/>
        <v>3.7703336781037527E-3</v>
      </c>
      <c r="P613" s="24">
        <f t="shared" si="158"/>
        <v>0.49140176440440791</v>
      </c>
      <c r="Q613" s="24">
        <f t="shared" si="152"/>
        <v>0</v>
      </c>
      <c r="R613" s="24">
        <f t="shared" si="159"/>
        <v>0.29627380731175368</v>
      </c>
      <c r="S613" s="24">
        <f>MIN(MAX(-M613,0),'Vehicle Inputs'!$B$20*1000)</f>
        <v>0</v>
      </c>
      <c r="T613" s="24">
        <f>S613*(C613-C612)/3600000*'Vehicle Inputs'!$B$21*'Vehicle Inputs'!$B$22*'Vehicle Inputs'!$B$23</f>
        <v>0</v>
      </c>
      <c r="U613" s="24">
        <f t="shared" si="153"/>
        <v>0.26203936887688051</v>
      </c>
      <c r="V613" s="24">
        <f>T613*'Vehicle Inputs'!$B$24*'Vehicle Inputs'!$B$22*'Vehicle Inputs'!$B$21</f>
        <v>0</v>
      </c>
      <c r="W613" s="24">
        <f t="shared" si="154"/>
        <v>0.23176071980315707</v>
      </c>
      <c r="X613" s="25">
        <f t="shared" si="155"/>
        <v>24</v>
      </c>
      <c r="Y613" s="24">
        <f t="shared" si="156"/>
        <v>0</v>
      </c>
    </row>
    <row r="614" spans="2:25" x14ac:dyDescent="0.25">
      <c r="B614" s="4" t="s">
        <v>37</v>
      </c>
      <c r="C614" s="4">
        <v>606</v>
      </c>
      <c r="D614" s="4">
        <v>17</v>
      </c>
      <c r="E614" s="11">
        <v>19.8</v>
      </c>
      <c r="F614" s="16">
        <f t="shared" si="157"/>
        <v>1.5694444444444444</v>
      </c>
      <c r="G614" s="16">
        <f t="shared" si="145"/>
        <v>5.5</v>
      </c>
      <c r="H614" s="19">
        <f t="shared" si="146"/>
        <v>10.679759474999999</v>
      </c>
      <c r="I614" s="19">
        <f>$K$3*$H$3*'Vehicle Inputs'!$B$19</f>
        <v>186.58987875</v>
      </c>
      <c r="J614" s="19">
        <f t="shared" si="147"/>
        <v>1026.2443331249999</v>
      </c>
      <c r="K614" s="19">
        <f t="shared" si="148"/>
        <v>3431.1979166666665</v>
      </c>
      <c r="L614" s="19">
        <f t="shared" si="149"/>
        <v>3628.4675548916666</v>
      </c>
      <c r="M614" s="19">
        <f t="shared" si="150"/>
        <v>19956.571551904166</v>
      </c>
      <c r="N614" s="24">
        <f t="shared" si="144"/>
        <v>5.5434920977511576E-3</v>
      </c>
      <c r="O614" s="24">
        <f t="shared" si="151"/>
        <v>5.5434920977511576E-3</v>
      </c>
      <c r="P614" s="24">
        <f t="shared" si="158"/>
        <v>0.49694525650215909</v>
      </c>
      <c r="Q614" s="24">
        <f t="shared" si="152"/>
        <v>0</v>
      </c>
      <c r="R614" s="24">
        <f t="shared" si="159"/>
        <v>0.29627380731175368</v>
      </c>
      <c r="S614" s="24">
        <f>MIN(MAX(-M614,0),'Vehicle Inputs'!$B$20*1000)</f>
        <v>0</v>
      </c>
      <c r="T614" s="24">
        <f>S614*(C614-C613)/3600000*'Vehicle Inputs'!$B$21*'Vehicle Inputs'!$B$22*'Vehicle Inputs'!$B$23</f>
        <v>0</v>
      </c>
      <c r="U614" s="24">
        <f t="shared" si="153"/>
        <v>0.26203936887688051</v>
      </c>
      <c r="V614" s="24">
        <f>T614*'Vehicle Inputs'!$B$24*'Vehicle Inputs'!$B$22*'Vehicle Inputs'!$B$21</f>
        <v>0</v>
      </c>
      <c r="W614" s="24">
        <f t="shared" si="154"/>
        <v>0.23176071980315707</v>
      </c>
      <c r="X614" s="25">
        <f t="shared" si="155"/>
        <v>24</v>
      </c>
      <c r="Y614" s="24">
        <f t="shared" si="156"/>
        <v>0</v>
      </c>
    </row>
    <row r="615" spans="2:25" x14ac:dyDescent="0.25">
      <c r="B615" s="4" t="s">
        <v>37</v>
      </c>
      <c r="C615" s="4">
        <v>607</v>
      </c>
      <c r="D615" s="4">
        <v>18</v>
      </c>
      <c r="E615" s="11">
        <v>25.5</v>
      </c>
      <c r="F615" s="16">
        <f t="shared" si="157"/>
        <v>1.4861111111111109</v>
      </c>
      <c r="G615" s="16">
        <f t="shared" si="145"/>
        <v>7.0833333333333339</v>
      </c>
      <c r="H615" s="19">
        <f t="shared" si="146"/>
        <v>17.71378838541667</v>
      </c>
      <c r="I615" s="19">
        <f>$K$3*$H$3*'Vehicle Inputs'!$B$19</f>
        <v>186.58987875</v>
      </c>
      <c r="J615" s="19">
        <f t="shared" si="147"/>
        <v>1321.6783078125002</v>
      </c>
      <c r="K615" s="19">
        <f t="shared" si="148"/>
        <v>3249.0104166666665</v>
      </c>
      <c r="L615" s="19">
        <f t="shared" si="149"/>
        <v>3453.3140838020831</v>
      </c>
      <c r="M615" s="19">
        <f t="shared" si="150"/>
        <v>24460.974760264759</v>
      </c>
      <c r="N615" s="24">
        <f t="shared" si="144"/>
        <v>6.7947152111846555E-3</v>
      </c>
      <c r="O615" s="24">
        <f t="shared" si="151"/>
        <v>6.7947152111846555E-3</v>
      </c>
      <c r="P615" s="24">
        <f t="shared" si="158"/>
        <v>0.50373997171334373</v>
      </c>
      <c r="Q615" s="24">
        <f t="shared" si="152"/>
        <v>0</v>
      </c>
      <c r="R615" s="24">
        <f t="shared" si="159"/>
        <v>0.29627380731175368</v>
      </c>
      <c r="S615" s="24">
        <f>MIN(MAX(-M615,0),'Vehicle Inputs'!$B$20*1000)</f>
        <v>0</v>
      </c>
      <c r="T615" s="24">
        <f>S615*(C615-C614)/3600000*'Vehicle Inputs'!$B$21*'Vehicle Inputs'!$B$22*'Vehicle Inputs'!$B$23</f>
        <v>0</v>
      </c>
      <c r="U615" s="24">
        <f t="shared" si="153"/>
        <v>0.26203936887688051</v>
      </c>
      <c r="V615" s="24">
        <f>T615*'Vehicle Inputs'!$B$24*'Vehicle Inputs'!$B$22*'Vehicle Inputs'!$B$21</f>
        <v>0</v>
      </c>
      <c r="W615" s="24">
        <f t="shared" si="154"/>
        <v>0.23176071980315707</v>
      </c>
      <c r="X615" s="25">
        <f t="shared" si="155"/>
        <v>24</v>
      </c>
      <c r="Y615" s="24">
        <f t="shared" si="156"/>
        <v>0</v>
      </c>
    </row>
    <row r="616" spans="2:25" x14ac:dyDescent="0.25">
      <c r="B616" s="4" t="s">
        <v>37</v>
      </c>
      <c r="C616" s="4">
        <v>608</v>
      </c>
      <c r="D616" s="4">
        <v>19</v>
      </c>
      <c r="E616" s="11">
        <v>30.5</v>
      </c>
      <c r="F616" s="16">
        <f t="shared" si="157"/>
        <v>1.2916666666666663</v>
      </c>
      <c r="G616" s="16">
        <f t="shared" si="145"/>
        <v>8.4722222222222232</v>
      </c>
      <c r="H616" s="19">
        <f t="shared" si="146"/>
        <v>25.341409681712967</v>
      </c>
      <c r="I616" s="19">
        <f>$K$3*$H$3*'Vehicle Inputs'!$B$19</f>
        <v>186.58987875</v>
      </c>
      <c r="J616" s="19">
        <f t="shared" si="147"/>
        <v>1580.8309171875001</v>
      </c>
      <c r="K616" s="19">
        <f t="shared" si="148"/>
        <v>2823.9062499999991</v>
      </c>
      <c r="L616" s="19">
        <f t="shared" si="149"/>
        <v>3035.8375384317119</v>
      </c>
      <c r="M616" s="19">
        <f t="shared" si="150"/>
        <v>25720.290256157561</v>
      </c>
      <c r="N616" s="24">
        <f t="shared" si="144"/>
        <v>7.1445250711548777E-3</v>
      </c>
      <c r="O616" s="24">
        <f t="shared" si="151"/>
        <v>7.1445250711548777E-3</v>
      </c>
      <c r="P616" s="24">
        <f t="shared" si="158"/>
        <v>0.51088449678449865</v>
      </c>
      <c r="Q616" s="24">
        <f t="shared" si="152"/>
        <v>0</v>
      </c>
      <c r="R616" s="24">
        <f t="shared" si="159"/>
        <v>0.29627380731175368</v>
      </c>
      <c r="S616" s="24">
        <f>MIN(MAX(-M616,0),'Vehicle Inputs'!$B$20*1000)</f>
        <v>0</v>
      </c>
      <c r="T616" s="24">
        <f>S616*(C616-C615)/3600000*'Vehicle Inputs'!$B$21*'Vehicle Inputs'!$B$22*'Vehicle Inputs'!$B$23</f>
        <v>0</v>
      </c>
      <c r="U616" s="24">
        <f t="shared" si="153"/>
        <v>0.26203936887688051</v>
      </c>
      <c r="V616" s="24">
        <f>T616*'Vehicle Inputs'!$B$24*'Vehicle Inputs'!$B$22*'Vehicle Inputs'!$B$21</f>
        <v>0</v>
      </c>
      <c r="W616" s="24">
        <f t="shared" si="154"/>
        <v>0.23176071980315707</v>
      </c>
      <c r="X616" s="25">
        <f t="shared" si="155"/>
        <v>24</v>
      </c>
      <c r="Y616" s="24">
        <f t="shared" si="156"/>
        <v>0</v>
      </c>
    </row>
    <row r="617" spans="2:25" x14ac:dyDescent="0.25">
      <c r="B617" s="4" t="s">
        <v>37</v>
      </c>
      <c r="C617" s="4">
        <v>609</v>
      </c>
      <c r="D617" s="4">
        <v>20</v>
      </c>
      <c r="E617" s="11">
        <v>34.799999999999997</v>
      </c>
      <c r="F617" s="16">
        <f t="shared" si="157"/>
        <v>1.1527777777777775</v>
      </c>
      <c r="G617" s="16">
        <f t="shared" si="145"/>
        <v>9.6666666666666661</v>
      </c>
      <c r="H617" s="19">
        <f t="shared" si="146"/>
        <v>32.990551766666655</v>
      </c>
      <c r="I617" s="19">
        <f>$K$3*$H$3*'Vehicle Inputs'!$B$19</f>
        <v>186.58987875</v>
      </c>
      <c r="J617" s="19">
        <f t="shared" si="147"/>
        <v>1803.7021612499998</v>
      </c>
      <c r="K617" s="19">
        <f t="shared" si="148"/>
        <v>2520.2604166666661</v>
      </c>
      <c r="L617" s="19">
        <f t="shared" si="149"/>
        <v>2739.8408471833327</v>
      </c>
      <c r="M617" s="19">
        <f t="shared" si="150"/>
        <v>26485.128189438881</v>
      </c>
      <c r="N617" s="24">
        <f t="shared" si="144"/>
        <v>7.3569800526219111E-3</v>
      </c>
      <c r="O617" s="24">
        <f t="shared" si="151"/>
        <v>7.3569800526219111E-3</v>
      </c>
      <c r="P617" s="24">
        <f t="shared" si="158"/>
        <v>0.51824147683712052</v>
      </c>
      <c r="Q617" s="24">
        <f t="shared" si="152"/>
        <v>0</v>
      </c>
      <c r="R617" s="24">
        <f t="shared" si="159"/>
        <v>0.29627380731175368</v>
      </c>
      <c r="S617" s="24">
        <f>MIN(MAX(-M617,0),'Vehicle Inputs'!$B$20*1000)</f>
        <v>0</v>
      </c>
      <c r="T617" s="24">
        <f>S617*(C617-C616)/3600000*'Vehicle Inputs'!$B$21*'Vehicle Inputs'!$B$22*'Vehicle Inputs'!$B$23</f>
        <v>0</v>
      </c>
      <c r="U617" s="24">
        <f t="shared" si="153"/>
        <v>0.26203936887688051</v>
      </c>
      <c r="V617" s="24">
        <f>T617*'Vehicle Inputs'!$B$24*'Vehicle Inputs'!$B$22*'Vehicle Inputs'!$B$21</f>
        <v>0</v>
      </c>
      <c r="W617" s="24">
        <f t="shared" si="154"/>
        <v>0.23176071980315707</v>
      </c>
      <c r="X617" s="25">
        <f t="shared" si="155"/>
        <v>24</v>
      </c>
      <c r="Y617" s="24">
        <f t="shared" si="156"/>
        <v>0</v>
      </c>
    </row>
    <row r="618" spans="2:25" x14ac:dyDescent="0.25">
      <c r="B618" s="4" t="s">
        <v>37</v>
      </c>
      <c r="C618" s="4">
        <v>610</v>
      </c>
      <c r="D618" s="4">
        <v>21</v>
      </c>
      <c r="E618" s="11">
        <v>38.799999999999997</v>
      </c>
      <c r="F618" s="16">
        <f t="shared" si="157"/>
        <v>1.1250000000000002</v>
      </c>
      <c r="G618" s="16">
        <f t="shared" si="145"/>
        <v>10.777777777777777</v>
      </c>
      <c r="H618" s="19">
        <f t="shared" si="146"/>
        <v>41.010450729629625</v>
      </c>
      <c r="I618" s="19">
        <f>$K$3*$H$3*'Vehicle Inputs'!$B$19</f>
        <v>186.58987875</v>
      </c>
      <c r="J618" s="19">
        <f t="shared" si="147"/>
        <v>2011.0242487499997</v>
      </c>
      <c r="K618" s="19">
        <f t="shared" si="148"/>
        <v>2459.5312500000005</v>
      </c>
      <c r="L618" s="19">
        <f t="shared" si="149"/>
        <v>2687.1315794796301</v>
      </c>
      <c r="M618" s="19">
        <f t="shared" si="150"/>
        <v>28961.307023280457</v>
      </c>
      <c r="N618" s="24">
        <f t="shared" si="144"/>
        <v>8.0448075064667932E-3</v>
      </c>
      <c r="O618" s="24">
        <f t="shared" si="151"/>
        <v>8.0448075064667932E-3</v>
      </c>
      <c r="P618" s="24">
        <f t="shared" si="158"/>
        <v>0.52628628434358726</v>
      </c>
      <c r="Q618" s="24">
        <f t="shared" si="152"/>
        <v>0</v>
      </c>
      <c r="R618" s="24">
        <f t="shared" si="159"/>
        <v>0.29627380731175368</v>
      </c>
      <c r="S618" s="24">
        <f>MIN(MAX(-M618,0),'Vehicle Inputs'!$B$20*1000)</f>
        <v>0</v>
      </c>
      <c r="T618" s="24">
        <f>S618*(C618-C617)/3600000*'Vehicle Inputs'!$B$21*'Vehicle Inputs'!$B$22*'Vehicle Inputs'!$B$23</f>
        <v>0</v>
      </c>
      <c r="U618" s="24">
        <f t="shared" si="153"/>
        <v>0.26203936887688051</v>
      </c>
      <c r="V618" s="24">
        <f>T618*'Vehicle Inputs'!$B$24*'Vehicle Inputs'!$B$22*'Vehicle Inputs'!$B$21</f>
        <v>0</v>
      </c>
      <c r="W618" s="24">
        <f t="shared" si="154"/>
        <v>0.23176071980315707</v>
      </c>
      <c r="X618" s="25">
        <f t="shared" si="155"/>
        <v>24</v>
      </c>
      <c r="Y618" s="24">
        <f t="shared" si="156"/>
        <v>0</v>
      </c>
    </row>
    <row r="619" spans="2:25" x14ac:dyDescent="0.25">
      <c r="B619" s="4" t="s">
        <v>37</v>
      </c>
      <c r="C619" s="4">
        <v>611</v>
      </c>
      <c r="D619" s="4">
        <v>22</v>
      </c>
      <c r="E619" s="11">
        <v>42.9</v>
      </c>
      <c r="F619" s="16">
        <f t="shared" si="157"/>
        <v>1.0555555555555558</v>
      </c>
      <c r="G619" s="16">
        <f t="shared" si="145"/>
        <v>11.916666666666666</v>
      </c>
      <c r="H619" s="19">
        <f t="shared" si="146"/>
        <v>50.13553753541666</v>
      </c>
      <c r="I619" s="19">
        <f>$K$3*$H$3*'Vehicle Inputs'!$B$19</f>
        <v>186.58987875</v>
      </c>
      <c r="J619" s="19">
        <f t="shared" si="147"/>
        <v>2223.5293884375001</v>
      </c>
      <c r="K619" s="19">
        <f t="shared" si="148"/>
        <v>2307.7083333333339</v>
      </c>
      <c r="L619" s="19">
        <f t="shared" si="149"/>
        <v>2544.4337496187504</v>
      </c>
      <c r="M619" s="19">
        <f t="shared" si="150"/>
        <v>30321.168849623442</v>
      </c>
      <c r="N619" s="24">
        <f t="shared" si="144"/>
        <v>8.4225469026731788E-3</v>
      </c>
      <c r="O619" s="24">
        <f t="shared" si="151"/>
        <v>8.4225469026731788E-3</v>
      </c>
      <c r="P619" s="24">
        <f t="shared" si="158"/>
        <v>0.53470883124626045</v>
      </c>
      <c r="Q619" s="24">
        <f t="shared" si="152"/>
        <v>0</v>
      </c>
      <c r="R619" s="24">
        <f t="shared" si="159"/>
        <v>0.29627380731175368</v>
      </c>
      <c r="S619" s="24">
        <f>MIN(MAX(-M619,0),'Vehicle Inputs'!$B$20*1000)</f>
        <v>0</v>
      </c>
      <c r="T619" s="24">
        <f>S619*(C619-C618)/3600000*'Vehicle Inputs'!$B$21*'Vehicle Inputs'!$B$22*'Vehicle Inputs'!$B$23</f>
        <v>0</v>
      </c>
      <c r="U619" s="24">
        <f t="shared" si="153"/>
        <v>0.26203936887688051</v>
      </c>
      <c r="V619" s="24">
        <f>T619*'Vehicle Inputs'!$B$24*'Vehicle Inputs'!$B$22*'Vehicle Inputs'!$B$21</f>
        <v>0</v>
      </c>
      <c r="W619" s="24">
        <f t="shared" si="154"/>
        <v>0.23176071980315707</v>
      </c>
      <c r="X619" s="25">
        <f t="shared" si="155"/>
        <v>24</v>
      </c>
      <c r="Y619" s="24">
        <f t="shared" si="156"/>
        <v>0</v>
      </c>
    </row>
    <row r="620" spans="2:25" x14ac:dyDescent="0.25">
      <c r="B620" s="4" t="s">
        <v>37</v>
      </c>
      <c r="C620" s="4">
        <v>612</v>
      </c>
      <c r="D620" s="4">
        <v>23</v>
      </c>
      <c r="E620" s="11">
        <v>46.4</v>
      </c>
      <c r="F620" s="16">
        <f t="shared" si="157"/>
        <v>0.74999999999999978</v>
      </c>
      <c r="G620" s="16">
        <f t="shared" si="145"/>
        <v>12.888888888888889</v>
      </c>
      <c r="H620" s="19">
        <f t="shared" si="146"/>
        <v>58.649869807407406</v>
      </c>
      <c r="I620" s="19">
        <f>$K$3*$H$3*'Vehicle Inputs'!$B$19</f>
        <v>186.58987875</v>
      </c>
      <c r="J620" s="19">
        <f t="shared" si="147"/>
        <v>2404.9362150000002</v>
      </c>
      <c r="K620" s="19">
        <f t="shared" si="148"/>
        <v>1639.6874999999995</v>
      </c>
      <c r="L620" s="19">
        <f t="shared" si="149"/>
        <v>1884.927248557407</v>
      </c>
      <c r="M620" s="19">
        <f t="shared" si="150"/>
        <v>24294.617870295468</v>
      </c>
      <c r="N620" s="24">
        <f t="shared" si="144"/>
        <v>6.7485049639709636E-3</v>
      </c>
      <c r="O620" s="24">
        <f t="shared" si="151"/>
        <v>6.7485049639709636E-3</v>
      </c>
      <c r="P620" s="24">
        <f t="shared" si="158"/>
        <v>0.5414573362102314</v>
      </c>
      <c r="Q620" s="24">
        <f t="shared" si="152"/>
        <v>0</v>
      </c>
      <c r="R620" s="24">
        <f t="shared" si="159"/>
        <v>0.29627380731175368</v>
      </c>
      <c r="S620" s="24">
        <f>MIN(MAX(-M620,0),'Vehicle Inputs'!$B$20*1000)</f>
        <v>0</v>
      </c>
      <c r="T620" s="24">
        <f>S620*(C620-C619)/3600000*'Vehicle Inputs'!$B$21*'Vehicle Inputs'!$B$22*'Vehicle Inputs'!$B$23</f>
        <v>0</v>
      </c>
      <c r="U620" s="24">
        <f t="shared" si="153"/>
        <v>0.26203936887688051</v>
      </c>
      <c r="V620" s="24">
        <f>T620*'Vehicle Inputs'!$B$24*'Vehicle Inputs'!$B$22*'Vehicle Inputs'!$B$21</f>
        <v>0</v>
      </c>
      <c r="W620" s="24">
        <f t="shared" si="154"/>
        <v>0.23176071980315707</v>
      </c>
      <c r="X620" s="25">
        <f t="shared" si="155"/>
        <v>24</v>
      </c>
      <c r="Y620" s="24">
        <f t="shared" si="156"/>
        <v>0</v>
      </c>
    </row>
    <row r="621" spans="2:25" x14ac:dyDescent="0.25">
      <c r="B621" s="4" t="s">
        <v>37</v>
      </c>
      <c r="C621" s="4">
        <v>613</v>
      </c>
      <c r="D621" s="4">
        <v>24</v>
      </c>
      <c r="E621" s="11">
        <v>48.3</v>
      </c>
      <c r="F621" s="16">
        <f t="shared" si="157"/>
        <v>0.31944444444444503</v>
      </c>
      <c r="G621" s="16">
        <f t="shared" si="145"/>
        <v>13.416666666666666</v>
      </c>
      <c r="H621" s="19">
        <f t="shared" si="146"/>
        <v>63.551433735416659</v>
      </c>
      <c r="I621" s="19">
        <f>$K$3*$H$3*'Vehicle Inputs'!$B$19</f>
        <v>186.58987875</v>
      </c>
      <c r="J621" s="19">
        <f t="shared" si="147"/>
        <v>2503.4142065624997</v>
      </c>
      <c r="K621" s="19">
        <f t="shared" si="148"/>
        <v>698.38541666666799</v>
      </c>
      <c r="L621" s="19">
        <f t="shared" si="149"/>
        <v>948.52672915208461</v>
      </c>
      <c r="M621" s="19">
        <f t="shared" si="150"/>
        <v>12726.066949457134</v>
      </c>
      <c r="N621" s="24">
        <f t="shared" si="144"/>
        <v>3.5350185970714262E-3</v>
      </c>
      <c r="O621" s="24">
        <f t="shared" si="151"/>
        <v>3.5350185970714262E-3</v>
      </c>
      <c r="P621" s="24">
        <f t="shared" si="158"/>
        <v>0.54499235480730279</v>
      </c>
      <c r="Q621" s="24">
        <f t="shared" si="152"/>
        <v>0</v>
      </c>
      <c r="R621" s="24">
        <f t="shared" si="159"/>
        <v>0.29627380731175368</v>
      </c>
      <c r="S621" s="24">
        <f>MIN(MAX(-M621,0),'Vehicle Inputs'!$B$20*1000)</f>
        <v>0</v>
      </c>
      <c r="T621" s="24">
        <f>S621*(C621-C620)/3600000*'Vehicle Inputs'!$B$21*'Vehicle Inputs'!$B$22*'Vehicle Inputs'!$B$23</f>
        <v>0</v>
      </c>
      <c r="U621" s="24">
        <f t="shared" si="153"/>
        <v>0.26203936887688051</v>
      </c>
      <c r="V621" s="24">
        <f>T621*'Vehicle Inputs'!$B$24*'Vehicle Inputs'!$B$22*'Vehicle Inputs'!$B$21</f>
        <v>0</v>
      </c>
      <c r="W621" s="24">
        <f t="shared" si="154"/>
        <v>0.23176071980315707</v>
      </c>
      <c r="X621" s="25">
        <f t="shared" si="155"/>
        <v>24</v>
      </c>
      <c r="Y621" s="24">
        <f t="shared" si="156"/>
        <v>0</v>
      </c>
    </row>
    <row r="622" spans="2:25" x14ac:dyDescent="0.25">
      <c r="B622" s="4" t="s">
        <v>37</v>
      </c>
      <c r="C622" s="4">
        <v>614</v>
      </c>
      <c r="D622" s="4">
        <v>25</v>
      </c>
      <c r="E622" s="11">
        <v>48.7</v>
      </c>
      <c r="F622" s="16">
        <f t="shared" si="157"/>
        <v>2.7777777777778172E-2</v>
      </c>
      <c r="G622" s="16">
        <f t="shared" si="145"/>
        <v>13.527777777777779</v>
      </c>
      <c r="H622" s="19">
        <f t="shared" si="146"/>
        <v>64.608404115046298</v>
      </c>
      <c r="I622" s="19">
        <f>$K$3*$H$3*'Vehicle Inputs'!$B$19</f>
        <v>186.58987875</v>
      </c>
      <c r="J622" s="19">
        <f t="shared" si="147"/>
        <v>2524.1464153125003</v>
      </c>
      <c r="K622" s="19">
        <f t="shared" si="148"/>
        <v>60.729166666667531</v>
      </c>
      <c r="L622" s="19">
        <f t="shared" si="149"/>
        <v>311.92744953171382</v>
      </c>
      <c r="M622" s="19">
        <f t="shared" si="150"/>
        <v>4219.6852200540179</v>
      </c>
      <c r="N622" s="24">
        <f t="shared" si="144"/>
        <v>1.1721347833483383E-3</v>
      </c>
      <c r="O622" s="24">
        <f t="shared" si="151"/>
        <v>1.1721347833483383E-3</v>
      </c>
      <c r="P622" s="24">
        <f t="shared" si="158"/>
        <v>0.54616448959065111</v>
      </c>
      <c r="Q622" s="24">
        <f t="shared" si="152"/>
        <v>0</v>
      </c>
      <c r="R622" s="24">
        <f t="shared" si="159"/>
        <v>0.29627380731175368</v>
      </c>
      <c r="S622" s="24">
        <f>MIN(MAX(-M622,0),'Vehicle Inputs'!$B$20*1000)</f>
        <v>0</v>
      </c>
      <c r="T622" s="24">
        <f>S622*(C622-C621)/3600000*'Vehicle Inputs'!$B$21*'Vehicle Inputs'!$B$22*'Vehicle Inputs'!$B$23</f>
        <v>0</v>
      </c>
      <c r="U622" s="24">
        <f t="shared" si="153"/>
        <v>0.26203936887688051</v>
      </c>
      <c r="V622" s="24">
        <f>T622*'Vehicle Inputs'!$B$24*'Vehicle Inputs'!$B$22*'Vehicle Inputs'!$B$21</f>
        <v>0</v>
      </c>
      <c r="W622" s="24">
        <f t="shared" si="154"/>
        <v>0.23176071980315707</v>
      </c>
      <c r="X622" s="25">
        <f t="shared" si="155"/>
        <v>24</v>
      </c>
      <c r="Y622" s="24">
        <f t="shared" si="156"/>
        <v>0</v>
      </c>
    </row>
    <row r="623" spans="2:25" x14ac:dyDescent="0.25">
      <c r="B623" s="4" t="s">
        <v>37</v>
      </c>
      <c r="C623" s="4">
        <v>615</v>
      </c>
      <c r="D623" s="4">
        <v>26</v>
      </c>
      <c r="E623" s="11">
        <v>48.5</v>
      </c>
      <c r="F623" s="16">
        <f t="shared" si="157"/>
        <v>-4.1666666666667261E-2</v>
      </c>
      <c r="G623" s="16">
        <f t="shared" si="145"/>
        <v>13.472222222222223</v>
      </c>
      <c r="H623" s="19">
        <f t="shared" si="146"/>
        <v>64.078829265046309</v>
      </c>
      <c r="I623" s="19">
        <f>$K$3*$H$3*'Vehicle Inputs'!$B$19</f>
        <v>186.58987875</v>
      </c>
      <c r="J623" s="19">
        <f t="shared" si="147"/>
        <v>2513.7803109375</v>
      </c>
      <c r="K623" s="19">
        <f t="shared" si="148"/>
        <v>-91.093750000001293</v>
      </c>
      <c r="L623" s="19">
        <f t="shared" si="149"/>
        <v>159.57495801504501</v>
      </c>
      <c r="M623" s="19">
        <f t="shared" si="150"/>
        <v>2149.8292954804679</v>
      </c>
      <c r="N623" s="24">
        <f t="shared" si="144"/>
        <v>5.9717480430012998E-4</v>
      </c>
      <c r="O623" s="24">
        <f t="shared" si="151"/>
        <v>5.9717480430012998E-4</v>
      </c>
      <c r="P623" s="24">
        <f t="shared" si="158"/>
        <v>0.54676166439495122</v>
      </c>
      <c r="Q623" s="24">
        <f t="shared" si="152"/>
        <v>0</v>
      </c>
      <c r="R623" s="24">
        <f t="shared" si="159"/>
        <v>0.29627380731175368</v>
      </c>
      <c r="S623" s="24">
        <f>MIN(MAX(-M623,0),'Vehicle Inputs'!$B$20*1000)</f>
        <v>0</v>
      </c>
      <c r="T623" s="24">
        <f>S623*(C623-C622)/3600000*'Vehicle Inputs'!$B$21*'Vehicle Inputs'!$B$22*'Vehicle Inputs'!$B$23</f>
        <v>0</v>
      </c>
      <c r="U623" s="24">
        <f t="shared" si="153"/>
        <v>0.26203936887688051</v>
      </c>
      <c r="V623" s="24">
        <f>T623*'Vehicle Inputs'!$B$24*'Vehicle Inputs'!$B$22*'Vehicle Inputs'!$B$21</f>
        <v>0</v>
      </c>
      <c r="W623" s="24">
        <f t="shared" si="154"/>
        <v>0.23176071980315707</v>
      </c>
      <c r="X623" s="25">
        <f t="shared" si="155"/>
        <v>24</v>
      </c>
      <c r="Y623" s="24">
        <f t="shared" si="156"/>
        <v>0</v>
      </c>
    </row>
    <row r="624" spans="2:25" x14ac:dyDescent="0.25">
      <c r="B624" s="4" t="s">
        <v>37</v>
      </c>
      <c r="C624" s="4">
        <v>616</v>
      </c>
      <c r="D624" s="4">
        <v>27</v>
      </c>
      <c r="E624" s="11">
        <v>48.4</v>
      </c>
      <c r="F624" s="16">
        <f t="shared" si="157"/>
        <v>-4.1666666666666269E-2</v>
      </c>
      <c r="G624" s="16">
        <f t="shared" si="145"/>
        <v>13.444444444444445</v>
      </c>
      <c r="H624" s="19">
        <f t="shared" si="146"/>
        <v>63.814859085185184</v>
      </c>
      <c r="I624" s="19">
        <f>$K$3*$H$3*'Vehicle Inputs'!$B$19</f>
        <v>186.58987875</v>
      </c>
      <c r="J624" s="19">
        <f t="shared" si="147"/>
        <v>2508.59725875</v>
      </c>
      <c r="K624" s="19">
        <f t="shared" si="148"/>
        <v>-91.093749999999133</v>
      </c>
      <c r="L624" s="19">
        <f t="shared" si="149"/>
        <v>159.31098783518604</v>
      </c>
      <c r="M624" s="19">
        <f t="shared" si="150"/>
        <v>2141.8477253397236</v>
      </c>
      <c r="N624" s="24">
        <f t="shared" ref="N624:N687" si="160">M624*(C624-C623)/3600000</f>
        <v>5.9495770148325659E-4</v>
      </c>
      <c r="O624" s="24">
        <f t="shared" si="151"/>
        <v>5.9495770148325659E-4</v>
      </c>
      <c r="P624" s="24">
        <f t="shared" si="158"/>
        <v>0.54735662209643443</v>
      </c>
      <c r="Q624" s="24">
        <f t="shared" si="152"/>
        <v>0</v>
      </c>
      <c r="R624" s="24">
        <f t="shared" si="159"/>
        <v>0.29627380731175368</v>
      </c>
      <c r="S624" s="24">
        <f>MIN(MAX(-M624,0),'Vehicle Inputs'!$B$20*1000)</f>
        <v>0</v>
      </c>
      <c r="T624" s="24">
        <f>S624*(C624-C623)/3600000*'Vehicle Inputs'!$B$21*'Vehicle Inputs'!$B$22*'Vehicle Inputs'!$B$23</f>
        <v>0</v>
      </c>
      <c r="U624" s="24">
        <f t="shared" si="153"/>
        <v>0.26203936887688051</v>
      </c>
      <c r="V624" s="24">
        <f>T624*'Vehicle Inputs'!$B$24*'Vehicle Inputs'!$B$22*'Vehicle Inputs'!$B$21</f>
        <v>0</v>
      </c>
      <c r="W624" s="24">
        <f t="shared" si="154"/>
        <v>0.23176071980315707</v>
      </c>
      <c r="X624" s="25">
        <f t="shared" si="155"/>
        <v>24</v>
      </c>
      <c r="Y624" s="24">
        <f t="shared" si="156"/>
        <v>0</v>
      </c>
    </row>
    <row r="625" spans="2:25" x14ac:dyDescent="0.25">
      <c r="B625" s="4" t="s">
        <v>37</v>
      </c>
      <c r="C625" s="4">
        <v>617</v>
      </c>
      <c r="D625" s="4">
        <v>28</v>
      </c>
      <c r="E625" s="11">
        <v>48.2</v>
      </c>
      <c r="F625" s="16">
        <f t="shared" si="157"/>
        <v>-8.3333333333333523E-2</v>
      </c>
      <c r="G625" s="16">
        <f t="shared" si="145"/>
        <v>13.388888888888891</v>
      </c>
      <c r="H625" s="19">
        <f t="shared" si="146"/>
        <v>63.288553215740762</v>
      </c>
      <c r="I625" s="19">
        <f>$K$3*$H$3*'Vehicle Inputs'!$B$19</f>
        <v>186.58987875</v>
      </c>
      <c r="J625" s="19">
        <f t="shared" si="147"/>
        <v>2498.2311543750002</v>
      </c>
      <c r="K625" s="19">
        <f t="shared" si="148"/>
        <v>-182.18750000000043</v>
      </c>
      <c r="L625" s="19">
        <f t="shared" si="149"/>
        <v>67.690931965740333</v>
      </c>
      <c r="M625" s="19">
        <f t="shared" si="150"/>
        <v>906.30636687463459</v>
      </c>
      <c r="N625" s="24">
        <f t="shared" si="160"/>
        <v>2.5175176857628739E-4</v>
      </c>
      <c r="O625" s="24">
        <f t="shared" si="151"/>
        <v>2.5175176857628739E-4</v>
      </c>
      <c r="P625" s="24">
        <f t="shared" si="158"/>
        <v>0.54760837386501071</v>
      </c>
      <c r="Q625" s="24">
        <f t="shared" si="152"/>
        <v>0</v>
      </c>
      <c r="R625" s="24">
        <f t="shared" si="159"/>
        <v>0.29627380731175368</v>
      </c>
      <c r="S625" s="24">
        <f>MIN(MAX(-M625,0),'Vehicle Inputs'!$B$20*1000)</f>
        <v>0</v>
      </c>
      <c r="T625" s="24">
        <f>S625*(C625-C624)/3600000*'Vehicle Inputs'!$B$21*'Vehicle Inputs'!$B$22*'Vehicle Inputs'!$B$23</f>
        <v>0</v>
      </c>
      <c r="U625" s="24">
        <f t="shared" si="153"/>
        <v>0.26203936887688051</v>
      </c>
      <c r="V625" s="24">
        <f>T625*'Vehicle Inputs'!$B$24*'Vehicle Inputs'!$B$22*'Vehicle Inputs'!$B$21</f>
        <v>0</v>
      </c>
      <c r="W625" s="24">
        <f t="shared" si="154"/>
        <v>0.23176071980315707</v>
      </c>
      <c r="X625" s="25">
        <f t="shared" si="155"/>
        <v>24</v>
      </c>
      <c r="Y625" s="24">
        <f t="shared" si="156"/>
        <v>0</v>
      </c>
    </row>
    <row r="626" spans="2:25" x14ac:dyDescent="0.25">
      <c r="B626" s="4" t="s">
        <v>37</v>
      </c>
      <c r="C626" s="4">
        <v>618</v>
      </c>
      <c r="D626" s="4">
        <v>29</v>
      </c>
      <c r="E626" s="11">
        <v>47.8</v>
      </c>
      <c r="F626" s="16">
        <f t="shared" si="157"/>
        <v>-0.16666666666666705</v>
      </c>
      <c r="G626" s="16">
        <f t="shared" si="145"/>
        <v>13.277777777777777</v>
      </c>
      <c r="H626" s="19">
        <f t="shared" si="146"/>
        <v>62.242479437962949</v>
      </c>
      <c r="I626" s="19">
        <f>$K$3*$H$3*'Vehicle Inputs'!$B$19</f>
        <v>186.58987875</v>
      </c>
      <c r="J626" s="19">
        <f t="shared" si="147"/>
        <v>2477.4989456249996</v>
      </c>
      <c r="K626" s="19">
        <f t="shared" si="148"/>
        <v>-364.37500000000085</v>
      </c>
      <c r="L626" s="19">
        <f t="shared" si="149"/>
        <v>-115.54264181203791</v>
      </c>
      <c r="M626" s="19">
        <f t="shared" si="150"/>
        <v>-1534.1495218376144</v>
      </c>
      <c r="N626" s="24">
        <f t="shared" si="160"/>
        <v>-4.2615264495489289E-4</v>
      </c>
      <c r="O626" s="24">
        <f t="shared" si="151"/>
        <v>0</v>
      </c>
      <c r="P626" s="24">
        <f t="shared" si="158"/>
        <v>0.54760837386501071</v>
      </c>
      <c r="Q626" s="24">
        <f t="shared" si="152"/>
        <v>4.2615264495489289E-4</v>
      </c>
      <c r="R626" s="24">
        <f t="shared" si="159"/>
        <v>0.29669995995670856</v>
      </c>
      <c r="S626" s="24">
        <f>MIN(MAX(-M626,0),'Vehicle Inputs'!$B$20*1000)</f>
        <v>1534.1495218376144</v>
      </c>
      <c r="T626" s="24">
        <f>S626*(C626-C625)/3600000*'Vehicle Inputs'!$B$21*'Vehicle Inputs'!$B$22*'Vehicle Inputs'!$B$23</f>
        <v>3.7691070683035498E-4</v>
      </c>
      <c r="U626" s="24">
        <f t="shared" si="153"/>
        <v>0.26241627958371089</v>
      </c>
      <c r="V626" s="24">
        <f>T626*'Vehicle Inputs'!$B$24*'Vehicle Inputs'!$B$22*'Vehicle Inputs'!$B$21</f>
        <v>3.3335867465610742E-4</v>
      </c>
      <c r="W626" s="24">
        <f t="shared" si="154"/>
        <v>0.23209407847781319</v>
      </c>
      <c r="X626" s="25">
        <f t="shared" si="155"/>
        <v>25</v>
      </c>
      <c r="Y626" s="24">
        <f t="shared" si="156"/>
        <v>3.7691070683035498E-4</v>
      </c>
    </row>
    <row r="627" spans="2:25" x14ac:dyDescent="0.25">
      <c r="B627" s="4" t="s">
        <v>37</v>
      </c>
      <c r="C627" s="4">
        <v>619</v>
      </c>
      <c r="D627" s="4">
        <v>30</v>
      </c>
      <c r="E627" s="11">
        <v>47</v>
      </c>
      <c r="F627" s="16">
        <f t="shared" si="157"/>
        <v>-0.26388888888888867</v>
      </c>
      <c r="G627" s="16">
        <f t="shared" si="145"/>
        <v>13.055555555555555</v>
      </c>
      <c r="H627" s="19">
        <f t="shared" si="146"/>
        <v>60.176483726851842</v>
      </c>
      <c r="I627" s="19">
        <f>$K$3*$H$3*'Vehicle Inputs'!$B$19</f>
        <v>186.58987875</v>
      </c>
      <c r="J627" s="19">
        <f t="shared" si="147"/>
        <v>2436.0345281249997</v>
      </c>
      <c r="K627" s="19">
        <f t="shared" si="148"/>
        <v>-576.92708333333292</v>
      </c>
      <c r="L627" s="19">
        <f t="shared" si="149"/>
        <v>-330.16072085648108</v>
      </c>
      <c r="M627" s="19">
        <f t="shared" si="150"/>
        <v>-4310.4316334040586</v>
      </c>
      <c r="N627" s="24">
        <f t="shared" si="160"/>
        <v>-1.1973421203900162E-3</v>
      </c>
      <c r="O627" s="24">
        <f t="shared" si="151"/>
        <v>0</v>
      </c>
      <c r="P627" s="24">
        <f t="shared" si="158"/>
        <v>0.54760837386501071</v>
      </c>
      <c r="Q627" s="24">
        <f t="shared" si="152"/>
        <v>1.1973421203900162E-3</v>
      </c>
      <c r="R627" s="24">
        <f t="shared" si="159"/>
        <v>0.29789730207709858</v>
      </c>
      <c r="S627" s="24">
        <f>MIN(MAX(-M627,0),'Vehicle Inputs'!$B$20*1000)</f>
        <v>4310.4316334040586</v>
      </c>
      <c r="T627" s="24">
        <f>S627*(C627-C626)/3600000*'Vehicle Inputs'!$B$21*'Vehicle Inputs'!$B$22*'Vehicle Inputs'!$B$23</f>
        <v>1.0589892383789498E-3</v>
      </c>
      <c r="U627" s="24">
        <f t="shared" si="153"/>
        <v>0.26347526882208983</v>
      </c>
      <c r="V627" s="24">
        <f>T627*'Vehicle Inputs'!$B$24*'Vehicle Inputs'!$B$22*'Vehicle Inputs'!$B$21</f>
        <v>9.3662303188426208E-4</v>
      </c>
      <c r="W627" s="24">
        <f t="shared" si="154"/>
        <v>0.23303070150969746</v>
      </c>
      <c r="X627" s="25">
        <f t="shared" si="155"/>
        <v>25</v>
      </c>
      <c r="Y627" s="24">
        <f t="shared" si="156"/>
        <v>1.4358999452093047E-3</v>
      </c>
    </row>
    <row r="628" spans="2:25" x14ac:dyDescent="0.25">
      <c r="B628" s="4" t="s">
        <v>37</v>
      </c>
      <c r="C628" s="4">
        <v>620</v>
      </c>
      <c r="D628" s="4">
        <v>31</v>
      </c>
      <c r="E628" s="11">
        <v>45.9</v>
      </c>
      <c r="F628" s="16">
        <f t="shared" si="157"/>
        <v>-0.29166666666666685</v>
      </c>
      <c r="G628" s="16">
        <f t="shared" si="145"/>
        <v>12.75</v>
      </c>
      <c r="H628" s="19">
        <f t="shared" si="146"/>
        <v>57.392674368749994</v>
      </c>
      <c r="I628" s="19">
        <f>$K$3*$H$3*'Vehicle Inputs'!$B$19</f>
        <v>186.58987875</v>
      </c>
      <c r="J628" s="19">
        <f t="shared" si="147"/>
        <v>2379.0209540625001</v>
      </c>
      <c r="K628" s="19">
        <f t="shared" si="148"/>
        <v>-637.65625000000045</v>
      </c>
      <c r="L628" s="19">
        <f t="shared" si="149"/>
        <v>-393.67369688125046</v>
      </c>
      <c r="M628" s="19">
        <f t="shared" si="150"/>
        <v>-5019.3396352359432</v>
      </c>
      <c r="N628" s="24">
        <f t="shared" si="160"/>
        <v>-1.3942610097877619E-3</v>
      </c>
      <c r="O628" s="24">
        <f t="shared" si="151"/>
        <v>0</v>
      </c>
      <c r="P628" s="24">
        <f t="shared" si="158"/>
        <v>0.54760837386501071</v>
      </c>
      <c r="Q628" s="24">
        <f t="shared" si="152"/>
        <v>1.3942610097877619E-3</v>
      </c>
      <c r="R628" s="24">
        <f t="shared" si="159"/>
        <v>0.29929156308688637</v>
      </c>
      <c r="S628" s="24">
        <f>MIN(MAX(-M628,0),'Vehicle Inputs'!$B$20*1000)</f>
        <v>5019.3396352359432</v>
      </c>
      <c r="T628" s="24">
        <f>S628*(C628-C627)/3600000*'Vehicle Inputs'!$B$21*'Vehicle Inputs'!$B$22*'Vehicle Inputs'!$B$23</f>
        <v>1.2331541501067859E-3</v>
      </c>
      <c r="U628" s="24">
        <f t="shared" si="153"/>
        <v>0.2647084229721966</v>
      </c>
      <c r="V628" s="24">
        <f>T628*'Vehicle Inputs'!$B$24*'Vehicle Inputs'!$B$22*'Vehicle Inputs'!$B$21</f>
        <v>1.0906631880619468E-3</v>
      </c>
      <c r="W628" s="24">
        <f t="shared" si="154"/>
        <v>0.2341213646977594</v>
      </c>
      <c r="X628" s="25">
        <f t="shared" si="155"/>
        <v>25</v>
      </c>
      <c r="Y628" s="24">
        <f t="shared" si="156"/>
        <v>2.6690540953160907E-3</v>
      </c>
    </row>
    <row r="629" spans="2:25" x14ac:dyDescent="0.25">
      <c r="B629" s="4" t="s">
        <v>37</v>
      </c>
      <c r="C629" s="4">
        <v>621</v>
      </c>
      <c r="D629" s="4">
        <v>32</v>
      </c>
      <c r="E629" s="11">
        <v>44.9</v>
      </c>
      <c r="F629" s="16">
        <f t="shared" si="157"/>
        <v>-0.20833333333333331</v>
      </c>
      <c r="G629" s="16">
        <f t="shared" si="145"/>
        <v>12.472222222222223</v>
      </c>
      <c r="H629" s="19">
        <f t="shared" si="146"/>
        <v>54.919145748379634</v>
      </c>
      <c r="I629" s="19">
        <f>$K$3*$H$3*'Vehicle Inputs'!$B$19</f>
        <v>186.58987875</v>
      </c>
      <c r="J629" s="19">
        <f t="shared" si="147"/>
        <v>2327.1904321874999</v>
      </c>
      <c r="K629" s="19">
        <f t="shared" si="148"/>
        <v>-455.46874999999994</v>
      </c>
      <c r="L629" s="19">
        <f t="shared" si="149"/>
        <v>-213.95972550162031</v>
      </c>
      <c r="M629" s="19">
        <f t="shared" si="150"/>
        <v>-2668.5532430618759</v>
      </c>
      <c r="N629" s="24">
        <f t="shared" si="160"/>
        <v>-7.4126478973940999E-4</v>
      </c>
      <c r="O629" s="24">
        <f t="shared" si="151"/>
        <v>0</v>
      </c>
      <c r="P629" s="24">
        <f t="shared" si="158"/>
        <v>0.54760837386501071</v>
      </c>
      <c r="Q629" s="24">
        <f t="shared" si="152"/>
        <v>7.4126478973940999E-4</v>
      </c>
      <c r="R629" s="24">
        <f t="shared" si="159"/>
        <v>0.30003282787662577</v>
      </c>
      <c r="S629" s="24">
        <f>MIN(MAX(-M629,0),'Vehicle Inputs'!$B$20*1000)</f>
        <v>2668.5532430618759</v>
      </c>
      <c r="T629" s="24">
        <f>S629*(C629-C628)/3600000*'Vehicle Inputs'!$B$21*'Vehicle Inputs'!$B$22*'Vehicle Inputs'!$B$23</f>
        <v>6.5561164328502102E-4</v>
      </c>
      <c r="U629" s="24">
        <f t="shared" si="153"/>
        <v>0.26536403461548164</v>
      </c>
      <c r="V629" s="24">
        <f>T629*'Vehicle Inputs'!$B$24*'Vehicle Inputs'!$B$22*'Vehicle Inputs'!$B$21</f>
        <v>5.7985571790343678E-4</v>
      </c>
      <c r="W629" s="24">
        <f t="shared" si="154"/>
        <v>0.23470122041566285</v>
      </c>
      <c r="X629" s="25">
        <f t="shared" si="155"/>
        <v>25</v>
      </c>
      <c r="Y629" s="24">
        <f t="shared" si="156"/>
        <v>3.3246657386011118E-3</v>
      </c>
    </row>
    <row r="630" spans="2:25" x14ac:dyDescent="0.25">
      <c r="B630" s="4" t="s">
        <v>37</v>
      </c>
      <c r="C630" s="4">
        <v>622</v>
      </c>
      <c r="D630" s="4">
        <v>33</v>
      </c>
      <c r="E630" s="11">
        <v>44.4</v>
      </c>
      <c r="F630" s="16">
        <f t="shared" si="157"/>
        <v>-8.3333333333333523E-2</v>
      </c>
      <c r="G630" s="16">
        <f t="shared" si="145"/>
        <v>12.333333333333334</v>
      </c>
      <c r="H630" s="19">
        <f t="shared" si="146"/>
        <v>53.702812566666665</v>
      </c>
      <c r="I630" s="19">
        <f>$K$3*$H$3*'Vehicle Inputs'!$B$19</f>
        <v>186.58987875</v>
      </c>
      <c r="J630" s="19">
        <f t="shared" si="147"/>
        <v>2301.2751712499999</v>
      </c>
      <c r="K630" s="19">
        <f t="shared" si="148"/>
        <v>-182.18750000000043</v>
      </c>
      <c r="L630" s="19">
        <f t="shared" si="149"/>
        <v>58.105191316666236</v>
      </c>
      <c r="M630" s="19">
        <f t="shared" si="150"/>
        <v>716.63069290555029</v>
      </c>
      <c r="N630" s="24">
        <f t="shared" si="160"/>
        <v>1.9906408136265285E-4</v>
      </c>
      <c r="O630" s="24">
        <f t="shared" si="151"/>
        <v>1.9906408136265285E-4</v>
      </c>
      <c r="P630" s="24">
        <f t="shared" si="158"/>
        <v>0.54780743794637332</v>
      </c>
      <c r="Q630" s="24">
        <f t="shared" si="152"/>
        <v>0</v>
      </c>
      <c r="R630" s="24">
        <f t="shared" si="159"/>
        <v>0.30003282787662577</v>
      </c>
      <c r="S630" s="24">
        <f>MIN(MAX(-M630,0),'Vehicle Inputs'!$B$20*1000)</f>
        <v>0</v>
      </c>
      <c r="T630" s="24">
        <f>S630*(C630-C629)/3600000*'Vehicle Inputs'!$B$21*'Vehicle Inputs'!$B$22*'Vehicle Inputs'!$B$23</f>
        <v>0</v>
      </c>
      <c r="U630" s="24">
        <f t="shared" si="153"/>
        <v>0.26536403461548164</v>
      </c>
      <c r="V630" s="24">
        <f>T630*'Vehicle Inputs'!$B$24*'Vehicle Inputs'!$B$22*'Vehicle Inputs'!$B$21</f>
        <v>0</v>
      </c>
      <c r="W630" s="24">
        <f t="shared" si="154"/>
        <v>0.23470122041566285</v>
      </c>
      <c r="X630" s="25">
        <f t="shared" si="155"/>
        <v>25</v>
      </c>
      <c r="Y630" s="24">
        <f t="shared" si="156"/>
        <v>0</v>
      </c>
    </row>
    <row r="631" spans="2:25" x14ac:dyDescent="0.25">
      <c r="B631" s="4" t="s">
        <v>37</v>
      </c>
      <c r="C631" s="4">
        <v>623</v>
      </c>
      <c r="D631" s="4">
        <v>34</v>
      </c>
      <c r="E631" s="11">
        <v>44.3</v>
      </c>
      <c r="F631" s="16">
        <f t="shared" si="157"/>
        <v>1.3888888888889086E-2</v>
      </c>
      <c r="G631" s="16">
        <f t="shared" si="145"/>
        <v>12.305555555555555</v>
      </c>
      <c r="H631" s="19">
        <f t="shared" si="146"/>
        <v>53.461180420601849</v>
      </c>
      <c r="I631" s="19">
        <f>$K$3*$H$3*'Vehicle Inputs'!$B$19</f>
        <v>186.58987875</v>
      </c>
      <c r="J631" s="19">
        <f t="shared" si="147"/>
        <v>2296.0921190624999</v>
      </c>
      <c r="K631" s="19">
        <f t="shared" si="148"/>
        <v>30.364583333333766</v>
      </c>
      <c r="L631" s="19">
        <f t="shared" si="149"/>
        <v>270.4156425039356</v>
      </c>
      <c r="M631" s="19">
        <f t="shared" si="150"/>
        <v>3327.6147119234297</v>
      </c>
      <c r="N631" s="24">
        <f t="shared" si="160"/>
        <v>9.2433741997873051E-4</v>
      </c>
      <c r="O631" s="24">
        <f t="shared" si="151"/>
        <v>9.2433741997873051E-4</v>
      </c>
      <c r="P631" s="24">
        <f t="shared" si="158"/>
        <v>0.54873177536635209</v>
      </c>
      <c r="Q631" s="24">
        <f t="shared" si="152"/>
        <v>0</v>
      </c>
      <c r="R631" s="24">
        <f t="shared" si="159"/>
        <v>0.30003282787662577</v>
      </c>
      <c r="S631" s="24">
        <f>MIN(MAX(-M631,0),'Vehicle Inputs'!$B$20*1000)</f>
        <v>0</v>
      </c>
      <c r="T631" s="24">
        <f>S631*(C631-C630)/3600000*'Vehicle Inputs'!$B$21*'Vehicle Inputs'!$B$22*'Vehicle Inputs'!$B$23</f>
        <v>0</v>
      </c>
      <c r="U631" s="24">
        <f t="shared" si="153"/>
        <v>0.26536403461548164</v>
      </c>
      <c r="V631" s="24">
        <f>T631*'Vehicle Inputs'!$B$24*'Vehicle Inputs'!$B$22*'Vehicle Inputs'!$B$21</f>
        <v>0</v>
      </c>
      <c r="W631" s="24">
        <f t="shared" si="154"/>
        <v>0.23470122041566285</v>
      </c>
      <c r="X631" s="25">
        <f t="shared" si="155"/>
        <v>25</v>
      </c>
      <c r="Y631" s="24">
        <f t="shared" si="156"/>
        <v>0</v>
      </c>
    </row>
    <row r="632" spans="2:25" x14ac:dyDescent="0.25">
      <c r="B632" s="4" t="s">
        <v>37</v>
      </c>
      <c r="C632" s="4">
        <v>624</v>
      </c>
      <c r="D632" s="4">
        <v>35</v>
      </c>
      <c r="E632" s="11">
        <v>44.5</v>
      </c>
      <c r="F632" s="16">
        <f t="shared" si="157"/>
        <v>0.1111111111111117</v>
      </c>
      <c r="G632" s="16">
        <f t="shared" si="145"/>
        <v>12.361111111111112</v>
      </c>
      <c r="H632" s="19">
        <f t="shared" si="146"/>
        <v>53.944989542824082</v>
      </c>
      <c r="I632" s="19">
        <f>$K$3*$H$3*'Vehicle Inputs'!$B$19</f>
        <v>186.58987875</v>
      </c>
      <c r="J632" s="19">
        <f t="shared" si="147"/>
        <v>2306.4582234375002</v>
      </c>
      <c r="K632" s="19">
        <f t="shared" si="148"/>
        <v>242.91666666666796</v>
      </c>
      <c r="L632" s="19">
        <f t="shared" si="149"/>
        <v>483.45153495949205</v>
      </c>
      <c r="M632" s="19">
        <f t="shared" si="150"/>
        <v>5975.9981404714999</v>
      </c>
      <c r="N632" s="24">
        <f t="shared" si="160"/>
        <v>1.6599994834643056E-3</v>
      </c>
      <c r="O632" s="24">
        <f t="shared" si="151"/>
        <v>1.6599994834643056E-3</v>
      </c>
      <c r="P632" s="24">
        <f t="shared" si="158"/>
        <v>0.55039177484981638</v>
      </c>
      <c r="Q632" s="24">
        <f t="shared" si="152"/>
        <v>0</v>
      </c>
      <c r="R632" s="24">
        <f t="shared" si="159"/>
        <v>0.30003282787662577</v>
      </c>
      <c r="S632" s="24">
        <f>MIN(MAX(-M632,0),'Vehicle Inputs'!$B$20*1000)</f>
        <v>0</v>
      </c>
      <c r="T632" s="24">
        <f>S632*(C632-C631)/3600000*'Vehicle Inputs'!$B$21*'Vehicle Inputs'!$B$22*'Vehicle Inputs'!$B$23</f>
        <v>0</v>
      </c>
      <c r="U632" s="24">
        <f t="shared" si="153"/>
        <v>0.26536403461548164</v>
      </c>
      <c r="V632" s="24">
        <f>T632*'Vehicle Inputs'!$B$24*'Vehicle Inputs'!$B$22*'Vehicle Inputs'!$B$21</f>
        <v>0</v>
      </c>
      <c r="W632" s="24">
        <f t="shared" si="154"/>
        <v>0.23470122041566285</v>
      </c>
      <c r="X632" s="25">
        <f t="shared" si="155"/>
        <v>25</v>
      </c>
      <c r="Y632" s="24">
        <f t="shared" si="156"/>
        <v>0</v>
      </c>
    </row>
    <row r="633" spans="2:25" x14ac:dyDescent="0.25">
      <c r="B633" s="4" t="s">
        <v>37</v>
      </c>
      <c r="C633" s="4">
        <v>625</v>
      </c>
      <c r="D633" s="4">
        <v>36</v>
      </c>
      <c r="E633" s="11">
        <v>45.1</v>
      </c>
      <c r="F633" s="16">
        <f t="shared" si="157"/>
        <v>0.16666666666666705</v>
      </c>
      <c r="G633" s="16">
        <f t="shared" si="145"/>
        <v>12.527777777777779</v>
      </c>
      <c r="H633" s="19">
        <f t="shared" si="146"/>
        <v>55.409492831712967</v>
      </c>
      <c r="I633" s="19">
        <f>$K$3*$H$3*'Vehicle Inputs'!$B$19</f>
        <v>186.58987875</v>
      </c>
      <c r="J633" s="19">
        <f t="shared" si="147"/>
        <v>2337.5565365625002</v>
      </c>
      <c r="K633" s="19">
        <f t="shared" si="148"/>
        <v>364.37500000000085</v>
      </c>
      <c r="L633" s="19">
        <f t="shared" si="149"/>
        <v>606.37437158171383</v>
      </c>
      <c r="M633" s="19">
        <f t="shared" si="150"/>
        <v>7596.5233773153595</v>
      </c>
      <c r="N633" s="24">
        <f t="shared" si="160"/>
        <v>2.1101453825876E-3</v>
      </c>
      <c r="O633" s="24">
        <f t="shared" si="151"/>
        <v>2.1101453825876E-3</v>
      </c>
      <c r="P633" s="24">
        <f t="shared" si="158"/>
        <v>0.55250192023240396</v>
      </c>
      <c r="Q633" s="24">
        <f t="shared" si="152"/>
        <v>0</v>
      </c>
      <c r="R633" s="24">
        <f t="shared" si="159"/>
        <v>0.30003282787662577</v>
      </c>
      <c r="S633" s="24">
        <f>MIN(MAX(-M633,0),'Vehicle Inputs'!$B$20*1000)</f>
        <v>0</v>
      </c>
      <c r="T633" s="24">
        <f>S633*(C633-C632)/3600000*'Vehicle Inputs'!$B$21*'Vehicle Inputs'!$B$22*'Vehicle Inputs'!$B$23</f>
        <v>0</v>
      </c>
      <c r="U633" s="24">
        <f t="shared" si="153"/>
        <v>0.26536403461548164</v>
      </c>
      <c r="V633" s="24">
        <f>T633*'Vehicle Inputs'!$B$24*'Vehicle Inputs'!$B$22*'Vehicle Inputs'!$B$21</f>
        <v>0</v>
      </c>
      <c r="W633" s="24">
        <f t="shared" si="154"/>
        <v>0.23470122041566285</v>
      </c>
      <c r="X633" s="25">
        <f t="shared" si="155"/>
        <v>25</v>
      </c>
      <c r="Y633" s="24">
        <f t="shared" si="156"/>
        <v>0</v>
      </c>
    </row>
    <row r="634" spans="2:25" x14ac:dyDescent="0.25">
      <c r="B634" s="4" t="s">
        <v>37</v>
      </c>
      <c r="C634" s="4">
        <v>626</v>
      </c>
      <c r="D634" s="4">
        <v>37</v>
      </c>
      <c r="E634" s="11">
        <v>45.7</v>
      </c>
      <c r="F634" s="16">
        <f t="shared" si="157"/>
        <v>0.12499999999999981</v>
      </c>
      <c r="G634" s="16">
        <f t="shared" si="145"/>
        <v>12.694444444444446</v>
      </c>
      <c r="H634" s="19">
        <f t="shared" si="146"/>
        <v>56.893610003935194</v>
      </c>
      <c r="I634" s="19">
        <f>$K$3*$H$3*'Vehicle Inputs'!$B$19</f>
        <v>186.58987875</v>
      </c>
      <c r="J634" s="19">
        <f t="shared" si="147"/>
        <v>2368.6548496875002</v>
      </c>
      <c r="K634" s="19">
        <f t="shared" si="148"/>
        <v>273.2812499999996</v>
      </c>
      <c r="L634" s="19">
        <f t="shared" si="149"/>
        <v>516.76473875393481</v>
      </c>
      <c r="M634" s="19">
        <f t="shared" si="150"/>
        <v>6560.0412669596735</v>
      </c>
      <c r="N634" s="24">
        <f t="shared" si="160"/>
        <v>1.822233685266576E-3</v>
      </c>
      <c r="O634" s="24">
        <f t="shared" si="151"/>
        <v>1.822233685266576E-3</v>
      </c>
      <c r="P634" s="24">
        <f t="shared" si="158"/>
        <v>0.55432415391767054</v>
      </c>
      <c r="Q634" s="24">
        <f t="shared" si="152"/>
        <v>0</v>
      </c>
      <c r="R634" s="24">
        <f t="shared" si="159"/>
        <v>0.30003282787662577</v>
      </c>
      <c r="S634" s="24">
        <f>MIN(MAX(-M634,0),'Vehicle Inputs'!$B$20*1000)</f>
        <v>0</v>
      </c>
      <c r="T634" s="24">
        <f>S634*(C634-C633)/3600000*'Vehicle Inputs'!$B$21*'Vehicle Inputs'!$B$22*'Vehicle Inputs'!$B$23</f>
        <v>0</v>
      </c>
      <c r="U634" s="24">
        <f t="shared" si="153"/>
        <v>0.26536403461548164</v>
      </c>
      <c r="V634" s="24">
        <f>T634*'Vehicle Inputs'!$B$24*'Vehicle Inputs'!$B$22*'Vehicle Inputs'!$B$21</f>
        <v>0</v>
      </c>
      <c r="W634" s="24">
        <f t="shared" si="154"/>
        <v>0.23470122041566285</v>
      </c>
      <c r="X634" s="25">
        <f t="shared" si="155"/>
        <v>25</v>
      </c>
      <c r="Y634" s="24">
        <f t="shared" si="156"/>
        <v>0</v>
      </c>
    </row>
    <row r="635" spans="2:25" x14ac:dyDescent="0.25">
      <c r="B635" s="4" t="s">
        <v>37</v>
      </c>
      <c r="C635" s="4">
        <v>627</v>
      </c>
      <c r="D635" s="4">
        <v>38</v>
      </c>
      <c r="E635" s="11">
        <v>46</v>
      </c>
      <c r="F635" s="16">
        <f t="shared" si="157"/>
        <v>4.1666666666666269E-2</v>
      </c>
      <c r="G635" s="16">
        <f t="shared" si="145"/>
        <v>12.777777777777779</v>
      </c>
      <c r="H635" s="19">
        <f t="shared" si="146"/>
        <v>57.643023796296298</v>
      </c>
      <c r="I635" s="19">
        <f>$K$3*$H$3*'Vehicle Inputs'!$B$19</f>
        <v>186.58987875</v>
      </c>
      <c r="J635" s="19">
        <f t="shared" si="147"/>
        <v>2384.20400625</v>
      </c>
      <c r="K635" s="19">
        <f t="shared" si="148"/>
        <v>91.093749999999133</v>
      </c>
      <c r="L635" s="19">
        <f t="shared" si="149"/>
        <v>335.32665254629541</v>
      </c>
      <c r="M635" s="19">
        <f t="shared" si="150"/>
        <v>4284.729449202664</v>
      </c>
      <c r="N635" s="24">
        <f t="shared" si="160"/>
        <v>1.1902026247785178E-3</v>
      </c>
      <c r="O635" s="24">
        <f t="shared" si="151"/>
        <v>1.1902026247785178E-3</v>
      </c>
      <c r="P635" s="24">
        <f t="shared" si="158"/>
        <v>0.55551435654244907</v>
      </c>
      <c r="Q635" s="24">
        <f t="shared" si="152"/>
        <v>0</v>
      </c>
      <c r="R635" s="24">
        <f t="shared" si="159"/>
        <v>0.30003282787662577</v>
      </c>
      <c r="S635" s="24">
        <f>MIN(MAX(-M635,0),'Vehicle Inputs'!$B$20*1000)</f>
        <v>0</v>
      </c>
      <c r="T635" s="24">
        <f>S635*(C635-C634)/3600000*'Vehicle Inputs'!$B$21*'Vehicle Inputs'!$B$22*'Vehicle Inputs'!$B$23</f>
        <v>0</v>
      </c>
      <c r="U635" s="24">
        <f t="shared" si="153"/>
        <v>0.26536403461548164</v>
      </c>
      <c r="V635" s="24">
        <f>T635*'Vehicle Inputs'!$B$24*'Vehicle Inputs'!$B$22*'Vehicle Inputs'!$B$21</f>
        <v>0</v>
      </c>
      <c r="W635" s="24">
        <f t="shared" si="154"/>
        <v>0.23470122041566285</v>
      </c>
      <c r="X635" s="25">
        <f t="shared" si="155"/>
        <v>25</v>
      </c>
      <c r="Y635" s="24">
        <f t="shared" si="156"/>
        <v>0</v>
      </c>
    </row>
    <row r="636" spans="2:25" x14ac:dyDescent="0.25">
      <c r="B636" s="4" t="s">
        <v>37</v>
      </c>
      <c r="C636" s="4">
        <v>628</v>
      </c>
      <c r="D636" s="4">
        <v>39</v>
      </c>
      <c r="E636" s="11">
        <v>46</v>
      </c>
      <c r="F636" s="16">
        <f t="shared" si="157"/>
        <v>0</v>
      </c>
      <c r="G636" s="16">
        <f t="shared" si="145"/>
        <v>12.777777777777779</v>
      </c>
      <c r="H636" s="19">
        <f t="shared" si="146"/>
        <v>57.643023796296298</v>
      </c>
      <c r="I636" s="19">
        <f>$K$3*$H$3*'Vehicle Inputs'!$B$19</f>
        <v>186.58987875</v>
      </c>
      <c r="J636" s="19">
        <f t="shared" si="147"/>
        <v>2384.20400625</v>
      </c>
      <c r="K636" s="19">
        <f t="shared" si="148"/>
        <v>0</v>
      </c>
      <c r="L636" s="19">
        <f t="shared" si="149"/>
        <v>244.23290254629629</v>
      </c>
      <c r="M636" s="19">
        <f t="shared" si="150"/>
        <v>3120.7537547582306</v>
      </c>
      <c r="N636" s="24">
        <f t="shared" si="160"/>
        <v>8.6687604298839739E-4</v>
      </c>
      <c r="O636" s="24">
        <f t="shared" si="151"/>
        <v>8.6687604298839739E-4</v>
      </c>
      <c r="P636" s="24">
        <f t="shared" si="158"/>
        <v>0.55638123258543748</v>
      </c>
      <c r="Q636" s="24">
        <f t="shared" si="152"/>
        <v>0</v>
      </c>
      <c r="R636" s="24">
        <f t="shared" si="159"/>
        <v>0.30003282787662577</v>
      </c>
      <c r="S636" s="24">
        <f>MIN(MAX(-M636,0),'Vehicle Inputs'!$B$20*1000)</f>
        <v>0</v>
      </c>
      <c r="T636" s="24">
        <f>S636*(C636-C635)/3600000*'Vehicle Inputs'!$B$21*'Vehicle Inputs'!$B$22*'Vehicle Inputs'!$B$23</f>
        <v>0</v>
      </c>
      <c r="U636" s="24">
        <f t="shared" si="153"/>
        <v>0.26536403461548164</v>
      </c>
      <c r="V636" s="24">
        <f>T636*'Vehicle Inputs'!$B$24*'Vehicle Inputs'!$B$22*'Vehicle Inputs'!$B$21</f>
        <v>0</v>
      </c>
      <c r="W636" s="24">
        <f t="shared" si="154"/>
        <v>0.23470122041566285</v>
      </c>
      <c r="X636" s="25">
        <f t="shared" si="155"/>
        <v>25</v>
      </c>
      <c r="Y636" s="24">
        <f t="shared" si="156"/>
        <v>0</v>
      </c>
    </row>
    <row r="637" spans="2:25" x14ac:dyDescent="0.25">
      <c r="B637" s="4" t="s">
        <v>37</v>
      </c>
      <c r="C637" s="4">
        <v>629</v>
      </c>
      <c r="D637" s="4">
        <v>40</v>
      </c>
      <c r="E637" s="11">
        <v>46</v>
      </c>
      <c r="F637" s="16">
        <f t="shared" si="157"/>
        <v>1.3888888888889086E-2</v>
      </c>
      <c r="G637" s="16">
        <f t="shared" si="145"/>
        <v>12.777777777777779</v>
      </c>
      <c r="H637" s="19">
        <f t="shared" si="146"/>
        <v>57.643023796296298</v>
      </c>
      <c r="I637" s="19">
        <f>$K$3*$H$3*'Vehicle Inputs'!$B$19</f>
        <v>186.58987875</v>
      </c>
      <c r="J637" s="19">
        <f t="shared" si="147"/>
        <v>2384.20400625</v>
      </c>
      <c r="K637" s="19">
        <f t="shared" si="148"/>
        <v>30.364583333333766</v>
      </c>
      <c r="L637" s="19">
        <f t="shared" si="149"/>
        <v>274.59748587963003</v>
      </c>
      <c r="M637" s="19">
        <f t="shared" si="150"/>
        <v>3508.7456529063838</v>
      </c>
      <c r="N637" s="24">
        <f t="shared" si="160"/>
        <v>9.7465157025177331E-4</v>
      </c>
      <c r="O637" s="24">
        <f t="shared" si="151"/>
        <v>9.7465157025177331E-4</v>
      </c>
      <c r="P637" s="24">
        <f t="shared" si="158"/>
        <v>0.55735588415568926</v>
      </c>
      <c r="Q637" s="24">
        <f t="shared" si="152"/>
        <v>0</v>
      </c>
      <c r="R637" s="24">
        <f t="shared" si="159"/>
        <v>0.30003282787662577</v>
      </c>
      <c r="S637" s="24">
        <f>MIN(MAX(-M637,0),'Vehicle Inputs'!$B$20*1000)</f>
        <v>0</v>
      </c>
      <c r="T637" s="24">
        <f>S637*(C637-C636)/3600000*'Vehicle Inputs'!$B$21*'Vehicle Inputs'!$B$22*'Vehicle Inputs'!$B$23</f>
        <v>0</v>
      </c>
      <c r="U637" s="24">
        <f t="shared" si="153"/>
        <v>0.26536403461548164</v>
      </c>
      <c r="V637" s="24">
        <f>T637*'Vehicle Inputs'!$B$24*'Vehicle Inputs'!$B$22*'Vehicle Inputs'!$B$21</f>
        <v>0</v>
      </c>
      <c r="W637" s="24">
        <f t="shared" si="154"/>
        <v>0.23470122041566285</v>
      </c>
      <c r="X637" s="25">
        <f t="shared" si="155"/>
        <v>25</v>
      </c>
      <c r="Y637" s="24">
        <f t="shared" si="156"/>
        <v>0</v>
      </c>
    </row>
    <row r="638" spans="2:25" x14ac:dyDescent="0.25">
      <c r="B638" s="4" t="s">
        <v>37</v>
      </c>
      <c r="C638" s="4">
        <v>630</v>
      </c>
      <c r="D638" s="4">
        <v>41</v>
      </c>
      <c r="E638" s="11">
        <v>46.1</v>
      </c>
      <c r="F638" s="16">
        <f t="shared" si="157"/>
        <v>9.7222222222222612E-2</v>
      </c>
      <c r="G638" s="16">
        <f t="shared" si="145"/>
        <v>12.805555555555557</v>
      </c>
      <c r="H638" s="19">
        <f t="shared" si="146"/>
        <v>57.893918053935195</v>
      </c>
      <c r="I638" s="19">
        <f>$K$3*$H$3*'Vehicle Inputs'!$B$19</f>
        <v>186.58987875</v>
      </c>
      <c r="J638" s="19">
        <f t="shared" si="147"/>
        <v>2389.3870584375004</v>
      </c>
      <c r="K638" s="19">
        <f t="shared" si="148"/>
        <v>212.5520833333342</v>
      </c>
      <c r="L638" s="19">
        <f t="shared" si="149"/>
        <v>457.03588013726937</v>
      </c>
      <c r="M638" s="19">
        <f t="shared" si="150"/>
        <v>5852.5983539800336</v>
      </c>
      <c r="N638" s="24">
        <f t="shared" si="160"/>
        <v>1.6257217649944537E-3</v>
      </c>
      <c r="O638" s="24">
        <f t="shared" si="151"/>
        <v>1.6257217649944537E-3</v>
      </c>
      <c r="P638" s="24">
        <f t="shared" si="158"/>
        <v>0.55898160592068369</v>
      </c>
      <c r="Q638" s="24">
        <f t="shared" si="152"/>
        <v>0</v>
      </c>
      <c r="R638" s="24">
        <f t="shared" si="159"/>
        <v>0.30003282787662577</v>
      </c>
      <c r="S638" s="24">
        <f>MIN(MAX(-M638,0),'Vehicle Inputs'!$B$20*1000)</f>
        <v>0</v>
      </c>
      <c r="T638" s="24">
        <f>S638*(C638-C637)/3600000*'Vehicle Inputs'!$B$21*'Vehicle Inputs'!$B$22*'Vehicle Inputs'!$B$23</f>
        <v>0</v>
      </c>
      <c r="U638" s="24">
        <f t="shared" si="153"/>
        <v>0.26536403461548164</v>
      </c>
      <c r="V638" s="24">
        <f>T638*'Vehicle Inputs'!$B$24*'Vehicle Inputs'!$B$22*'Vehicle Inputs'!$B$21</f>
        <v>0</v>
      </c>
      <c r="W638" s="24">
        <f t="shared" si="154"/>
        <v>0.23470122041566285</v>
      </c>
      <c r="X638" s="25">
        <f t="shared" si="155"/>
        <v>25</v>
      </c>
      <c r="Y638" s="24">
        <f t="shared" si="156"/>
        <v>0</v>
      </c>
    </row>
    <row r="639" spans="2:25" x14ac:dyDescent="0.25">
      <c r="B639" s="4" t="s">
        <v>37</v>
      </c>
      <c r="C639" s="4">
        <v>631</v>
      </c>
      <c r="D639" s="4">
        <v>42</v>
      </c>
      <c r="E639" s="11">
        <v>46.7</v>
      </c>
      <c r="F639" s="16">
        <f t="shared" si="157"/>
        <v>0.2222222222222224</v>
      </c>
      <c r="G639" s="16">
        <f t="shared" si="145"/>
        <v>12.972222222222223</v>
      </c>
      <c r="H639" s="19">
        <f t="shared" si="146"/>
        <v>59.410725031712971</v>
      </c>
      <c r="I639" s="19">
        <f>$K$3*$H$3*'Vehicle Inputs'!$B$19</f>
        <v>186.58987875</v>
      </c>
      <c r="J639" s="19">
        <f t="shared" si="147"/>
        <v>2420.4853715624999</v>
      </c>
      <c r="K639" s="19">
        <f t="shared" si="148"/>
        <v>485.83333333333371</v>
      </c>
      <c r="L639" s="19">
        <f t="shared" si="149"/>
        <v>731.83393711504664</v>
      </c>
      <c r="M639" s="19">
        <f t="shared" si="150"/>
        <v>9493.5124620201896</v>
      </c>
      <c r="N639" s="24">
        <f t="shared" si="160"/>
        <v>2.6370867950056081E-3</v>
      </c>
      <c r="O639" s="24">
        <f t="shared" si="151"/>
        <v>2.6370867950056081E-3</v>
      </c>
      <c r="P639" s="24">
        <f t="shared" si="158"/>
        <v>0.56161869271568932</v>
      </c>
      <c r="Q639" s="24">
        <f t="shared" si="152"/>
        <v>0</v>
      </c>
      <c r="R639" s="24">
        <f t="shared" si="159"/>
        <v>0.30003282787662577</v>
      </c>
      <c r="S639" s="24">
        <f>MIN(MAX(-M639,0),'Vehicle Inputs'!$B$20*1000)</f>
        <v>0</v>
      </c>
      <c r="T639" s="24">
        <f>S639*(C639-C638)/3600000*'Vehicle Inputs'!$B$21*'Vehicle Inputs'!$B$22*'Vehicle Inputs'!$B$23</f>
        <v>0</v>
      </c>
      <c r="U639" s="24">
        <f t="shared" si="153"/>
        <v>0.26536403461548164</v>
      </c>
      <c r="V639" s="24">
        <f>T639*'Vehicle Inputs'!$B$24*'Vehicle Inputs'!$B$22*'Vehicle Inputs'!$B$21</f>
        <v>0</v>
      </c>
      <c r="W639" s="24">
        <f t="shared" si="154"/>
        <v>0.23470122041566285</v>
      </c>
      <c r="X639" s="25">
        <f t="shared" si="155"/>
        <v>25</v>
      </c>
      <c r="Y639" s="24">
        <f t="shared" si="156"/>
        <v>0</v>
      </c>
    </row>
    <row r="640" spans="2:25" x14ac:dyDescent="0.25">
      <c r="B640" s="4" t="s">
        <v>37</v>
      </c>
      <c r="C640" s="4">
        <v>632</v>
      </c>
      <c r="D640" s="4">
        <v>43</v>
      </c>
      <c r="E640" s="11">
        <v>47.7</v>
      </c>
      <c r="F640" s="16">
        <f t="shared" si="157"/>
        <v>0.30555555555555497</v>
      </c>
      <c r="G640" s="16">
        <f t="shared" si="145"/>
        <v>13.250000000000002</v>
      </c>
      <c r="H640" s="19">
        <f t="shared" si="146"/>
        <v>61.982323068750013</v>
      </c>
      <c r="I640" s="19">
        <f>$K$3*$H$3*'Vehicle Inputs'!$B$19</f>
        <v>186.58987875</v>
      </c>
      <c r="J640" s="19">
        <f t="shared" si="147"/>
        <v>2472.3158934375001</v>
      </c>
      <c r="K640" s="19">
        <f t="shared" si="148"/>
        <v>668.02083333333201</v>
      </c>
      <c r="L640" s="19">
        <f t="shared" si="149"/>
        <v>916.59303515208205</v>
      </c>
      <c r="M640" s="19">
        <f t="shared" si="150"/>
        <v>12144.857715765089</v>
      </c>
      <c r="N640" s="24">
        <f t="shared" si="160"/>
        <v>3.3735715877125246E-3</v>
      </c>
      <c r="O640" s="24">
        <f t="shared" si="151"/>
        <v>3.3735715877125246E-3</v>
      </c>
      <c r="P640" s="24">
        <f t="shared" si="158"/>
        <v>0.56499226430340188</v>
      </c>
      <c r="Q640" s="24">
        <f t="shared" si="152"/>
        <v>0</v>
      </c>
      <c r="R640" s="24">
        <f t="shared" si="159"/>
        <v>0.30003282787662577</v>
      </c>
      <c r="S640" s="24">
        <f>MIN(MAX(-M640,0),'Vehicle Inputs'!$B$20*1000)</f>
        <v>0</v>
      </c>
      <c r="T640" s="24">
        <f>S640*(C640-C639)/3600000*'Vehicle Inputs'!$B$21*'Vehicle Inputs'!$B$22*'Vehicle Inputs'!$B$23</f>
        <v>0</v>
      </c>
      <c r="U640" s="24">
        <f t="shared" si="153"/>
        <v>0.26536403461548164</v>
      </c>
      <c r="V640" s="24">
        <f>T640*'Vehicle Inputs'!$B$24*'Vehicle Inputs'!$B$22*'Vehicle Inputs'!$B$21</f>
        <v>0</v>
      </c>
      <c r="W640" s="24">
        <f t="shared" si="154"/>
        <v>0.23470122041566285</v>
      </c>
      <c r="X640" s="25">
        <f t="shared" si="155"/>
        <v>25</v>
      </c>
      <c r="Y640" s="24">
        <f t="shared" si="156"/>
        <v>0</v>
      </c>
    </row>
    <row r="641" spans="2:25" x14ac:dyDescent="0.25">
      <c r="B641" s="4" t="s">
        <v>37</v>
      </c>
      <c r="C641" s="4">
        <v>633</v>
      </c>
      <c r="D641" s="4">
        <v>44</v>
      </c>
      <c r="E641" s="11">
        <v>48.9</v>
      </c>
      <c r="F641" s="16">
        <f t="shared" si="157"/>
        <v>0.36111111111111033</v>
      </c>
      <c r="G641" s="16">
        <f t="shared" si="145"/>
        <v>13.583333333333334</v>
      </c>
      <c r="H641" s="19">
        <f t="shared" si="146"/>
        <v>65.140158285416661</v>
      </c>
      <c r="I641" s="19">
        <f>$K$3*$H$3*'Vehicle Inputs'!$B$19</f>
        <v>186.58987875</v>
      </c>
      <c r="J641" s="19">
        <f t="shared" si="147"/>
        <v>2534.5125196875001</v>
      </c>
      <c r="K641" s="19">
        <f t="shared" si="148"/>
        <v>789.47916666666492</v>
      </c>
      <c r="L641" s="19">
        <f t="shared" si="149"/>
        <v>1041.2092037020816</v>
      </c>
      <c r="M641" s="19">
        <f t="shared" si="150"/>
        <v>14143.091683619943</v>
      </c>
      <c r="N641" s="24">
        <f t="shared" si="160"/>
        <v>3.9286365787833174E-3</v>
      </c>
      <c r="O641" s="24">
        <f t="shared" si="151"/>
        <v>3.9286365787833174E-3</v>
      </c>
      <c r="P641" s="24">
        <f t="shared" si="158"/>
        <v>0.56892090088218517</v>
      </c>
      <c r="Q641" s="24">
        <f t="shared" si="152"/>
        <v>0</v>
      </c>
      <c r="R641" s="24">
        <f t="shared" si="159"/>
        <v>0.30003282787662577</v>
      </c>
      <c r="S641" s="24">
        <f>MIN(MAX(-M641,0),'Vehicle Inputs'!$B$20*1000)</f>
        <v>0</v>
      </c>
      <c r="T641" s="24">
        <f>S641*(C641-C640)/3600000*'Vehicle Inputs'!$B$21*'Vehicle Inputs'!$B$22*'Vehicle Inputs'!$B$23</f>
        <v>0</v>
      </c>
      <c r="U641" s="24">
        <f t="shared" si="153"/>
        <v>0.26536403461548164</v>
      </c>
      <c r="V641" s="24">
        <f>T641*'Vehicle Inputs'!$B$24*'Vehicle Inputs'!$B$22*'Vehicle Inputs'!$B$21</f>
        <v>0</v>
      </c>
      <c r="W641" s="24">
        <f t="shared" si="154"/>
        <v>0.23470122041566285</v>
      </c>
      <c r="X641" s="25">
        <f t="shared" si="155"/>
        <v>25</v>
      </c>
      <c r="Y641" s="24">
        <f t="shared" si="156"/>
        <v>0</v>
      </c>
    </row>
    <row r="642" spans="2:25" x14ac:dyDescent="0.25">
      <c r="B642" s="4" t="s">
        <v>37</v>
      </c>
      <c r="C642" s="4">
        <v>634</v>
      </c>
      <c r="D642" s="4">
        <v>45</v>
      </c>
      <c r="E642" s="11">
        <v>50.3</v>
      </c>
      <c r="F642" s="16">
        <f t="shared" si="157"/>
        <v>0.37500000000000039</v>
      </c>
      <c r="G642" s="16">
        <f t="shared" si="145"/>
        <v>13.972222222222221</v>
      </c>
      <c r="H642" s="19">
        <f t="shared" si="146"/>
        <v>68.92345844837962</v>
      </c>
      <c r="I642" s="19">
        <f>$K$3*$H$3*'Vehicle Inputs'!$B$19</f>
        <v>186.58987875</v>
      </c>
      <c r="J642" s="19">
        <f t="shared" si="147"/>
        <v>2607.0752503125</v>
      </c>
      <c r="K642" s="19">
        <f t="shared" si="148"/>
        <v>819.8437500000008</v>
      </c>
      <c r="L642" s="19">
        <f t="shared" si="149"/>
        <v>1075.3570871983804</v>
      </c>
      <c r="M642" s="19">
        <f t="shared" si="150"/>
        <v>15025.12819057737</v>
      </c>
      <c r="N642" s="24">
        <f t="shared" si="160"/>
        <v>4.173646719604825E-3</v>
      </c>
      <c r="O642" s="24">
        <f t="shared" si="151"/>
        <v>4.173646719604825E-3</v>
      </c>
      <c r="P642" s="24">
        <f t="shared" si="158"/>
        <v>0.57309454760179002</v>
      </c>
      <c r="Q642" s="24">
        <f t="shared" si="152"/>
        <v>0</v>
      </c>
      <c r="R642" s="24">
        <f t="shared" si="159"/>
        <v>0.30003282787662577</v>
      </c>
      <c r="S642" s="24">
        <f>MIN(MAX(-M642,0),'Vehicle Inputs'!$B$20*1000)</f>
        <v>0</v>
      </c>
      <c r="T642" s="24">
        <f>S642*(C642-C641)/3600000*'Vehicle Inputs'!$B$21*'Vehicle Inputs'!$B$22*'Vehicle Inputs'!$B$23</f>
        <v>0</v>
      </c>
      <c r="U642" s="24">
        <f t="shared" si="153"/>
        <v>0.26536403461548164</v>
      </c>
      <c r="V642" s="24">
        <f>T642*'Vehicle Inputs'!$B$24*'Vehicle Inputs'!$B$22*'Vehicle Inputs'!$B$21</f>
        <v>0</v>
      </c>
      <c r="W642" s="24">
        <f t="shared" si="154"/>
        <v>0.23470122041566285</v>
      </c>
      <c r="X642" s="25">
        <f t="shared" si="155"/>
        <v>25</v>
      </c>
      <c r="Y642" s="24">
        <f t="shared" si="156"/>
        <v>0</v>
      </c>
    </row>
    <row r="643" spans="2:25" x14ac:dyDescent="0.25">
      <c r="B643" s="4" t="s">
        <v>37</v>
      </c>
      <c r="C643" s="4">
        <v>635</v>
      </c>
      <c r="D643" s="4">
        <v>46</v>
      </c>
      <c r="E643" s="11">
        <v>51.6</v>
      </c>
      <c r="F643" s="16">
        <f t="shared" si="157"/>
        <v>0.31944444444444503</v>
      </c>
      <c r="G643" s="16">
        <f t="shared" si="145"/>
        <v>14.333333333333334</v>
      </c>
      <c r="H643" s="19">
        <f t="shared" si="146"/>
        <v>72.532140566666669</v>
      </c>
      <c r="I643" s="19">
        <f>$K$3*$H$3*'Vehicle Inputs'!$B$19</f>
        <v>186.58987875</v>
      </c>
      <c r="J643" s="19">
        <f t="shared" si="147"/>
        <v>2674.4549287499999</v>
      </c>
      <c r="K643" s="19">
        <f t="shared" si="148"/>
        <v>698.38541666666799</v>
      </c>
      <c r="L643" s="19">
        <f t="shared" si="149"/>
        <v>957.50743598333463</v>
      </c>
      <c r="M643" s="19">
        <f t="shared" si="150"/>
        <v>13724.273249094464</v>
      </c>
      <c r="N643" s="24">
        <f t="shared" si="160"/>
        <v>3.812298124748462E-3</v>
      </c>
      <c r="O643" s="24">
        <f t="shared" si="151"/>
        <v>3.812298124748462E-3</v>
      </c>
      <c r="P643" s="24">
        <f t="shared" si="158"/>
        <v>0.5769068457265385</v>
      </c>
      <c r="Q643" s="24">
        <f t="shared" si="152"/>
        <v>0</v>
      </c>
      <c r="R643" s="24">
        <f t="shared" si="159"/>
        <v>0.30003282787662577</v>
      </c>
      <c r="S643" s="24">
        <f>MIN(MAX(-M643,0),'Vehicle Inputs'!$B$20*1000)</f>
        <v>0</v>
      </c>
      <c r="T643" s="24">
        <f>S643*(C643-C642)/3600000*'Vehicle Inputs'!$B$21*'Vehicle Inputs'!$B$22*'Vehicle Inputs'!$B$23</f>
        <v>0</v>
      </c>
      <c r="U643" s="24">
        <f t="shared" si="153"/>
        <v>0.26536403461548164</v>
      </c>
      <c r="V643" s="24">
        <f>T643*'Vehicle Inputs'!$B$24*'Vehicle Inputs'!$B$22*'Vehicle Inputs'!$B$21</f>
        <v>0</v>
      </c>
      <c r="W643" s="24">
        <f t="shared" si="154"/>
        <v>0.23470122041566285</v>
      </c>
      <c r="X643" s="25">
        <f t="shared" si="155"/>
        <v>25</v>
      </c>
      <c r="Y643" s="24">
        <f t="shared" si="156"/>
        <v>0</v>
      </c>
    </row>
    <row r="644" spans="2:25" x14ac:dyDescent="0.25">
      <c r="B644" s="4" t="s">
        <v>37</v>
      </c>
      <c r="C644" s="4">
        <v>636</v>
      </c>
      <c r="D644" s="4">
        <v>47</v>
      </c>
      <c r="E644" s="11">
        <v>52.6</v>
      </c>
      <c r="F644" s="16">
        <f t="shared" si="157"/>
        <v>0.19444444444444425</v>
      </c>
      <c r="G644" s="16">
        <f t="shared" si="145"/>
        <v>14.611111111111112</v>
      </c>
      <c r="H644" s="19">
        <f t="shared" si="146"/>
        <v>75.370705349074086</v>
      </c>
      <c r="I644" s="19">
        <f>$K$3*$H$3*'Vehicle Inputs'!$B$19</f>
        <v>186.58987875</v>
      </c>
      <c r="J644" s="19">
        <f t="shared" si="147"/>
        <v>2726.2854506250001</v>
      </c>
      <c r="K644" s="19">
        <f t="shared" si="148"/>
        <v>425.10416666666623</v>
      </c>
      <c r="L644" s="19">
        <f t="shared" si="149"/>
        <v>687.06475076574031</v>
      </c>
      <c r="M644" s="19">
        <f t="shared" si="150"/>
        <v>10038.779413966096</v>
      </c>
      <c r="N644" s="24">
        <f t="shared" si="160"/>
        <v>2.7885498372128047E-3</v>
      </c>
      <c r="O644" s="24">
        <f t="shared" si="151"/>
        <v>2.7885498372128047E-3</v>
      </c>
      <c r="P644" s="24">
        <f t="shared" si="158"/>
        <v>0.57969539556375127</v>
      </c>
      <c r="Q644" s="24">
        <f t="shared" si="152"/>
        <v>0</v>
      </c>
      <c r="R644" s="24">
        <f t="shared" si="159"/>
        <v>0.30003282787662577</v>
      </c>
      <c r="S644" s="24">
        <f>MIN(MAX(-M644,0),'Vehicle Inputs'!$B$20*1000)</f>
        <v>0</v>
      </c>
      <c r="T644" s="24">
        <f>S644*(C644-C643)/3600000*'Vehicle Inputs'!$B$21*'Vehicle Inputs'!$B$22*'Vehicle Inputs'!$B$23</f>
        <v>0</v>
      </c>
      <c r="U644" s="24">
        <f t="shared" si="153"/>
        <v>0.26536403461548164</v>
      </c>
      <c r="V644" s="24">
        <f>T644*'Vehicle Inputs'!$B$24*'Vehicle Inputs'!$B$22*'Vehicle Inputs'!$B$21</f>
        <v>0</v>
      </c>
      <c r="W644" s="24">
        <f t="shared" si="154"/>
        <v>0.23470122041566285</v>
      </c>
      <c r="X644" s="25">
        <f t="shared" si="155"/>
        <v>25</v>
      </c>
      <c r="Y644" s="24">
        <f t="shared" si="156"/>
        <v>0</v>
      </c>
    </row>
    <row r="645" spans="2:25" x14ac:dyDescent="0.25">
      <c r="B645" s="4" t="s">
        <v>37</v>
      </c>
      <c r="C645" s="4">
        <v>637</v>
      </c>
      <c r="D645" s="4">
        <v>48</v>
      </c>
      <c r="E645" s="11">
        <v>53</v>
      </c>
      <c r="F645" s="16">
        <f t="shared" si="157"/>
        <v>5.5555555555555358E-2</v>
      </c>
      <c r="G645" s="16">
        <f t="shared" si="145"/>
        <v>14.722222222222223</v>
      </c>
      <c r="H645" s="19">
        <f t="shared" si="146"/>
        <v>76.521386504629632</v>
      </c>
      <c r="I645" s="19">
        <f>$K$3*$H$3*'Vehicle Inputs'!$B$19</f>
        <v>186.58987875</v>
      </c>
      <c r="J645" s="19">
        <f t="shared" si="147"/>
        <v>2747.0176593750002</v>
      </c>
      <c r="K645" s="19">
        <f t="shared" si="148"/>
        <v>121.4583333333329</v>
      </c>
      <c r="L645" s="19">
        <f t="shared" si="149"/>
        <v>384.56959858796256</v>
      </c>
      <c r="M645" s="19">
        <f t="shared" si="150"/>
        <v>5661.7190903227829</v>
      </c>
      <c r="N645" s="24">
        <f t="shared" si="160"/>
        <v>1.5726997473118841E-3</v>
      </c>
      <c r="O645" s="24">
        <f t="shared" si="151"/>
        <v>1.5726997473118841E-3</v>
      </c>
      <c r="P645" s="24">
        <f t="shared" si="158"/>
        <v>0.58126809531106316</v>
      </c>
      <c r="Q645" s="24">
        <f t="shared" si="152"/>
        <v>0</v>
      </c>
      <c r="R645" s="24">
        <f t="shared" si="159"/>
        <v>0.30003282787662577</v>
      </c>
      <c r="S645" s="24">
        <f>MIN(MAX(-M645,0),'Vehicle Inputs'!$B$20*1000)</f>
        <v>0</v>
      </c>
      <c r="T645" s="24">
        <f>S645*(C645-C644)/3600000*'Vehicle Inputs'!$B$21*'Vehicle Inputs'!$B$22*'Vehicle Inputs'!$B$23</f>
        <v>0</v>
      </c>
      <c r="U645" s="24">
        <f t="shared" si="153"/>
        <v>0.26536403461548164</v>
      </c>
      <c r="V645" s="24">
        <f>T645*'Vehicle Inputs'!$B$24*'Vehicle Inputs'!$B$22*'Vehicle Inputs'!$B$21</f>
        <v>0</v>
      </c>
      <c r="W645" s="24">
        <f t="shared" si="154"/>
        <v>0.23470122041566285</v>
      </c>
      <c r="X645" s="25">
        <f t="shared" si="155"/>
        <v>25</v>
      </c>
      <c r="Y645" s="24">
        <f t="shared" si="156"/>
        <v>0</v>
      </c>
    </row>
    <row r="646" spans="2:25" x14ac:dyDescent="0.25">
      <c r="B646" s="4" t="s">
        <v>37</v>
      </c>
      <c r="C646" s="4">
        <v>638</v>
      </c>
      <c r="D646" s="4">
        <v>49</v>
      </c>
      <c r="E646" s="11">
        <v>53</v>
      </c>
      <c r="F646" s="16">
        <f t="shared" si="157"/>
        <v>-1.3888888888889086E-2</v>
      </c>
      <c r="G646" s="16">
        <f t="shared" si="145"/>
        <v>14.722222222222223</v>
      </c>
      <c r="H646" s="19">
        <f t="shared" si="146"/>
        <v>76.521386504629632</v>
      </c>
      <c r="I646" s="19">
        <f>$K$3*$H$3*'Vehicle Inputs'!$B$19</f>
        <v>186.58987875</v>
      </c>
      <c r="J646" s="19">
        <f t="shared" si="147"/>
        <v>2747.0176593750002</v>
      </c>
      <c r="K646" s="19">
        <f t="shared" si="148"/>
        <v>-30.364583333333766</v>
      </c>
      <c r="L646" s="19">
        <f t="shared" si="149"/>
        <v>232.74668192129587</v>
      </c>
      <c r="M646" s="19">
        <f t="shared" si="150"/>
        <v>3426.5483727301894</v>
      </c>
      <c r="N646" s="24">
        <f t="shared" si="160"/>
        <v>9.5181899242505262E-4</v>
      </c>
      <c r="O646" s="24">
        <f t="shared" si="151"/>
        <v>9.5181899242505262E-4</v>
      </c>
      <c r="P646" s="24">
        <f t="shared" si="158"/>
        <v>0.58221991430348818</v>
      </c>
      <c r="Q646" s="24">
        <f t="shared" si="152"/>
        <v>0</v>
      </c>
      <c r="R646" s="24">
        <f t="shared" si="159"/>
        <v>0.30003282787662577</v>
      </c>
      <c r="S646" s="24">
        <f>MIN(MAX(-M646,0),'Vehicle Inputs'!$B$20*1000)</f>
        <v>0</v>
      </c>
      <c r="T646" s="24">
        <f>S646*(C646-C645)/3600000*'Vehicle Inputs'!$B$21*'Vehicle Inputs'!$B$22*'Vehicle Inputs'!$B$23</f>
        <v>0</v>
      </c>
      <c r="U646" s="24">
        <f t="shared" si="153"/>
        <v>0.26536403461548164</v>
      </c>
      <c r="V646" s="24">
        <f>T646*'Vehicle Inputs'!$B$24*'Vehicle Inputs'!$B$22*'Vehicle Inputs'!$B$21</f>
        <v>0</v>
      </c>
      <c r="W646" s="24">
        <f t="shared" si="154"/>
        <v>0.23470122041566285</v>
      </c>
      <c r="X646" s="25">
        <f t="shared" si="155"/>
        <v>25</v>
      </c>
      <c r="Y646" s="24">
        <f t="shared" si="156"/>
        <v>0</v>
      </c>
    </row>
    <row r="647" spans="2:25" x14ac:dyDescent="0.25">
      <c r="B647" s="4" t="s">
        <v>37</v>
      </c>
      <c r="C647" s="4">
        <v>639</v>
      </c>
      <c r="D647" s="4">
        <v>50</v>
      </c>
      <c r="E647" s="11">
        <v>52.9</v>
      </c>
      <c r="F647" s="16">
        <f t="shared" si="157"/>
        <v>-4.1666666666666269E-2</v>
      </c>
      <c r="G647" s="16">
        <f t="shared" si="145"/>
        <v>14.694444444444445</v>
      </c>
      <c r="H647" s="19">
        <f t="shared" si="146"/>
        <v>76.232898970601852</v>
      </c>
      <c r="I647" s="19">
        <f>$K$3*$H$3*'Vehicle Inputs'!$B$19</f>
        <v>186.58987875</v>
      </c>
      <c r="J647" s="19">
        <f t="shared" si="147"/>
        <v>2741.8346071874998</v>
      </c>
      <c r="K647" s="19">
        <f t="shared" si="148"/>
        <v>-91.093749999999133</v>
      </c>
      <c r="L647" s="19">
        <f t="shared" si="149"/>
        <v>171.72902772060269</v>
      </c>
      <c r="M647" s="19">
        <f t="shared" si="150"/>
        <v>2523.4626573388564</v>
      </c>
      <c r="N647" s="24">
        <f t="shared" si="160"/>
        <v>7.0096184926079347E-4</v>
      </c>
      <c r="O647" s="24">
        <f t="shared" si="151"/>
        <v>7.0096184926079347E-4</v>
      </c>
      <c r="P647" s="24">
        <f t="shared" si="158"/>
        <v>0.58292087615274901</v>
      </c>
      <c r="Q647" s="24">
        <f t="shared" si="152"/>
        <v>0</v>
      </c>
      <c r="R647" s="24">
        <f t="shared" si="159"/>
        <v>0.30003282787662577</v>
      </c>
      <c r="S647" s="24">
        <f>MIN(MAX(-M647,0),'Vehicle Inputs'!$B$20*1000)</f>
        <v>0</v>
      </c>
      <c r="T647" s="24">
        <f>S647*(C647-C646)/3600000*'Vehicle Inputs'!$B$21*'Vehicle Inputs'!$B$22*'Vehicle Inputs'!$B$23</f>
        <v>0</v>
      </c>
      <c r="U647" s="24">
        <f t="shared" si="153"/>
        <v>0.26536403461548164</v>
      </c>
      <c r="V647" s="24">
        <f>T647*'Vehicle Inputs'!$B$24*'Vehicle Inputs'!$B$22*'Vehicle Inputs'!$B$21</f>
        <v>0</v>
      </c>
      <c r="W647" s="24">
        <f t="shared" si="154"/>
        <v>0.23470122041566285</v>
      </c>
      <c r="X647" s="25">
        <f t="shared" si="155"/>
        <v>25</v>
      </c>
      <c r="Y647" s="24">
        <f t="shared" si="156"/>
        <v>0</v>
      </c>
    </row>
    <row r="648" spans="2:25" x14ac:dyDescent="0.25">
      <c r="B648" s="4" t="s">
        <v>37</v>
      </c>
      <c r="C648" s="4">
        <v>640</v>
      </c>
      <c r="D648" s="4">
        <v>51</v>
      </c>
      <c r="E648" s="11">
        <v>52.7</v>
      </c>
      <c r="F648" s="16">
        <f t="shared" si="157"/>
        <v>-4.1666666666666269E-2</v>
      </c>
      <c r="G648" s="16">
        <f t="shared" si="145"/>
        <v>14.638888888888891</v>
      </c>
      <c r="H648" s="19">
        <f t="shared" si="146"/>
        <v>75.6575583928241</v>
      </c>
      <c r="I648" s="19">
        <f>$K$3*$H$3*'Vehicle Inputs'!$B$19</f>
        <v>186.58987875</v>
      </c>
      <c r="J648" s="19">
        <f t="shared" si="147"/>
        <v>2731.4685028125004</v>
      </c>
      <c r="K648" s="19">
        <f t="shared" si="148"/>
        <v>-91.093749999999133</v>
      </c>
      <c r="L648" s="19">
        <f t="shared" si="149"/>
        <v>171.15368714282494</v>
      </c>
      <c r="M648" s="19">
        <f t="shared" si="150"/>
        <v>2505.4998090074655</v>
      </c>
      <c r="N648" s="24">
        <f t="shared" si="160"/>
        <v>6.9597216916874043E-4</v>
      </c>
      <c r="O648" s="24">
        <f t="shared" si="151"/>
        <v>6.9597216916874043E-4</v>
      </c>
      <c r="P648" s="24">
        <f t="shared" si="158"/>
        <v>0.58361684832191774</v>
      </c>
      <c r="Q648" s="24">
        <f t="shared" si="152"/>
        <v>0</v>
      </c>
      <c r="R648" s="24">
        <f t="shared" si="159"/>
        <v>0.30003282787662577</v>
      </c>
      <c r="S648" s="24">
        <f>MIN(MAX(-M648,0),'Vehicle Inputs'!$B$20*1000)</f>
        <v>0</v>
      </c>
      <c r="T648" s="24">
        <f>S648*(C648-C647)/3600000*'Vehicle Inputs'!$B$21*'Vehicle Inputs'!$B$22*'Vehicle Inputs'!$B$23</f>
        <v>0</v>
      </c>
      <c r="U648" s="24">
        <f t="shared" si="153"/>
        <v>0.26536403461548164</v>
      </c>
      <c r="V648" s="24">
        <f>T648*'Vehicle Inputs'!$B$24*'Vehicle Inputs'!$B$22*'Vehicle Inputs'!$B$21</f>
        <v>0</v>
      </c>
      <c r="W648" s="24">
        <f t="shared" si="154"/>
        <v>0.23470122041566285</v>
      </c>
      <c r="X648" s="25">
        <f t="shared" si="155"/>
        <v>25</v>
      </c>
      <c r="Y648" s="24">
        <f t="shared" si="156"/>
        <v>0</v>
      </c>
    </row>
    <row r="649" spans="2:25" x14ac:dyDescent="0.25">
      <c r="B649" s="4" t="s">
        <v>37</v>
      </c>
      <c r="C649" s="4">
        <v>641</v>
      </c>
      <c r="D649" s="4">
        <v>52</v>
      </c>
      <c r="E649" s="11">
        <v>52.6</v>
      </c>
      <c r="F649" s="16">
        <f t="shared" si="157"/>
        <v>5.5555555555555358E-2</v>
      </c>
      <c r="G649" s="16">
        <f t="shared" ref="G649:G712" si="161">E649*(1000/3600)</f>
        <v>14.611111111111112</v>
      </c>
      <c r="H649" s="19">
        <f t="shared" ref="H649:H712" si="162">0.5*$L$3*$J$3*$I$3*G649^2</f>
        <v>75.370705349074086</v>
      </c>
      <c r="I649" s="19">
        <f>$K$3*$H$3*'Vehicle Inputs'!$B$19</f>
        <v>186.58987875</v>
      </c>
      <c r="J649" s="19">
        <f t="shared" ref="J649:J712" si="163">I649*G649</f>
        <v>2726.2854506250001</v>
      </c>
      <c r="K649" s="19">
        <f t="shared" ref="K649:K712" si="164">$H$3*F649</f>
        <v>121.4583333333329</v>
      </c>
      <c r="L649" s="19">
        <f t="shared" ref="L649:L712" si="165">H649+I649+K649</f>
        <v>383.418917432407</v>
      </c>
      <c r="M649" s="19">
        <f t="shared" ref="M649:M712" si="166">L649*G649</f>
        <v>5602.1764047068364</v>
      </c>
      <c r="N649" s="24">
        <f t="shared" si="160"/>
        <v>1.5561601124185656E-3</v>
      </c>
      <c r="O649" s="24">
        <f t="shared" ref="O649:O712" si="167">MAX(M649,0)*(C649-C648)/3600000</f>
        <v>1.5561601124185656E-3</v>
      </c>
      <c r="P649" s="24">
        <f t="shared" si="158"/>
        <v>0.58517300843433628</v>
      </c>
      <c r="Q649" s="24">
        <f t="shared" ref="Q649:Q712" si="168">MAX(-M649,0)*(C649-C648)/3600000</f>
        <v>0</v>
      </c>
      <c r="R649" s="24">
        <f t="shared" si="159"/>
        <v>0.30003282787662577</v>
      </c>
      <c r="S649" s="24">
        <f>MIN(MAX(-M649,0),'Vehicle Inputs'!$B$20*1000)</f>
        <v>0</v>
      </c>
      <c r="T649" s="24">
        <f>S649*(C649-C648)/3600000*'Vehicle Inputs'!$B$21*'Vehicle Inputs'!$B$22*'Vehicle Inputs'!$B$23</f>
        <v>0</v>
      </c>
      <c r="U649" s="24">
        <f t="shared" ref="U649:U712" si="169">U648+T649</f>
        <v>0.26536403461548164</v>
      </c>
      <c r="V649" s="24">
        <f>T649*'Vehicle Inputs'!$B$24*'Vehicle Inputs'!$B$22*'Vehicle Inputs'!$B$21</f>
        <v>0</v>
      </c>
      <c r="W649" s="24">
        <f t="shared" ref="W649:W712" si="170">W648+V649</f>
        <v>0.23470122041566285</v>
      </c>
      <c r="X649" s="25">
        <f t="shared" ref="X649:X712" si="171">IF(S649&gt;0,IF(S648=0,X648+1,X648),X648)</f>
        <v>25</v>
      </c>
      <c r="Y649" s="24">
        <f t="shared" ref="Y649:Y712" si="172">IF(S649&gt;0,IF(S648=0,T649,Y648+T649),0)</f>
        <v>0</v>
      </c>
    </row>
    <row r="650" spans="2:25" x14ac:dyDescent="0.25">
      <c r="B650" s="4" t="s">
        <v>37</v>
      </c>
      <c r="C650" s="4">
        <v>642</v>
      </c>
      <c r="D650" s="4">
        <v>53</v>
      </c>
      <c r="E650" s="11">
        <v>53.1</v>
      </c>
      <c r="F650" s="16">
        <f t="shared" ref="F650:F713" si="173">($E651-$E649)/2/3.6</f>
        <v>0.23611111111111052</v>
      </c>
      <c r="G650" s="16">
        <f t="shared" si="161"/>
        <v>14.750000000000002</v>
      </c>
      <c r="H650" s="19">
        <f t="shared" si="162"/>
        <v>76.81041886875002</v>
      </c>
      <c r="I650" s="19">
        <f>$K$3*$H$3*'Vehicle Inputs'!$B$19</f>
        <v>186.58987875</v>
      </c>
      <c r="J650" s="19">
        <f t="shared" si="163"/>
        <v>2752.2007115625001</v>
      </c>
      <c r="K650" s="19">
        <f t="shared" si="164"/>
        <v>516.19791666666538</v>
      </c>
      <c r="L650" s="19">
        <f t="shared" si="165"/>
        <v>779.59821428541545</v>
      </c>
      <c r="M650" s="19">
        <f t="shared" si="166"/>
        <v>11499.073660709879</v>
      </c>
      <c r="N650" s="24">
        <f t="shared" si="160"/>
        <v>3.1941871279749664E-3</v>
      </c>
      <c r="O650" s="24">
        <f t="shared" si="167"/>
        <v>3.1941871279749664E-3</v>
      </c>
      <c r="P650" s="24">
        <f t="shared" ref="P650:P713" si="174">P649+O650</f>
        <v>0.58836719556231121</v>
      </c>
      <c r="Q650" s="24">
        <f t="shared" si="168"/>
        <v>0</v>
      </c>
      <c r="R650" s="24">
        <f t="shared" ref="R650:R713" si="175">R649+Q650</f>
        <v>0.30003282787662577</v>
      </c>
      <c r="S650" s="24">
        <f>MIN(MAX(-M650,0),'Vehicle Inputs'!$B$20*1000)</f>
        <v>0</v>
      </c>
      <c r="T650" s="24">
        <f>S650*(C650-C649)/3600000*'Vehicle Inputs'!$B$21*'Vehicle Inputs'!$B$22*'Vehicle Inputs'!$B$23</f>
        <v>0</v>
      </c>
      <c r="U650" s="24">
        <f t="shared" si="169"/>
        <v>0.26536403461548164</v>
      </c>
      <c r="V650" s="24">
        <f>T650*'Vehicle Inputs'!$B$24*'Vehicle Inputs'!$B$22*'Vehicle Inputs'!$B$21</f>
        <v>0</v>
      </c>
      <c r="W650" s="24">
        <f t="shared" si="170"/>
        <v>0.23470122041566285</v>
      </c>
      <c r="X650" s="25">
        <f t="shared" si="171"/>
        <v>25</v>
      </c>
      <c r="Y650" s="24">
        <f t="shared" si="172"/>
        <v>0</v>
      </c>
    </row>
    <row r="651" spans="2:25" x14ac:dyDescent="0.25">
      <c r="B651" s="4" t="s">
        <v>37</v>
      </c>
      <c r="C651" s="4">
        <v>643</v>
      </c>
      <c r="D651" s="4">
        <v>54</v>
      </c>
      <c r="E651" s="11">
        <v>54.3</v>
      </c>
      <c r="F651" s="16">
        <f t="shared" si="173"/>
        <v>0.29166666666666685</v>
      </c>
      <c r="G651" s="16">
        <f t="shared" si="161"/>
        <v>15.083333333333334</v>
      </c>
      <c r="H651" s="19">
        <f t="shared" si="162"/>
        <v>80.321303985416662</v>
      </c>
      <c r="I651" s="19">
        <f>$K$3*$H$3*'Vehicle Inputs'!$B$19</f>
        <v>186.58987875</v>
      </c>
      <c r="J651" s="19">
        <f t="shared" si="163"/>
        <v>2814.3973378125002</v>
      </c>
      <c r="K651" s="19">
        <f t="shared" si="164"/>
        <v>637.65625000000045</v>
      </c>
      <c r="L651" s="19">
        <f t="shared" si="165"/>
        <v>904.56743273541713</v>
      </c>
      <c r="M651" s="19">
        <f t="shared" si="166"/>
        <v>13643.892110425875</v>
      </c>
      <c r="N651" s="24">
        <f t="shared" si="160"/>
        <v>3.7899700306738542E-3</v>
      </c>
      <c r="O651" s="24">
        <f t="shared" si="167"/>
        <v>3.7899700306738542E-3</v>
      </c>
      <c r="P651" s="24">
        <f t="shared" si="174"/>
        <v>0.59215716559298504</v>
      </c>
      <c r="Q651" s="24">
        <f t="shared" si="168"/>
        <v>0</v>
      </c>
      <c r="R651" s="24">
        <f t="shared" si="175"/>
        <v>0.30003282787662577</v>
      </c>
      <c r="S651" s="24">
        <f>MIN(MAX(-M651,0),'Vehicle Inputs'!$B$20*1000)</f>
        <v>0</v>
      </c>
      <c r="T651" s="24">
        <f>S651*(C651-C650)/3600000*'Vehicle Inputs'!$B$21*'Vehicle Inputs'!$B$22*'Vehicle Inputs'!$B$23</f>
        <v>0</v>
      </c>
      <c r="U651" s="24">
        <f t="shared" si="169"/>
        <v>0.26536403461548164</v>
      </c>
      <c r="V651" s="24">
        <f>T651*'Vehicle Inputs'!$B$24*'Vehicle Inputs'!$B$22*'Vehicle Inputs'!$B$21</f>
        <v>0</v>
      </c>
      <c r="W651" s="24">
        <f t="shared" si="170"/>
        <v>0.23470122041566285</v>
      </c>
      <c r="X651" s="25">
        <f t="shared" si="171"/>
        <v>25</v>
      </c>
      <c r="Y651" s="24">
        <f t="shared" si="172"/>
        <v>0</v>
      </c>
    </row>
    <row r="652" spans="2:25" x14ac:dyDescent="0.25">
      <c r="B652" s="4" t="s">
        <v>37</v>
      </c>
      <c r="C652" s="4">
        <v>644</v>
      </c>
      <c r="D652" s="4">
        <v>55</v>
      </c>
      <c r="E652" s="11">
        <v>55.2</v>
      </c>
      <c r="F652" s="16">
        <f t="shared" si="173"/>
        <v>0.16666666666666705</v>
      </c>
      <c r="G652" s="16">
        <f t="shared" si="161"/>
        <v>15.333333333333334</v>
      </c>
      <c r="H652" s="19">
        <f t="shared" si="162"/>
        <v>83.005954266666677</v>
      </c>
      <c r="I652" s="19">
        <f>$K$3*$H$3*'Vehicle Inputs'!$B$19</f>
        <v>186.58987875</v>
      </c>
      <c r="J652" s="19">
        <f t="shared" si="163"/>
        <v>2861.0448074999999</v>
      </c>
      <c r="K652" s="19">
        <f t="shared" si="164"/>
        <v>364.37500000000085</v>
      </c>
      <c r="L652" s="19">
        <f t="shared" si="165"/>
        <v>633.97083301666748</v>
      </c>
      <c r="M652" s="19">
        <f t="shared" si="166"/>
        <v>9720.8861062555679</v>
      </c>
      <c r="N652" s="24">
        <f t="shared" si="160"/>
        <v>2.7002461406265468E-3</v>
      </c>
      <c r="O652" s="24">
        <f t="shared" si="167"/>
        <v>2.7002461406265468E-3</v>
      </c>
      <c r="P652" s="24">
        <f t="shared" si="174"/>
        <v>0.59485741173361162</v>
      </c>
      <c r="Q652" s="24">
        <f t="shared" si="168"/>
        <v>0</v>
      </c>
      <c r="R652" s="24">
        <f t="shared" si="175"/>
        <v>0.30003282787662577</v>
      </c>
      <c r="S652" s="24">
        <f>MIN(MAX(-M652,0),'Vehicle Inputs'!$B$20*1000)</f>
        <v>0</v>
      </c>
      <c r="T652" s="24">
        <f>S652*(C652-C651)/3600000*'Vehicle Inputs'!$B$21*'Vehicle Inputs'!$B$22*'Vehicle Inputs'!$B$23</f>
        <v>0</v>
      </c>
      <c r="U652" s="24">
        <f t="shared" si="169"/>
        <v>0.26536403461548164</v>
      </c>
      <c r="V652" s="24">
        <f>T652*'Vehicle Inputs'!$B$24*'Vehicle Inputs'!$B$22*'Vehicle Inputs'!$B$21</f>
        <v>0</v>
      </c>
      <c r="W652" s="24">
        <f t="shared" si="170"/>
        <v>0.23470122041566285</v>
      </c>
      <c r="X652" s="25">
        <f t="shared" si="171"/>
        <v>25</v>
      </c>
      <c r="Y652" s="24">
        <f t="shared" si="172"/>
        <v>0</v>
      </c>
    </row>
    <row r="653" spans="2:25" x14ac:dyDescent="0.25">
      <c r="B653" s="4" t="s">
        <v>37</v>
      </c>
      <c r="C653" s="4">
        <v>645</v>
      </c>
      <c r="D653" s="4">
        <v>56</v>
      </c>
      <c r="E653" s="11">
        <v>55.5</v>
      </c>
      <c r="F653" s="16">
        <f t="shared" si="173"/>
        <v>9.7222222222221627E-2</v>
      </c>
      <c r="G653" s="16">
        <f t="shared" si="161"/>
        <v>15.416666666666668</v>
      </c>
      <c r="H653" s="19">
        <f t="shared" si="162"/>
        <v>83.910644635416674</v>
      </c>
      <c r="I653" s="19">
        <f>$K$3*$H$3*'Vehicle Inputs'!$B$19</f>
        <v>186.58987875</v>
      </c>
      <c r="J653" s="19">
        <f t="shared" si="163"/>
        <v>2876.5939640625002</v>
      </c>
      <c r="K653" s="19">
        <f t="shared" si="164"/>
        <v>212.55208333333204</v>
      </c>
      <c r="L653" s="19">
        <f t="shared" si="165"/>
        <v>483.05260671874873</v>
      </c>
      <c r="M653" s="19">
        <f t="shared" si="166"/>
        <v>7447.0610202473772</v>
      </c>
      <c r="N653" s="24">
        <f t="shared" si="160"/>
        <v>2.0686280611798271E-3</v>
      </c>
      <c r="O653" s="24">
        <f t="shared" si="167"/>
        <v>2.0686280611798271E-3</v>
      </c>
      <c r="P653" s="24">
        <f t="shared" si="174"/>
        <v>0.59692603979479142</v>
      </c>
      <c r="Q653" s="24">
        <f t="shared" si="168"/>
        <v>0</v>
      </c>
      <c r="R653" s="24">
        <f t="shared" si="175"/>
        <v>0.30003282787662577</v>
      </c>
      <c r="S653" s="24">
        <f>MIN(MAX(-M653,0),'Vehicle Inputs'!$B$20*1000)</f>
        <v>0</v>
      </c>
      <c r="T653" s="24">
        <f>S653*(C653-C652)/3600000*'Vehicle Inputs'!$B$21*'Vehicle Inputs'!$B$22*'Vehicle Inputs'!$B$23</f>
        <v>0</v>
      </c>
      <c r="U653" s="24">
        <f t="shared" si="169"/>
        <v>0.26536403461548164</v>
      </c>
      <c r="V653" s="24">
        <f>T653*'Vehicle Inputs'!$B$24*'Vehicle Inputs'!$B$22*'Vehicle Inputs'!$B$21</f>
        <v>0</v>
      </c>
      <c r="W653" s="24">
        <f t="shared" si="170"/>
        <v>0.23470122041566285</v>
      </c>
      <c r="X653" s="25">
        <f t="shared" si="171"/>
        <v>25</v>
      </c>
      <c r="Y653" s="24">
        <f t="shared" si="172"/>
        <v>0</v>
      </c>
    </row>
    <row r="654" spans="2:25" x14ac:dyDescent="0.25">
      <c r="B654" s="4" t="s">
        <v>37</v>
      </c>
      <c r="C654" s="4">
        <v>646</v>
      </c>
      <c r="D654" s="4">
        <v>57</v>
      </c>
      <c r="E654" s="11">
        <v>55.9</v>
      </c>
      <c r="F654" s="16">
        <f t="shared" si="173"/>
        <v>0.11111111111111072</v>
      </c>
      <c r="G654" s="16">
        <f t="shared" si="161"/>
        <v>15.527777777777779</v>
      </c>
      <c r="H654" s="19">
        <f t="shared" si="162"/>
        <v>85.124526081712958</v>
      </c>
      <c r="I654" s="19">
        <f>$K$3*$H$3*'Vehicle Inputs'!$B$19</f>
        <v>186.58987875</v>
      </c>
      <c r="J654" s="19">
        <f t="shared" si="163"/>
        <v>2897.3261728125003</v>
      </c>
      <c r="K654" s="19">
        <f t="shared" si="164"/>
        <v>242.9166666666658</v>
      </c>
      <c r="L654" s="19">
        <f t="shared" si="165"/>
        <v>514.63107149837879</v>
      </c>
      <c r="M654" s="19">
        <f t="shared" si="166"/>
        <v>7991.0769157664936</v>
      </c>
      <c r="N654" s="24">
        <f t="shared" si="160"/>
        <v>2.2197435877129149E-3</v>
      </c>
      <c r="O654" s="24">
        <f t="shared" si="167"/>
        <v>2.2197435877129149E-3</v>
      </c>
      <c r="P654" s="24">
        <f t="shared" si="174"/>
        <v>0.59914578338250435</v>
      </c>
      <c r="Q654" s="24">
        <f t="shared" si="168"/>
        <v>0</v>
      </c>
      <c r="R654" s="24">
        <f t="shared" si="175"/>
        <v>0.30003282787662577</v>
      </c>
      <c r="S654" s="24">
        <f>MIN(MAX(-M654,0),'Vehicle Inputs'!$B$20*1000)</f>
        <v>0</v>
      </c>
      <c r="T654" s="24">
        <f>S654*(C654-C653)/3600000*'Vehicle Inputs'!$B$21*'Vehicle Inputs'!$B$22*'Vehicle Inputs'!$B$23</f>
        <v>0</v>
      </c>
      <c r="U654" s="24">
        <f t="shared" si="169"/>
        <v>0.26536403461548164</v>
      </c>
      <c r="V654" s="24">
        <f>T654*'Vehicle Inputs'!$B$24*'Vehicle Inputs'!$B$22*'Vehicle Inputs'!$B$21</f>
        <v>0</v>
      </c>
      <c r="W654" s="24">
        <f t="shared" si="170"/>
        <v>0.23470122041566285</v>
      </c>
      <c r="X654" s="25">
        <f t="shared" si="171"/>
        <v>25</v>
      </c>
      <c r="Y654" s="24">
        <f t="shared" si="172"/>
        <v>0</v>
      </c>
    </row>
    <row r="655" spans="2:25" x14ac:dyDescent="0.25">
      <c r="B655" s="4" t="s">
        <v>37</v>
      </c>
      <c r="C655" s="4">
        <v>647</v>
      </c>
      <c r="D655" s="4">
        <v>58</v>
      </c>
      <c r="E655" s="11">
        <v>56.3</v>
      </c>
      <c r="F655" s="16">
        <f t="shared" si="173"/>
        <v>0.1111111111111117</v>
      </c>
      <c r="G655" s="16">
        <f t="shared" si="161"/>
        <v>15.638888888888889</v>
      </c>
      <c r="H655" s="19">
        <f t="shared" si="162"/>
        <v>86.347124809490737</v>
      </c>
      <c r="I655" s="19">
        <f>$K$3*$H$3*'Vehicle Inputs'!$B$19</f>
        <v>186.58987875</v>
      </c>
      <c r="J655" s="19">
        <f t="shared" si="163"/>
        <v>2918.0583815625</v>
      </c>
      <c r="K655" s="19">
        <f t="shared" si="164"/>
        <v>242.91666666666796</v>
      </c>
      <c r="L655" s="19">
        <f t="shared" si="165"/>
        <v>515.85367022615867</v>
      </c>
      <c r="M655" s="19">
        <f t="shared" si="166"/>
        <v>8067.3782315924263</v>
      </c>
      <c r="N655" s="24">
        <f t="shared" si="160"/>
        <v>2.2409383976645628E-3</v>
      </c>
      <c r="O655" s="24">
        <f t="shared" si="167"/>
        <v>2.2409383976645628E-3</v>
      </c>
      <c r="P655" s="24">
        <f t="shared" si="174"/>
        <v>0.60138672178016894</v>
      </c>
      <c r="Q655" s="24">
        <f t="shared" si="168"/>
        <v>0</v>
      </c>
      <c r="R655" s="24">
        <f t="shared" si="175"/>
        <v>0.30003282787662577</v>
      </c>
      <c r="S655" s="24">
        <f>MIN(MAX(-M655,0),'Vehicle Inputs'!$B$20*1000)</f>
        <v>0</v>
      </c>
      <c r="T655" s="24">
        <f>S655*(C655-C654)/3600000*'Vehicle Inputs'!$B$21*'Vehicle Inputs'!$B$22*'Vehicle Inputs'!$B$23</f>
        <v>0</v>
      </c>
      <c r="U655" s="24">
        <f t="shared" si="169"/>
        <v>0.26536403461548164</v>
      </c>
      <c r="V655" s="24">
        <f>T655*'Vehicle Inputs'!$B$24*'Vehicle Inputs'!$B$22*'Vehicle Inputs'!$B$21</f>
        <v>0</v>
      </c>
      <c r="W655" s="24">
        <f t="shared" si="170"/>
        <v>0.23470122041566285</v>
      </c>
      <c r="X655" s="25">
        <f t="shared" si="171"/>
        <v>25</v>
      </c>
      <c r="Y655" s="24">
        <f t="shared" si="172"/>
        <v>0</v>
      </c>
    </row>
    <row r="656" spans="2:25" x14ac:dyDescent="0.25">
      <c r="B656" s="4" t="s">
        <v>37</v>
      </c>
      <c r="C656" s="4">
        <v>648</v>
      </c>
      <c r="D656" s="4">
        <v>59</v>
      </c>
      <c r="E656" s="11">
        <v>56.7</v>
      </c>
      <c r="F656" s="16">
        <f t="shared" si="173"/>
        <v>8.3333333333333523E-2</v>
      </c>
      <c r="G656" s="16">
        <f t="shared" si="161"/>
        <v>15.750000000000002</v>
      </c>
      <c r="H656" s="19">
        <f t="shared" si="162"/>
        <v>87.578440818750011</v>
      </c>
      <c r="I656" s="19">
        <f>$K$3*$H$3*'Vehicle Inputs'!$B$19</f>
        <v>186.58987875</v>
      </c>
      <c r="J656" s="19">
        <f t="shared" si="163"/>
        <v>2938.7905903125002</v>
      </c>
      <c r="K656" s="19">
        <f t="shared" si="164"/>
        <v>182.18750000000043</v>
      </c>
      <c r="L656" s="19">
        <f t="shared" si="165"/>
        <v>456.35581956875046</v>
      </c>
      <c r="M656" s="19">
        <f t="shared" si="166"/>
        <v>7187.6041582078205</v>
      </c>
      <c r="N656" s="24">
        <f t="shared" si="160"/>
        <v>1.9965567106132835E-3</v>
      </c>
      <c r="O656" s="24">
        <f t="shared" si="167"/>
        <v>1.9965567106132835E-3</v>
      </c>
      <c r="P656" s="24">
        <f t="shared" si="174"/>
        <v>0.60338327849078222</v>
      </c>
      <c r="Q656" s="24">
        <f t="shared" si="168"/>
        <v>0</v>
      </c>
      <c r="R656" s="24">
        <f t="shared" si="175"/>
        <v>0.30003282787662577</v>
      </c>
      <c r="S656" s="24">
        <f>MIN(MAX(-M656,0),'Vehicle Inputs'!$B$20*1000)</f>
        <v>0</v>
      </c>
      <c r="T656" s="24">
        <f>S656*(C656-C655)/3600000*'Vehicle Inputs'!$B$21*'Vehicle Inputs'!$B$22*'Vehicle Inputs'!$B$23</f>
        <v>0</v>
      </c>
      <c r="U656" s="24">
        <f t="shared" si="169"/>
        <v>0.26536403461548164</v>
      </c>
      <c r="V656" s="24">
        <f>T656*'Vehicle Inputs'!$B$24*'Vehicle Inputs'!$B$22*'Vehicle Inputs'!$B$21</f>
        <v>0</v>
      </c>
      <c r="W656" s="24">
        <f t="shared" si="170"/>
        <v>0.23470122041566285</v>
      </c>
      <c r="X656" s="25">
        <f t="shared" si="171"/>
        <v>25</v>
      </c>
      <c r="Y656" s="24">
        <f t="shared" si="172"/>
        <v>0</v>
      </c>
    </row>
    <row r="657" spans="2:25" x14ac:dyDescent="0.25">
      <c r="B657" s="4" t="s">
        <v>37</v>
      </c>
      <c r="C657" s="4">
        <v>649</v>
      </c>
      <c r="D657" s="4">
        <v>60</v>
      </c>
      <c r="E657" s="11">
        <v>56.9</v>
      </c>
      <c r="F657" s="16">
        <f t="shared" si="173"/>
        <v>1.3888888888888099E-2</v>
      </c>
      <c r="G657" s="16">
        <f t="shared" si="161"/>
        <v>15.805555555555555</v>
      </c>
      <c r="H657" s="19">
        <f t="shared" si="162"/>
        <v>88.19736780393518</v>
      </c>
      <c r="I657" s="19">
        <f>$K$3*$H$3*'Vehicle Inputs'!$B$19</f>
        <v>186.58987875</v>
      </c>
      <c r="J657" s="19">
        <f t="shared" si="163"/>
        <v>2949.1566946875</v>
      </c>
      <c r="K657" s="19">
        <f t="shared" si="164"/>
        <v>30.364583333331606</v>
      </c>
      <c r="L657" s="19">
        <f t="shared" si="165"/>
        <v>305.15182988726679</v>
      </c>
      <c r="M657" s="19">
        <f t="shared" si="166"/>
        <v>4823.0942001626336</v>
      </c>
      <c r="N657" s="24">
        <f t="shared" si="160"/>
        <v>1.3397483889340648E-3</v>
      </c>
      <c r="O657" s="24">
        <f t="shared" si="167"/>
        <v>1.3397483889340648E-3</v>
      </c>
      <c r="P657" s="24">
        <f t="shared" si="174"/>
        <v>0.60472302687971624</v>
      </c>
      <c r="Q657" s="24">
        <f t="shared" si="168"/>
        <v>0</v>
      </c>
      <c r="R657" s="24">
        <f t="shared" si="175"/>
        <v>0.30003282787662577</v>
      </c>
      <c r="S657" s="24">
        <f>MIN(MAX(-M657,0),'Vehicle Inputs'!$B$20*1000)</f>
        <v>0</v>
      </c>
      <c r="T657" s="24">
        <f>S657*(C657-C656)/3600000*'Vehicle Inputs'!$B$21*'Vehicle Inputs'!$B$22*'Vehicle Inputs'!$B$23</f>
        <v>0</v>
      </c>
      <c r="U657" s="24">
        <f t="shared" si="169"/>
        <v>0.26536403461548164</v>
      </c>
      <c r="V657" s="24">
        <f>T657*'Vehicle Inputs'!$B$24*'Vehicle Inputs'!$B$22*'Vehicle Inputs'!$B$21</f>
        <v>0</v>
      </c>
      <c r="W657" s="24">
        <f t="shared" si="170"/>
        <v>0.23470122041566285</v>
      </c>
      <c r="X657" s="25">
        <f t="shared" si="171"/>
        <v>25</v>
      </c>
      <c r="Y657" s="24">
        <f t="shared" si="172"/>
        <v>0</v>
      </c>
    </row>
    <row r="658" spans="2:25" x14ac:dyDescent="0.25">
      <c r="B658" s="4" t="s">
        <v>37</v>
      </c>
      <c r="C658" s="4">
        <v>650</v>
      </c>
      <c r="D658" s="4">
        <v>61</v>
      </c>
      <c r="E658" s="11">
        <v>56.8</v>
      </c>
      <c r="F658" s="16">
        <f t="shared" si="173"/>
        <v>-0.12499999999999981</v>
      </c>
      <c r="G658" s="16">
        <f t="shared" si="161"/>
        <v>15.777777777777779</v>
      </c>
      <c r="H658" s="19">
        <f t="shared" si="162"/>
        <v>87.887631896296298</v>
      </c>
      <c r="I658" s="19">
        <f>$K$3*$H$3*'Vehicle Inputs'!$B$19</f>
        <v>186.58987875</v>
      </c>
      <c r="J658" s="19">
        <f t="shared" si="163"/>
        <v>2943.9736425000001</v>
      </c>
      <c r="K658" s="19">
        <f t="shared" si="164"/>
        <v>-273.2812499999996</v>
      </c>
      <c r="L658" s="19">
        <f t="shared" si="165"/>
        <v>1.1962606462967074</v>
      </c>
      <c r="M658" s="19">
        <f t="shared" si="166"/>
        <v>18.874334641570272</v>
      </c>
      <c r="N658" s="24">
        <f t="shared" si="160"/>
        <v>5.24287073376952E-6</v>
      </c>
      <c r="O658" s="24">
        <f t="shared" si="167"/>
        <v>5.24287073376952E-6</v>
      </c>
      <c r="P658" s="24">
        <f t="shared" si="174"/>
        <v>0.60472826975045002</v>
      </c>
      <c r="Q658" s="24">
        <f t="shared" si="168"/>
        <v>0</v>
      </c>
      <c r="R658" s="24">
        <f t="shared" si="175"/>
        <v>0.30003282787662577</v>
      </c>
      <c r="S658" s="24">
        <f>MIN(MAX(-M658,0),'Vehicle Inputs'!$B$20*1000)</f>
        <v>0</v>
      </c>
      <c r="T658" s="24">
        <f>S658*(C658-C657)/3600000*'Vehicle Inputs'!$B$21*'Vehicle Inputs'!$B$22*'Vehicle Inputs'!$B$23</f>
        <v>0</v>
      </c>
      <c r="U658" s="24">
        <f t="shared" si="169"/>
        <v>0.26536403461548164</v>
      </c>
      <c r="V658" s="24">
        <f>T658*'Vehicle Inputs'!$B$24*'Vehicle Inputs'!$B$22*'Vehicle Inputs'!$B$21</f>
        <v>0</v>
      </c>
      <c r="W658" s="24">
        <f t="shared" si="170"/>
        <v>0.23470122041566285</v>
      </c>
      <c r="X658" s="25">
        <f t="shared" si="171"/>
        <v>25</v>
      </c>
      <c r="Y658" s="24">
        <f t="shared" si="172"/>
        <v>0</v>
      </c>
    </row>
    <row r="659" spans="2:25" x14ac:dyDescent="0.25">
      <c r="B659" s="4" t="s">
        <v>37</v>
      </c>
      <c r="C659" s="4">
        <v>651</v>
      </c>
      <c r="D659" s="4">
        <v>62</v>
      </c>
      <c r="E659" s="11">
        <v>56</v>
      </c>
      <c r="F659" s="16">
        <f t="shared" si="173"/>
        <v>-0.36111111111111033</v>
      </c>
      <c r="G659" s="16">
        <f t="shared" si="161"/>
        <v>15.555555555555557</v>
      </c>
      <c r="H659" s="19">
        <f t="shared" si="162"/>
        <v>85.429358518518526</v>
      </c>
      <c r="I659" s="19">
        <f>$K$3*$H$3*'Vehicle Inputs'!$B$19</f>
        <v>186.58987875</v>
      </c>
      <c r="J659" s="19">
        <f t="shared" si="163"/>
        <v>2902.5092250000002</v>
      </c>
      <c r="K659" s="19">
        <f t="shared" si="164"/>
        <v>-789.47916666666492</v>
      </c>
      <c r="L659" s="19">
        <f t="shared" si="165"/>
        <v>-517.45992939814641</v>
      </c>
      <c r="M659" s="19">
        <f t="shared" si="166"/>
        <v>-8049.3766795267229</v>
      </c>
      <c r="N659" s="24">
        <f t="shared" si="160"/>
        <v>-2.2359379665352007E-3</v>
      </c>
      <c r="O659" s="24">
        <f t="shared" si="167"/>
        <v>0</v>
      </c>
      <c r="P659" s="24">
        <f t="shared" si="174"/>
        <v>0.60472826975045002</v>
      </c>
      <c r="Q659" s="24">
        <f t="shared" si="168"/>
        <v>2.2359379665352007E-3</v>
      </c>
      <c r="R659" s="24">
        <f t="shared" si="175"/>
        <v>0.30226876584316098</v>
      </c>
      <c r="S659" s="24">
        <f>MIN(MAX(-M659,0),'Vehicle Inputs'!$B$20*1000)</f>
        <v>8049.3766795267229</v>
      </c>
      <c r="T659" s="24">
        <f>S659*(C659-C658)/3600000*'Vehicle Inputs'!$B$21*'Vehicle Inputs'!$B$22*'Vehicle Inputs'!$B$23</f>
        <v>1.9775753345020581E-3</v>
      </c>
      <c r="U659" s="24">
        <f t="shared" si="169"/>
        <v>0.26734160994998368</v>
      </c>
      <c r="V659" s="24">
        <f>T659*'Vehicle Inputs'!$B$24*'Vehicle Inputs'!$B$22*'Vehicle Inputs'!$B$21</f>
        <v>1.7490665046003451E-3</v>
      </c>
      <c r="W659" s="24">
        <f t="shared" si="170"/>
        <v>0.23645028692026321</v>
      </c>
      <c r="X659" s="25">
        <f t="shared" si="171"/>
        <v>26</v>
      </c>
      <c r="Y659" s="24">
        <f t="shared" si="172"/>
        <v>1.9775753345020581E-3</v>
      </c>
    </row>
    <row r="660" spans="2:25" x14ac:dyDescent="0.25">
      <c r="B660" s="4" t="s">
        <v>37</v>
      </c>
      <c r="C660" s="4">
        <v>652</v>
      </c>
      <c r="D660" s="4">
        <v>63</v>
      </c>
      <c r="E660" s="11">
        <v>54.2</v>
      </c>
      <c r="F660" s="16">
        <f t="shared" si="173"/>
        <v>-0.54166666666666641</v>
      </c>
      <c r="G660" s="16">
        <f t="shared" si="161"/>
        <v>15.055555555555557</v>
      </c>
      <c r="H660" s="19">
        <f t="shared" si="162"/>
        <v>80.025733660185196</v>
      </c>
      <c r="I660" s="19">
        <f>$K$3*$H$3*'Vehicle Inputs'!$B$19</f>
        <v>186.58987875</v>
      </c>
      <c r="J660" s="19">
        <f t="shared" si="163"/>
        <v>2809.2142856250002</v>
      </c>
      <c r="K660" s="19">
        <f t="shared" si="164"/>
        <v>-1184.2187499999995</v>
      </c>
      <c r="L660" s="19">
        <f t="shared" si="165"/>
        <v>-917.60313758981442</v>
      </c>
      <c r="M660" s="19">
        <f t="shared" si="166"/>
        <v>-13815.02501593554</v>
      </c>
      <c r="N660" s="24">
        <f t="shared" si="160"/>
        <v>-3.8375069488709832E-3</v>
      </c>
      <c r="O660" s="24">
        <f t="shared" si="167"/>
        <v>0</v>
      </c>
      <c r="P660" s="24">
        <f t="shared" si="174"/>
        <v>0.60472826975045002</v>
      </c>
      <c r="Q660" s="24">
        <f t="shared" si="168"/>
        <v>3.8375069488709832E-3</v>
      </c>
      <c r="R660" s="24">
        <f t="shared" si="175"/>
        <v>0.30610627279203195</v>
      </c>
      <c r="S660" s="24">
        <f>MIN(MAX(-M660,0),'Vehicle Inputs'!$B$20*1000)</f>
        <v>13815.02501593554</v>
      </c>
      <c r="T660" s="24">
        <f>S660*(C660-C659)/3600000*'Vehicle Inputs'!$B$21*'Vehicle Inputs'!$B$22*'Vehicle Inputs'!$B$23</f>
        <v>3.3940830209289404E-3</v>
      </c>
      <c r="U660" s="24">
        <f t="shared" si="169"/>
        <v>0.2707356929709126</v>
      </c>
      <c r="V660" s="24">
        <f>T660*'Vehicle Inputs'!$B$24*'Vehicle Inputs'!$B$22*'Vehicle Inputs'!$B$21</f>
        <v>3.0018967278606012E-3</v>
      </c>
      <c r="W660" s="24">
        <f t="shared" si="170"/>
        <v>0.23945218364812382</v>
      </c>
      <c r="X660" s="25">
        <f t="shared" si="171"/>
        <v>26</v>
      </c>
      <c r="Y660" s="24">
        <f t="shared" si="172"/>
        <v>5.3716583554309985E-3</v>
      </c>
    </row>
    <row r="661" spans="2:25" x14ac:dyDescent="0.25">
      <c r="B661" s="4" t="s">
        <v>37</v>
      </c>
      <c r="C661" s="4">
        <v>653</v>
      </c>
      <c r="D661" s="4">
        <v>64</v>
      </c>
      <c r="E661" s="11">
        <v>52.1</v>
      </c>
      <c r="F661" s="16">
        <f t="shared" si="173"/>
        <v>-0.56944444444444464</v>
      </c>
      <c r="G661" s="16">
        <f t="shared" si="161"/>
        <v>14.472222222222223</v>
      </c>
      <c r="H661" s="19">
        <f t="shared" si="162"/>
        <v>73.94461258171296</v>
      </c>
      <c r="I661" s="19">
        <f>$K$3*$H$3*'Vehicle Inputs'!$B$19</f>
        <v>186.58987875</v>
      </c>
      <c r="J661" s="19">
        <f t="shared" si="163"/>
        <v>2700.3701896875</v>
      </c>
      <c r="K661" s="19">
        <f t="shared" si="164"/>
        <v>-1244.9479166666672</v>
      </c>
      <c r="L661" s="19">
        <f t="shared" si="165"/>
        <v>-984.41342533495424</v>
      </c>
      <c r="M661" s="19">
        <f t="shared" si="166"/>
        <v>-14246.649849986423</v>
      </c>
      <c r="N661" s="24">
        <f t="shared" si="160"/>
        <v>-3.9574027361073396E-3</v>
      </c>
      <c r="O661" s="24">
        <f t="shared" si="167"/>
        <v>0</v>
      </c>
      <c r="P661" s="24">
        <f t="shared" si="174"/>
        <v>0.60472826975045002</v>
      </c>
      <c r="Q661" s="24">
        <f t="shared" si="168"/>
        <v>3.9574027361073396E-3</v>
      </c>
      <c r="R661" s="24">
        <f t="shared" si="175"/>
        <v>0.31006367552813929</v>
      </c>
      <c r="S661" s="24">
        <f>MIN(MAX(-M661,0),'Vehicle Inputs'!$B$20*1000)</f>
        <v>14246.649849986423</v>
      </c>
      <c r="T661" s="24">
        <f>S661*(C661-C660)/3600000*'Vehicle Inputs'!$B$21*'Vehicle Inputs'!$B$22*'Vehicle Inputs'!$B$23</f>
        <v>3.5001248499501362E-3</v>
      </c>
      <c r="U661" s="24">
        <f t="shared" si="169"/>
        <v>0.27423581782086276</v>
      </c>
      <c r="V661" s="24">
        <f>T661*'Vehicle Inputs'!$B$24*'Vehicle Inputs'!$B$22*'Vehicle Inputs'!$B$21</f>
        <v>3.0956854235383979E-3</v>
      </c>
      <c r="W661" s="24">
        <f t="shared" si="170"/>
        <v>0.2425478690716622</v>
      </c>
      <c r="X661" s="25">
        <f t="shared" si="171"/>
        <v>26</v>
      </c>
      <c r="Y661" s="24">
        <f t="shared" si="172"/>
        <v>8.8717832053811351E-3</v>
      </c>
    </row>
    <row r="662" spans="2:25" x14ac:dyDescent="0.25">
      <c r="B662" s="4" t="s">
        <v>37</v>
      </c>
      <c r="C662" s="4">
        <v>654</v>
      </c>
      <c r="D662" s="4">
        <v>65</v>
      </c>
      <c r="E662" s="11">
        <v>50.1</v>
      </c>
      <c r="F662" s="16">
        <f t="shared" si="173"/>
        <v>-0.68055555555555536</v>
      </c>
      <c r="G662" s="16">
        <f t="shared" si="161"/>
        <v>13.916666666666668</v>
      </c>
      <c r="H662" s="19">
        <f t="shared" si="162"/>
        <v>68.37644903541667</v>
      </c>
      <c r="I662" s="19">
        <f>$K$3*$H$3*'Vehicle Inputs'!$B$19</f>
        <v>186.58987875</v>
      </c>
      <c r="J662" s="19">
        <f t="shared" si="163"/>
        <v>2596.7091459375001</v>
      </c>
      <c r="K662" s="19">
        <f t="shared" si="164"/>
        <v>-1487.8645833333328</v>
      </c>
      <c r="L662" s="19">
        <f t="shared" si="165"/>
        <v>-1232.8982555479161</v>
      </c>
      <c r="M662" s="19">
        <f t="shared" si="166"/>
        <v>-17157.834056375166</v>
      </c>
      <c r="N662" s="24">
        <f t="shared" si="160"/>
        <v>-4.7660650156597685E-3</v>
      </c>
      <c r="O662" s="24">
        <f t="shared" si="167"/>
        <v>0</v>
      </c>
      <c r="P662" s="24">
        <f t="shared" si="174"/>
        <v>0.60472826975045002</v>
      </c>
      <c r="Q662" s="24">
        <f t="shared" si="168"/>
        <v>4.7660650156597685E-3</v>
      </c>
      <c r="R662" s="24">
        <f t="shared" si="175"/>
        <v>0.31482974054379909</v>
      </c>
      <c r="S662" s="24">
        <f>MIN(MAX(-M662,0),'Vehicle Inputs'!$B$20*1000)</f>
        <v>17157.834056375166</v>
      </c>
      <c r="T662" s="24">
        <f>S662*(C662-C661)/3600000*'Vehicle Inputs'!$B$21*'Vehicle Inputs'!$B$22*'Vehicle Inputs'!$B$23</f>
        <v>4.2153462031002814E-3</v>
      </c>
      <c r="U662" s="24">
        <f t="shared" si="169"/>
        <v>0.27845116402396303</v>
      </c>
      <c r="V662" s="24">
        <f>T662*'Vehicle Inputs'!$B$24*'Vehicle Inputs'!$B$22*'Vehicle Inputs'!$B$21</f>
        <v>3.7282629493320431E-3</v>
      </c>
      <c r="W662" s="24">
        <f t="shared" si="170"/>
        <v>0.24627613202099424</v>
      </c>
      <c r="X662" s="25">
        <f t="shared" si="171"/>
        <v>26</v>
      </c>
      <c r="Y662" s="24">
        <f t="shared" si="172"/>
        <v>1.3087129408481417E-2</v>
      </c>
    </row>
    <row r="663" spans="2:25" x14ac:dyDescent="0.25">
      <c r="B663" s="4" t="s">
        <v>37</v>
      </c>
      <c r="C663" s="4">
        <v>655</v>
      </c>
      <c r="D663" s="4">
        <v>66</v>
      </c>
      <c r="E663" s="11">
        <v>47.2</v>
      </c>
      <c r="F663" s="16">
        <f t="shared" si="173"/>
        <v>-0.95833333333333315</v>
      </c>
      <c r="G663" s="16">
        <f t="shared" si="161"/>
        <v>13.111111111111112</v>
      </c>
      <c r="H663" s="19">
        <f t="shared" si="162"/>
        <v>60.689713674074085</v>
      </c>
      <c r="I663" s="19">
        <f>$K$3*$H$3*'Vehicle Inputs'!$B$19</f>
        <v>186.58987875</v>
      </c>
      <c r="J663" s="19">
        <f t="shared" si="163"/>
        <v>2446.4006325</v>
      </c>
      <c r="K663" s="19">
        <f t="shared" si="164"/>
        <v>-2095.1562499999995</v>
      </c>
      <c r="L663" s="19">
        <f t="shared" si="165"/>
        <v>-1847.8766575759255</v>
      </c>
      <c r="M663" s="19">
        <f t="shared" si="166"/>
        <v>-24227.71617710658</v>
      </c>
      <c r="N663" s="24">
        <f t="shared" si="160"/>
        <v>-6.7299211603073835E-3</v>
      </c>
      <c r="O663" s="24">
        <f t="shared" si="167"/>
        <v>0</v>
      </c>
      <c r="P663" s="24">
        <f t="shared" si="174"/>
        <v>0.60472826975045002</v>
      </c>
      <c r="Q663" s="24">
        <f t="shared" si="168"/>
        <v>6.7299211603073835E-3</v>
      </c>
      <c r="R663" s="24">
        <f t="shared" si="175"/>
        <v>0.32155966170410649</v>
      </c>
      <c r="S663" s="24">
        <f>MIN(MAX(-M663,0),'Vehicle Inputs'!$B$20*1000)</f>
        <v>24227.71617710658</v>
      </c>
      <c r="T663" s="24">
        <f>S663*(C663-C662)/3600000*'Vehicle Inputs'!$B$21*'Vehicle Inputs'!$B$22*'Vehicle Inputs'!$B$23</f>
        <v>5.9522787702338646E-3</v>
      </c>
      <c r="U663" s="24">
        <f t="shared" si="169"/>
        <v>0.28440344279419688</v>
      </c>
      <c r="V663" s="24">
        <f>T663*'Vehicle Inputs'!$B$24*'Vehicle Inputs'!$B$22*'Vehicle Inputs'!$B$21</f>
        <v>5.2644929583333415E-3</v>
      </c>
      <c r="W663" s="24">
        <f t="shared" si="170"/>
        <v>0.25154062497932761</v>
      </c>
      <c r="X663" s="25">
        <f t="shared" si="171"/>
        <v>26</v>
      </c>
      <c r="Y663" s="24">
        <f t="shared" si="172"/>
        <v>1.9039408178715279E-2</v>
      </c>
    </row>
    <row r="664" spans="2:25" x14ac:dyDescent="0.25">
      <c r="B664" s="4" t="s">
        <v>37</v>
      </c>
      <c r="C664" s="4">
        <v>656</v>
      </c>
      <c r="D664" s="4">
        <v>67</v>
      </c>
      <c r="E664" s="11">
        <v>43.2</v>
      </c>
      <c r="F664" s="16">
        <f t="shared" si="173"/>
        <v>-1.1111111111111112</v>
      </c>
      <c r="G664" s="16">
        <f t="shared" si="161"/>
        <v>12.000000000000002</v>
      </c>
      <c r="H664" s="19">
        <f t="shared" si="162"/>
        <v>50.839185600000015</v>
      </c>
      <c r="I664" s="19">
        <f>$K$3*$H$3*'Vehicle Inputs'!$B$19</f>
        <v>186.58987875</v>
      </c>
      <c r="J664" s="19">
        <f t="shared" si="163"/>
        <v>2239.0785450000003</v>
      </c>
      <c r="K664" s="19">
        <f t="shared" si="164"/>
        <v>-2429.166666666667</v>
      </c>
      <c r="L664" s="19">
        <f t="shared" si="165"/>
        <v>-2191.7376023166671</v>
      </c>
      <c r="M664" s="19">
        <f t="shared" si="166"/>
        <v>-26300.851227800009</v>
      </c>
      <c r="N664" s="24">
        <f t="shared" si="160"/>
        <v>-7.305792007722225E-3</v>
      </c>
      <c r="O664" s="24">
        <f t="shared" si="167"/>
        <v>0</v>
      </c>
      <c r="P664" s="24">
        <f t="shared" si="174"/>
        <v>0.60472826975045002</v>
      </c>
      <c r="Q664" s="24">
        <f t="shared" si="168"/>
        <v>7.305792007722225E-3</v>
      </c>
      <c r="R664" s="24">
        <f t="shared" si="175"/>
        <v>0.32886545371182874</v>
      </c>
      <c r="S664" s="24">
        <f>MIN(MAX(-M664,0),'Vehicle Inputs'!$B$20*1000)</f>
        <v>26300.851227800009</v>
      </c>
      <c r="T664" s="24">
        <f>S664*(C664-C663)/3600000*'Vehicle Inputs'!$B$21*'Vehicle Inputs'!$B$22*'Vehicle Inputs'!$B$23</f>
        <v>6.4616077412299206E-3</v>
      </c>
      <c r="U664" s="24">
        <f t="shared" si="169"/>
        <v>0.29086505053542683</v>
      </c>
      <c r="V664" s="24">
        <f>T664*'Vehicle Inputs'!$B$24*'Vehicle Inputs'!$B$22*'Vehicle Inputs'!$B$21</f>
        <v>5.7149689667308021E-3</v>
      </c>
      <c r="W664" s="24">
        <f t="shared" si="170"/>
        <v>0.2572555939460584</v>
      </c>
      <c r="X664" s="25">
        <f t="shared" si="171"/>
        <v>26</v>
      </c>
      <c r="Y664" s="24">
        <f t="shared" si="172"/>
        <v>2.5501015919945198E-2</v>
      </c>
    </row>
    <row r="665" spans="2:25" x14ac:dyDescent="0.25">
      <c r="B665" s="4" t="s">
        <v>37</v>
      </c>
      <c r="C665" s="4">
        <v>657</v>
      </c>
      <c r="D665" s="4">
        <v>68</v>
      </c>
      <c r="E665" s="11">
        <v>39.200000000000003</v>
      </c>
      <c r="F665" s="16">
        <f t="shared" si="173"/>
        <v>-0.93055555555555591</v>
      </c>
      <c r="G665" s="16">
        <f t="shared" si="161"/>
        <v>10.888888888888889</v>
      </c>
      <c r="H665" s="19">
        <f t="shared" si="162"/>
        <v>41.860385674074074</v>
      </c>
      <c r="I665" s="19">
        <f>$K$3*$H$3*'Vehicle Inputs'!$B$19</f>
        <v>186.58987875</v>
      </c>
      <c r="J665" s="19">
        <f t="shared" si="163"/>
        <v>2031.7564575000001</v>
      </c>
      <c r="K665" s="19">
        <f t="shared" si="164"/>
        <v>-2034.4270833333342</v>
      </c>
      <c r="L665" s="19">
        <f t="shared" si="165"/>
        <v>-1805.9768189092601</v>
      </c>
      <c r="M665" s="19">
        <f t="shared" si="166"/>
        <v>-19665.080917011943</v>
      </c>
      <c r="N665" s="24">
        <f t="shared" si="160"/>
        <v>-5.4625224769477617E-3</v>
      </c>
      <c r="O665" s="24">
        <f t="shared" si="167"/>
        <v>0</v>
      </c>
      <c r="P665" s="24">
        <f t="shared" si="174"/>
        <v>0.60472826975045002</v>
      </c>
      <c r="Q665" s="24">
        <f t="shared" si="168"/>
        <v>5.4625224769477617E-3</v>
      </c>
      <c r="R665" s="24">
        <f t="shared" si="175"/>
        <v>0.33432797618877652</v>
      </c>
      <c r="S665" s="24">
        <f>MIN(MAX(-M665,0),'Vehicle Inputs'!$B$20*1000)</f>
        <v>19665.080917011943</v>
      </c>
      <c r="T665" s="24">
        <f>S665*(C665-C664)/3600000*'Vehicle Inputs'!$B$21*'Vehicle Inputs'!$B$22*'Vehicle Inputs'!$B$23</f>
        <v>4.8313280047364475E-3</v>
      </c>
      <c r="U665" s="24">
        <f t="shared" si="169"/>
        <v>0.29569637854016328</v>
      </c>
      <c r="V665" s="24">
        <f>T665*'Vehicle Inputs'!$B$24*'Vehicle Inputs'!$B$22*'Vehicle Inputs'!$B$21</f>
        <v>4.2730680537891507E-3</v>
      </c>
      <c r="W665" s="24">
        <f t="shared" si="170"/>
        <v>0.26152866199984753</v>
      </c>
      <c r="X665" s="25">
        <f t="shared" si="171"/>
        <v>26</v>
      </c>
      <c r="Y665" s="24">
        <f t="shared" si="172"/>
        <v>3.0332343924681645E-2</v>
      </c>
    </row>
    <row r="666" spans="2:25" x14ac:dyDescent="0.25">
      <c r="B666" s="4" t="s">
        <v>37</v>
      </c>
      <c r="C666" s="4">
        <v>658</v>
      </c>
      <c r="D666" s="4">
        <v>69</v>
      </c>
      <c r="E666" s="11">
        <v>36.5</v>
      </c>
      <c r="F666" s="16">
        <f t="shared" si="173"/>
        <v>-0.68055555555555636</v>
      </c>
      <c r="G666" s="16">
        <f t="shared" si="161"/>
        <v>10.138888888888889</v>
      </c>
      <c r="H666" s="19">
        <f t="shared" si="162"/>
        <v>36.292494542824073</v>
      </c>
      <c r="I666" s="19">
        <f>$K$3*$H$3*'Vehicle Inputs'!$B$19</f>
        <v>186.58987875</v>
      </c>
      <c r="J666" s="19">
        <f t="shared" si="163"/>
        <v>1891.8140484375001</v>
      </c>
      <c r="K666" s="19">
        <f t="shared" si="164"/>
        <v>-1487.8645833333351</v>
      </c>
      <c r="L666" s="19">
        <f t="shared" si="165"/>
        <v>-1264.9822100405111</v>
      </c>
      <c r="M666" s="19">
        <f t="shared" si="166"/>
        <v>-12825.514074021849</v>
      </c>
      <c r="N666" s="24">
        <f t="shared" si="160"/>
        <v>-3.5626427983394024E-3</v>
      </c>
      <c r="O666" s="24">
        <f t="shared" si="167"/>
        <v>0</v>
      </c>
      <c r="P666" s="24">
        <f t="shared" si="174"/>
        <v>0.60472826975045002</v>
      </c>
      <c r="Q666" s="24">
        <f t="shared" si="168"/>
        <v>3.5626427983394024E-3</v>
      </c>
      <c r="R666" s="24">
        <f t="shared" si="175"/>
        <v>0.33789061898711592</v>
      </c>
      <c r="S666" s="24">
        <f>MIN(MAX(-M666,0),'Vehicle Inputs'!$B$20*1000)</f>
        <v>12825.514074021849</v>
      </c>
      <c r="T666" s="24">
        <f>S666*(C666-C665)/3600000*'Vehicle Inputs'!$B$21*'Vehicle Inputs'!$B$22*'Vehicle Inputs'!$B$23</f>
        <v>3.1509794229912839E-3</v>
      </c>
      <c r="U666" s="24">
        <f t="shared" si="169"/>
        <v>0.29884735796315459</v>
      </c>
      <c r="V666" s="24">
        <f>T666*'Vehicle Inputs'!$B$24*'Vehicle Inputs'!$B$22*'Vehicle Inputs'!$B$21</f>
        <v>2.7868837506646407E-3</v>
      </c>
      <c r="W666" s="24">
        <f t="shared" si="170"/>
        <v>0.26431554575051219</v>
      </c>
      <c r="X666" s="25">
        <f t="shared" si="171"/>
        <v>26</v>
      </c>
      <c r="Y666" s="24">
        <f t="shared" si="172"/>
        <v>3.3483323347672928E-2</v>
      </c>
    </row>
    <row r="667" spans="2:25" x14ac:dyDescent="0.25">
      <c r="B667" s="4" t="s">
        <v>37</v>
      </c>
      <c r="C667" s="4">
        <v>659</v>
      </c>
      <c r="D667" s="4">
        <v>70</v>
      </c>
      <c r="E667" s="11">
        <v>34.299999999999997</v>
      </c>
      <c r="F667" s="16">
        <f t="shared" si="173"/>
        <v>-0.76388888888888884</v>
      </c>
      <c r="G667" s="16">
        <f t="shared" si="161"/>
        <v>9.5277777777777768</v>
      </c>
      <c r="H667" s="19">
        <f t="shared" si="162"/>
        <v>32.049357781712956</v>
      </c>
      <c r="I667" s="19">
        <f>$K$3*$H$3*'Vehicle Inputs'!$B$19</f>
        <v>186.58987875</v>
      </c>
      <c r="J667" s="19">
        <f t="shared" si="163"/>
        <v>1777.7869003124997</v>
      </c>
      <c r="K667" s="19">
        <f t="shared" si="164"/>
        <v>-1670.0520833333333</v>
      </c>
      <c r="L667" s="19">
        <f t="shared" si="165"/>
        <v>-1451.4128468016204</v>
      </c>
      <c r="M667" s="19">
        <f t="shared" si="166"/>
        <v>-13828.73906813766</v>
      </c>
      <c r="N667" s="24">
        <f t="shared" si="160"/>
        <v>-3.8413164078160166E-3</v>
      </c>
      <c r="O667" s="24">
        <f t="shared" si="167"/>
        <v>0</v>
      </c>
      <c r="P667" s="24">
        <f t="shared" si="174"/>
        <v>0.60472826975045002</v>
      </c>
      <c r="Q667" s="24">
        <f t="shared" si="168"/>
        <v>3.8413164078160166E-3</v>
      </c>
      <c r="R667" s="24">
        <f t="shared" si="175"/>
        <v>0.34173193539493196</v>
      </c>
      <c r="S667" s="24">
        <f>MIN(MAX(-M667,0),'Vehicle Inputs'!$B$20*1000)</f>
        <v>13828.73906813766</v>
      </c>
      <c r="T667" s="24">
        <f>S667*(C667-C666)/3600000*'Vehicle Inputs'!$B$21*'Vehicle Inputs'!$B$22*'Vehicle Inputs'!$B$23</f>
        <v>3.3974522968928758E-3</v>
      </c>
      <c r="U667" s="24">
        <f t="shared" si="169"/>
        <v>0.30224481026004746</v>
      </c>
      <c r="V667" s="24">
        <f>T667*'Vehicle Inputs'!$B$24*'Vehicle Inputs'!$B$22*'Vehicle Inputs'!$B$21</f>
        <v>3.0048766839869032E-3</v>
      </c>
      <c r="W667" s="24">
        <f t="shared" si="170"/>
        <v>0.26732042243449911</v>
      </c>
      <c r="X667" s="25">
        <f t="shared" si="171"/>
        <v>26</v>
      </c>
      <c r="Y667" s="24">
        <f t="shared" si="172"/>
        <v>3.6880775644565801E-2</v>
      </c>
    </row>
    <row r="668" spans="2:25" x14ac:dyDescent="0.25">
      <c r="B668" s="4" t="s">
        <v>37</v>
      </c>
      <c r="C668" s="4">
        <v>660</v>
      </c>
      <c r="D668" s="4">
        <v>71</v>
      </c>
      <c r="E668" s="11">
        <v>31</v>
      </c>
      <c r="F668" s="16">
        <f t="shared" si="173"/>
        <v>-1.1527777777777775</v>
      </c>
      <c r="G668" s="16">
        <f t="shared" si="161"/>
        <v>8.6111111111111107</v>
      </c>
      <c r="H668" s="19">
        <f t="shared" si="162"/>
        <v>26.179085949074068</v>
      </c>
      <c r="I668" s="19">
        <f>$K$3*$H$3*'Vehicle Inputs'!$B$19</f>
        <v>186.58987875</v>
      </c>
      <c r="J668" s="19">
        <f t="shared" si="163"/>
        <v>1606.7461781249999</v>
      </c>
      <c r="K668" s="19">
        <f t="shared" si="164"/>
        <v>-2520.2604166666661</v>
      </c>
      <c r="L668" s="19">
        <f t="shared" si="165"/>
        <v>-2307.4914519675922</v>
      </c>
      <c r="M668" s="19">
        <f t="shared" si="166"/>
        <v>-19870.065280832045</v>
      </c>
      <c r="N668" s="24">
        <f t="shared" si="160"/>
        <v>-5.5194625780089013E-3</v>
      </c>
      <c r="O668" s="24">
        <f t="shared" si="167"/>
        <v>0</v>
      </c>
      <c r="P668" s="24">
        <f t="shared" si="174"/>
        <v>0.60472826975045002</v>
      </c>
      <c r="Q668" s="24">
        <f t="shared" si="168"/>
        <v>5.5194625780089013E-3</v>
      </c>
      <c r="R668" s="24">
        <f t="shared" si="175"/>
        <v>0.34725139797294086</v>
      </c>
      <c r="S668" s="24">
        <f>MIN(MAX(-M668,0),'Vehicle Inputs'!$B$20*1000)</f>
        <v>19870.065280832045</v>
      </c>
      <c r="T668" s="24">
        <f>S668*(C668-C667)/3600000*'Vehicle Inputs'!$B$21*'Vehicle Inputs'!$B$22*'Vehicle Inputs'!$B$23</f>
        <v>4.8816886771199724E-3</v>
      </c>
      <c r="U668" s="24">
        <f t="shared" si="169"/>
        <v>0.30712649893716742</v>
      </c>
      <c r="V668" s="24">
        <f>T668*'Vehicle Inputs'!$B$24*'Vehicle Inputs'!$B$22*'Vehicle Inputs'!$B$21</f>
        <v>4.317609550478759E-3</v>
      </c>
      <c r="W668" s="24">
        <f t="shared" si="170"/>
        <v>0.27163803198497788</v>
      </c>
      <c r="X668" s="25">
        <f t="shared" si="171"/>
        <v>26</v>
      </c>
      <c r="Y668" s="24">
        <f t="shared" si="172"/>
        <v>4.1762464321685774E-2</v>
      </c>
    </row>
    <row r="669" spans="2:25" x14ac:dyDescent="0.25">
      <c r="B669" s="4" t="s">
        <v>37</v>
      </c>
      <c r="C669" s="4">
        <v>661</v>
      </c>
      <c r="D669" s="4">
        <v>72</v>
      </c>
      <c r="E669" s="11">
        <v>26</v>
      </c>
      <c r="F669" s="16">
        <f t="shared" si="173"/>
        <v>-1.4305555555555556</v>
      </c>
      <c r="G669" s="16">
        <f t="shared" si="161"/>
        <v>7.2222222222222223</v>
      </c>
      <c r="H669" s="19">
        <f t="shared" si="162"/>
        <v>18.415257129629627</v>
      </c>
      <c r="I669" s="19">
        <f>$K$3*$H$3*'Vehicle Inputs'!$B$19</f>
        <v>186.58987875</v>
      </c>
      <c r="J669" s="19">
        <f t="shared" si="163"/>
        <v>1347.59356875</v>
      </c>
      <c r="K669" s="19">
        <f t="shared" si="164"/>
        <v>-3127.5520833333335</v>
      </c>
      <c r="L669" s="19">
        <f t="shared" si="165"/>
        <v>-2922.546947453704</v>
      </c>
      <c r="M669" s="19">
        <f t="shared" si="166"/>
        <v>-21107.283509387864</v>
      </c>
      <c r="N669" s="24">
        <f t="shared" si="160"/>
        <v>-5.8631343081632951E-3</v>
      </c>
      <c r="O669" s="24">
        <f t="shared" si="167"/>
        <v>0</v>
      </c>
      <c r="P669" s="24">
        <f t="shared" si="174"/>
        <v>0.60472826975045002</v>
      </c>
      <c r="Q669" s="24">
        <f t="shared" si="168"/>
        <v>5.8631343081632951E-3</v>
      </c>
      <c r="R669" s="24">
        <f t="shared" si="175"/>
        <v>0.35311453228110418</v>
      </c>
      <c r="S669" s="24">
        <f>MIN(MAX(-M669,0),'Vehicle Inputs'!$B$20*1000)</f>
        <v>21107.283509387864</v>
      </c>
      <c r="T669" s="24">
        <f>S669*(C669-C668)/3600000*'Vehicle Inputs'!$B$21*'Vehicle Inputs'!$B$22*'Vehicle Inputs'!$B$23</f>
        <v>5.1856491388550261E-3</v>
      </c>
      <c r="U669" s="24">
        <f t="shared" si="169"/>
        <v>0.31231214807602248</v>
      </c>
      <c r="V669" s="24">
        <f>T669*'Vehicle Inputs'!$B$24*'Vehicle Inputs'!$B$22*'Vehicle Inputs'!$B$21</f>
        <v>4.5864473808603272E-3</v>
      </c>
      <c r="W669" s="24">
        <f t="shared" si="170"/>
        <v>0.27622447936583822</v>
      </c>
      <c r="X669" s="25">
        <f t="shared" si="171"/>
        <v>26</v>
      </c>
      <c r="Y669" s="24">
        <f t="shared" si="172"/>
        <v>4.69481134605408E-2</v>
      </c>
    </row>
    <row r="670" spans="2:25" x14ac:dyDescent="0.25">
      <c r="B670" s="4" t="s">
        <v>37</v>
      </c>
      <c r="C670" s="4">
        <v>662</v>
      </c>
      <c r="D670" s="4">
        <v>73</v>
      </c>
      <c r="E670" s="11">
        <v>20.7</v>
      </c>
      <c r="F670" s="16">
        <f t="shared" si="173"/>
        <v>-1.4722222222222221</v>
      </c>
      <c r="G670" s="16">
        <f t="shared" si="161"/>
        <v>5.75</v>
      </c>
      <c r="H670" s="19">
        <f t="shared" si="162"/>
        <v>11.672712318749999</v>
      </c>
      <c r="I670" s="19">
        <f>$K$3*$H$3*'Vehicle Inputs'!$B$19</f>
        <v>186.58987875</v>
      </c>
      <c r="J670" s="19">
        <f t="shared" si="163"/>
        <v>1072.8918028124999</v>
      </c>
      <c r="K670" s="19">
        <f t="shared" si="164"/>
        <v>-3218.645833333333</v>
      </c>
      <c r="L670" s="19">
        <f t="shared" si="165"/>
        <v>-3020.3832422645828</v>
      </c>
      <c r="M670" s="19">
        <f t="shared" si="166"/>
        <v>-17367.203643021352</v>
      </c>
      <c r="N670" s="24">
        <f t="shared" si="160"/>
        <v>-4.8242232341725979E-3</v>
      </c>
      <c r="O670" s="24">
        <f t="shared" si="167"/>
        <v>0</v>
      </c>
      <c r="P670" s="24">
        <f t="shared" si="174"/>
        <v>0.60472826975045002</v>
      </c>
      <c r="Q670" s="24">
        <f t="shared" si="168"/>
        <v>4.8242232341725979E-3</v>
      </c>
      <c r="R670" s="24">
        <f t="shared" si="175"/>
        <v>0.35793875551527676</v>
      </c>
      <c r="S670" s="24">
        <f>MIN(MAX(-M670,0),'Vehicle Inputs'!$B$20*1000)</f>
        <v>17367.203643021352</v>
      </c>
      <c r="T670" s="24">
        <f>S670*(C670-C669)/3600000*'Vehicle Inputs'!$B$21*'Vehicle Inputs'!$B$22*'Vehicle Inputs'!$B$23</f>
        <v>4.2667842394639539E-3</v>
      </c>
      <c r="U670" s="24">
        <f t="shared" si="169"/>
        <v>0.31657893231548645</v>
      </c>
      <c r="V670" s="24">
        <f>T670*'Vehicle Inputs'!$B$24*'Vehicle Inputs'!$B$22*'Vehicle Inputs'!$B$21</f>
        <v>3.7737573205938939E-3</v>
      </c>
      <c r="W670" s="24">
        <f t="shared" si="170"/>
        <v>0.27999823668643209</v>
      </c>
      <c r="X670" s="25">
        <f t="shared" si="171"/>
        <v>26</v>
      </c>
      <c r="Y670" s="24">
        <f t="shared" si="172"/>
        <v>5.1214897700004751E-2</v>
      </c>
    </row>
    <row r="671" spans="2:25" x14ac:dyDescent="0.25">
      <c r="B671" s="4" t="s">
        <v>37</v>
      </c>
      <c r="C671" s="4">
        <v>663</v>
      </c>
      <c r="D671" s="4">
        <v>74</v>
      </c>
      <c r="E671" s="11">
        <v>15.4</v>
      </c>
      <c r="F671" s="16">
        <f t="shared" si="173"/>
        <v>-1.0555555555555556</v>
      </c>
      <c r="G671" s="16">
        <f t="shared" si="161"/>
        <v>4.2777777777777777</v>
      </c>
      <c r="H671" s="19">
        <f t="shared" si="162"/>
        <v>6.4605952379629628</v>
      </c>
      <c r="I671" s="19">
        <f>$K$3*$H$3*'Vehicle Inputs'!$B$19</f>
        <v>186.58987875</v>
      </c>
      <c r="J671" s="19">
        <f t="shared" si="163"/>
        <v>798.19003687499992</v>
      </c>
      <c r="K671" s="19">
        <f t="shared" si="164"/>
        <v>-2307.7083333333335</v>
      </c>
      <c r="L671" s="19">
        <f t="shared" si="165"/>
        <v>-2114.6578593453705</v>
      </c>
      <c r="M671" s="19">
        <f t="shared" si="166"/>
        <v>-9046.0363983107509</v>
      </c>
      <c r="N671" s="24">
        <f t="shared" si="160"/>
        <v>-2.5127878884196532E-3</v>
      </c>
      <c r="O671" s="24">
        <f t="shared" si="167"/>
        <v>0</v>
      </c>
      <c r="P671" s="24">
        <f t="shared" si="174"/>
        <v>0.60472826975045002</v>
      </c>
      <c r="Q671" s="24">
        <f t="shared" si="168"/>
        <v>2.5127878884196532E-3</v>
      </c>
      <c r="R671" s="24">
        <f t="shared" si="175"/>
        <v>0.3604515434036964</v>
      </c>
      <c r="S671" s="24">
        <f>MIN(MAX(-M671,0),'Vehicle Inputs'!$B$20*1000)</f>
        <v>9046.0363983107509</v>
      </c>
      <c r="T671" s="24">
        <f>S671*(C671-C670)/3600000*'Vehicle Inputs'!$B$21*'Vehicle Inputs'!$B$22*'Vehicle Inputs'!$B$23</f>
        <v>2.222435247912762E-3</v>
      </c>
      <c r="U671" s="24">
        <f t="shared" si="169"/>
        <v>0.31880136756339922</v>
      </c>
      <c r="V671" s="24">
        <f>T671*'Vehicle Inputs'!$B$24*'Vehicle Inputs'!$B$22*'Vehicle Inputs'!$B$21</f>
        <v>1.9656328550164423E-3</v>
      </c>
      <c r="W671" s="24">
        <f t="shared" si="170"/>
        <v>0.28196386954144853</v>
      </c>
      <c r="X671" s="25">
        <f t="shared" si="171"/>
        <v>26</v>
      </c>
      <c r="Y671" s="24">
        <f t="shared" si="172"/>
        <v>5.3437332947917512E-2</v>
      </c>
    </row>
    <row r="672" spans="2:25" x14ac:dyDescent="0.25">
      <c r="B672" s="4" t="s">
        <v>37</v>
      </c>
      <c r="C672" s="4">
        <v>664</v>
      </c>
      <c r="D672" s="4">
        <v>75</v>
      </c>
      <c r="E672" s="11">
        <v>13.1</v>
      </c>
      <c r="F672" s="16">
        <f t="shared" si="173"/>
        <v>-0.47222222222222227</v>
      </c>
      <c r="G672" s="16">
        <f t="shared" si="161"/>
        <v>3.6388888888888888</v>
      </c>
      <c r="H672" s="19">
        <f t="shared" si="162"/>
        <v>4.6749146094907408</v>
      </c>
      <c r="I672" s="19">
        <f>$K$3*$H$3*'Vehicle Inputs'!$B$19</f>
        <v>186.58987875</v>
      </c>
      <c r="J672" s="19">
        <f t="shared" si="163"/>
        <v>678.97983656249994</v>
      </c>
      <c r="K672" s="19">
        <f t="shared" si="164"/>
        <v>-1032.3958333333335</v>
      </c>
      <c r="L672" s="19">
        <f t="shared" si="165"/>
        <v>-841.13103997384269</v>
      </c>
      <c r="M672" s="19">
        <f t="shared" si="166"/>
        <v>-3060.7823954603718</v>
      </c>
      <c r="N672" s="24">
        <f t="shared" si="160"/>
        <v>-8.5021733207232548E-4</v>
      </c>
      <c r="O672" s="24">
        <f t="shared" si="167"/>
        <v>0</v>
      </c>
      <c r="P672" s="24">
        <f t="shared" si="174"/>
        <v>0.60472826975045002</v>
      </c>
      <c r="Q672" s="24">
        <f t="shared" si="168"/>
        <v>8.5021733207232548E-4</v>
      </c>
      <c r="R672" s="24">
        <f t="shared" si="175"/>
        <v>0.3613017607357687</v>
      </c>
      <c r="S672" s="24">
        <f>MIN(MAX(-M672,0),'Vehicle Inputs'!$B$20*1000)</f>
        <v>3060.7823954603718</v>
      </c>
      <c r="T672" s="24">
        <f>S672*(C672-C671)/3600000*'Vehicle Inputs'!$B$21*'Vehicle Inputs'!$B$22*'Vehicle Inputs'!$B$23</f>
        <v>7.5197471935136827E-4</v>
      </c>
      <c r="U672" s="24">
        <f t="shared" si="169"/>
        <v>0.31955334228275056</v>
      </c>
      <c r="V672" s="24">
        <f>T672*'Vehicle Inputs'!$B$24*'Vehicle Inputs'!$B$22*'Vehicle Inputs'!$B$21</f>
        <v>6.6508404053031752E-4</v>
      </c>
      <c r="W672" s="24">
        <f t="shared" si="170"/>
        <v>0.28262895358197887</v>
      </c>
      <c r="X672" s="25">
        <f t="shared" si="171"/>
        <v>26</v>
      </c>
      <c r="Y672" s="24">
        <f t="shared" si="172"/>
        <v>5.4189307667268878E-2</v>
      </c>
    </row>
    <row r="673" spans="2:25" x14ac:dyDescent="0.25">
      <c r="B673" s="4" t="s">
        <v>37</v>
      </c>
      <c r="C673" s="4">
        <v>665</v>
      </c>
      <c r="D673" s="4">
        <v>76</v>
      </c>
      <c r="E673" s="11">
        <v>12</v>
      </c>
      <c r="F673" s="16">
        <f t="shared" si="173"/>
        <v>-8.3333333333333287E-2</v>
      </c>
      <c r="G673" s="16">
        <f t="shared" si="161"/>
        <v>3.3333333333333335</v>
      </c>
      <c r="H673" s="19">
        <f t="shared" si="162"/>
        <v>3.922776666666667</v>
      </c>
      <c r="I673" s="19">
        <f>$K$3*$H$3*'Vehicle Inputs'!$B$19</f>
        <v>186.58987875</v>
      </c>
      <c r="J673" s="19">
        <f t="shared" si="163"/>
        <v>621.96626249999997</v>
      </c>
      <c r="K673" s="19">
        <f t="shared" si="164"/>
        <v>-182.18749999999989</v>
      </c>
      <c r="L673" s="19">
        <f t="shared" si="165"/>
        <v>8.3251554166667745</v>
      </c>
      <c r="M673" s="19">
        <f t="shared" si="166"/>
        <v>27.750518055555915</v>
      </c>
      <c r="N673" s="24">
        <f t="shared" si="160"/>
        <v>7.7084772376544205E-6</v>
      </c>
      <c r="O673" s="24">
        <f t="shared" si="167"/>
        <v>7.7084772376544205E-6</v>
      </c>
      <c r="P673" s="24">
        <f t="shared" si="174"/>
        <v>0.60473597822768765</v>
      </c>
      <c r="Q673" s="24">
        <f t="shared" si="168"/>
        <v>0</v>
      </c>
      <c r="R673" s="24">
        <f t="shared" si="175"/>
        <v>0.3613017607357687</v>
      </c>
      <c r="S673" s="24">
        <f>MIN(MAX(-M673,0),'Vehicle Inputs'!$B$20*1000)</f>
        <v>0</v>
      </c>
      <c r="T673" s="24">
        <f>S673*(C673-C672)/3600000*'Vehicle Inputs'!$B$21*'Vehicle Inputs'!$B$22*'Vehicle Inputs'!$B$23</f>
        <v>0</v>
      </c>
      <c r="U673" s="24">
        <f t="shared" si="169"/>
        <v>0.31955334228275056</v>
      </c>
      <c r="V673" s="24">
        <f>T673*'Vehicle Inputs'!$B$24*'Vehicle Inputs'!$B$22*'Vehicle Inputs'!$B$21</f>
        <v>0</v>
      </c>
      <c r="W673" s="24">
        <f t="shared" si="170"/>
        <v>0.28262895358197887</v>
      </c>
      <c r="X673" s="25">
        <f t="shared" si="171"/>
        <v>26</v>
      </c>
      <c r="Y673" s="24">
        <f t="shared" si="172"/>
        <v>0</v>
      </c>
    </row>
    <row r="674" spans="2:25" x14ac:dyDescent="0.25">
      <c r="B674" s="4" t="s">
        <v>37</v>
      </c>
      <c r="C674" s="4">
        <v>666</v>
      </c>
      <c r="D674" s="4">
        <v>77</v>
      </c>
      <c r="E674" s="11">
        <v>12.5</v>
      </c>
      <c r="F674" s="16">
        <f t="shared" si="173"/>
        <v>0.27777777777777779</v>
      </c>
      <c r="G674" s="16">
        <f t="shared" si="161"/>
        <v>3.4722222222222223</v>
      </c>
      <c r="H674" s="19">
        <f t="shared" si="162"/>
        <v>4.2564850983796294</v>
      </c>
      <c r="I674" s="19">
        <f>$K$3*$H$3*'Vehicle Inputs'!$B$19</f>
        <v>186.58987875</v>
      </c>
      <c r="J674" s="19">
        <f t="shared" si="163"/>
        <v>647.88152343750005</v>
      </c>
      <c r="K674" s="19">
        <f t="shared" si="164"/>
        <v>607.29166666666674</v>
      </c>
      <c r="L674" s="19">
        <f t="shared" si="165"/>
        <v>798.13803051504635</v>
      </c>
      <c r="M674" s="19">
        <f t="shared" si="166"/>
        <v>2771.3126059550223</v>
      </c>
      <c r="N674" s="24">
        <f t="shared" si="160"/>
        <v>7.6980905720972837E-4</v>
      </c>
      <c r="O674" s="24">
        <f t="shared" si="167"/>
        <v>7.6980905720972837E-4</v>
      </c>
      <c r="P674" s="24">
        <f t="shared" si="174"/>
        <v>0.60550578728489735</v>
      </c>
      <c r="Q674" s="24">
        <f t="shared" si="168"/>
        <v>0</v>
      </c>
      <c r="R674" s="24">
        <f t="shared" si="175"/>
        <v>0.3613017607357687</v>
      </c>
      <c r="S674" s="24">
        <f>MIN(MAX(-M674,0),'Vehicle Inputs'!$B$20*1000)</f>
        <v>0</v>
      </c>
      <c r="T674" s="24">
        <f>S674*(C674-C673)/3600000*'Vehicle Inputs'!$B$21*'Vehicle Inputs'!$B$22*'Vehicle Inputs'!$B$23</f>
        <v>0</v>
      </c>
      <c r="U674" s="24">
        <f t="shared" si="169"/>
        <v>0.31955334228275056</v>
      </c>
      <c r="V674" s="24">
        <f>T674*'Vehicle Inputs'!$B$24*'Vehicle Inputs'!$B$22*'Vehicle Inputs'!$B$21</f>
        <v>0</v>
      </c>
      <c r="W674" s="24">
        <f t="shared" si="170"/>
        <v>0.28262895358197887</v>
      </c>
      <c r="X674" s="25">
        <f t="shared" si="171"/>
        <v>26</v>
      </c>
      <c r="Y674" s="24">
        <f t="shared" si="172"/>
        <v>0</v>
      </c>
    </row>
    <row r="675" spans="2:25" x14ac:dyDescent="0.25">
      <c r="B675" s="4" t="s">
        <v>37</v>
      </c>
      <c r="C675" s="4">
        <v>667</v>
      </c>
      <c r="D675" s="4">
        <v>78</v>
      </c>
      <c r="E675" s="11">
        <v>14</v>
      </c>
      <c r="F675" s="16">
        <f t="shared" si="173"/>
        <v>0.90277777777777779</v>
      </c>
      <c r="G675" s="16">
        <f t="shared" si="161"/>
        <v>3.8888888888888893</v>
      </c>
      <c r="H675" s="19">
        <f t="shared" si="162"/>
        <v>5.3393349074074079</v>
      </c>
      <c r="I675" s="19">
        <f>$K$3*$H$3*'Vehicle Inputs'!$B$19</f>
        <v>186.58987875</v>
      </c>
      <c r="J675" s="19">
        <f t="shared" si="163"/>
        <v>725.62730625000006</v>
      </c>
      <c r="K675" s="19">
        <f t="shared" si="164"/>
        <v>1973.6979166666667</v>
      </c>
      <c r="L675" s="19">
        <f t="shared" si="165"/>
        <v>2165.6271303240742</v>
      </c>
      <c r="M675" s="19">
        <f t="shared" si="166"/>
        <v>8421.8832845936231</v>
      </c>
      <c r="N675" s="24">
        <f t="shared" si="160"/>
        <v>2.3394120234982285E-3</v>
      </c>
      <c r="O675" s="24">
        <f t="shared" si="167"/>
        <v>2.3394120234982285E-3</v>
      </c>
      <c r="P675" s="24">
        <f t="shared" si="174"/>
        <v>0.60784519930839553</v>
      </c>
      <c r="Q675" s="24">
        <f t="shared" si="168"/>
        <v>0</v>
      </c>
      <c r="R675" s="24">
        <f t="shared" si="175"/>
        <v>0.3613017607357687</v>
      </c>
      <c r="S675" s="24">
        <f>MIN(MAX(-M675,0),'Vehicle Inputs'!$B$20*1000)</f>
        <v>0</v>
      </c>
      <c r="T675" s="24">
        <f>S675*(C675-C674)/3600000*'Vehicle Inputs'!$B$21*'Vehicle Inputs'!$B$22*'Vehicle Inputs'!$B$23</f>
        <v>0</v>
      </c>
      <c r="U675" s="24">
        <f t="shared" si="169"/>
        <v>0.31955334228275056</v>
      </c>
      <c r="V675" s="24">
        <f>T675*'Vehicle Inputs'!$B$24*'Vehicle Inputs'!$B$22*'Vehicle Inputs'!$B$21</f>
        <v>0</v>
      </c>
      <c r="W675" s="24">
        <f t="shared" si="170"/>
        <v>0.28262895358197887</v>
      </c>
      <c r="X675" s="25">
        <f t="shared" si="171"/>
        <v>26</v>
      </c>
      <c r="Y675" s="24">
        <f t="shared" si="172"/>
        <v>0</v>
      </c>
    </row>
    <row r="676" spans="2:25" x14ac:dyDescent="0.25">
      <c r="B676" s="4" t="s">
        <v>37</v>
      </c>
      <c r="C676" s="4">
        <v>668</v>
      </c>
      <c r="D676" s="4">
        <v>79</v>
      </c>
      <c r="E676" s="11">
        <v>19</v>
      </c>
      <c r="F676" s="16">
        <f t="shared" si="173"/>
        <v>1.2777777777777777</v>
      </c>
      <c r="G676" s="16">
        <f t="shared" si="161"/>
        <v>5.2777777777777777</v>
      </c>
      <c r="H676" s="19">
        <f t="shared" si="162"/>
        <v>9.8341831712962957</v>
      </c>
      <c r="I676" s="19">
        <f>$K$3*$H$3*'Vehicle Inputs'!$B$19</f>
        <v>186.58987875</v>
      </c>
      <c r="J676" s="19">
        <f t="shared" si="163"/>
        <v>984.77991562499994</v>
      </c>
      <c r="K676" s="19">
        <f t="shared" si="164"/>
        <v>2793.5416666666665</v>
      </c>
      <c r="L676" s="19">
        <f t="shared" si="165"/>
        <v>2989.965728587963</v>
      </c>
      <c r="M676" s="19">
        <f t="shared" si="166"/>
        <v>15780.374678658693</v>
      </c>
      <c r="N676" s="24">
        <f t="shared" si="160"/>
        <v>4.3834374107385261E-3</v>
      </c>
      <c r="O676" s="24">
        <f t="shared" si="167"/>
        <v>4.3834374107385261E-3</v>
      </c>
      <c r="P676" s="24">
        <f t="shared" si="174"/>
        <v>0.61222863671913408</v>
      </c>
      <c r="Q676" s="24">
        <f t="shared" si="168"/>
        <v>0</v>
      </c>
      <c r="R676" s="24">
        <f t="shared" si="175"/>
        <v>0.3613017607357687</v>
      </c>
      <c r="S676" s="24">
        <f>MIN(MAX(-M676,0),'Vehicle Inputs'!$B$20*1000)</f>
        <v>0</v>
      </c>
      <c r="T676" s="24">
        <f>S676*(C676-C675)/3600000*'Vehicle Inputs'!$B$21*'Vehicle Inputs'!$B$22*'Vehicle Inputs'!$B$23</f>
        <v>0</v>
      </c>
      <c r="U676" s="24">
        <f t="shared" si="169"/>
        <v>0.31955334228275056</v>
      </c>
      <c r="V676" s="24">
        <f>T676*'Vehicle Inputs'!$B$24*'Vehicle Inputs'!$B$22*'Vehicle Inputs'!$B$21</f>
        <v>0</v>
      </c>
      <c r="W676" s="24">
        <f t="shared" si="170"/>
        <v>0.28262895358197887</v>
      </c>
      <c r="X676" s="25">
        <f t="shared" si="171"/>
        <v>26</v>
      </c>
      <c r="Y676" s="24">
        <f t="shared" si="172"/>
        <v>0</v>
      </c>
    </row>
    <row r="677" spans="2:25" x14ac:dyDescent="0.25">
      <c r="B677" s="4" t="s">
        <v>37</v>
      </c>
      <c r="C677" s="4">
        <v>669</v>
      </c>
      <c r="D677" s="4">
        <v>80</v>
      </c>
      <c r="E677" s="11">
        <v>23.2</v>
      </c>
      <c r="F677" s="16">
        <f t="shared" si="173"/>
        <v>1.25</v>
      </c>
      <c r="G677" s="16">
        <f t="shared" si="161"/>
        <v>6.4444444444444446</v>
      </c>
      <c r="H677" s="19">
        <f t="shared" si="162"/>
        <v>14.662467451851851</v>
      </c>
      <c r="I677" s="19">
        <f>$K$3*$H$3*'Vehicle Inputs'!$B$19</f>
        <v>186.58987875</v>
      </c>
      <c r="J677" s="19">
        <f t="shared" si="163"/>
        <v>1202.4681075000001</v>
      </c>
      <c r="K677" s="19">
        <f t="shared" si="164"/>
        <v>2732.8125</v>
      </c>
      <c r="L677" s="19">
        <f t="shared" si="165"/>
        <v>2934.0648462018517</v>
      </c>
      <c r="M677" s="19">
        <f t="shared" si="166"/>
        <v>18908.417897745268</v>
      </c>
      <c r="N677" s="24">
        <f t="shared" si="160"/>
        <v>5.2523383049292412E-3</v>
      </c>
      <c r="O677" s="24">
        <f t="shared" si="167"/>
        <v>5.2523383049292412E-3</v>
      </c>
      <c r="P677" s="24">
        <f t="shared" si="174"/>
        <v>0.61748097502406329</v>
      </c>
      <c r="Q677" s="24">
        <f t="shared" si="168"/>
        <v>0</v>
      </c>
      <c r="R677" s="24">
        <f t="shared" si="175"/>
        <v>0.3613017607357687</v>
      </c>
      <c r="S677" s="24">
        <f>MIN(MAX(-M677,0),'Vehicle Inputs'!$B$20*1000)</f>
        <v>0</v>
      </c>
      <c r="T677" s="24">
        <f>S677*(C677-C676)/3600000*'Vehicle Inputs'!$B$21*'Vehicle Inputs'!$B$22*'Vehicle Inputs'!$B$23</f>
        <v>0</v>
      </c>
      <c r="U677" s="24">
        <f t="shared" si="169"/>
        <v>0.31955334228275056</v>
      </c>
      <c r="V677" s="24">
        <f>T677*'Vehicle Inputs'!$B$24*'Vehicle Inputs'!$B$22*'Vehicle Inputs'!$B$21</f>
        <v>0</v>
      </c>
      <c r="W677" s="24">
        <f t="shared" si="170"/>
        <v>0.28262895358197887</v>
      </c>
      <c r="X677" s="25">
        <f t="shared" si="171"/>
        <v>26</v>
      </c>
      <c r="Y677" s="24">
        <f t="shared" si="172"/>
        <v>0</v>
      </c>
    </row>
    <row r="678" spans="2:25" x14ac:dyDescent="0.25">
      <c r="B678" s="4" t="s">
        <v>37</v>
      </c>
      <c r="C678" s="4">
        <v>670</v>
      </c>
      <c r="D678" s="4">
        <v>81</v>
      </c>
      <c r="E678" s="11">
        <v>28</v>
      </c>
      <c r="F678" s="16">
        <f t="shared" si="173"/>
        <v>1.2222222222222223</v>
      </c>
      <c r="G678" s="16">
        <f t="shared" si="161"/>
        <v>7.7777777777777786</v>
      </c>
      <c r="H678" s="19">
        <f t="shared" si="162"/>
        <v>21.357339629629632</v>
      </c>
      <c r="I678" s="19">
        <f>$K$3*$H$3*'Vehicle Inputs'!$B$19</f>
        <v>186.58987875</v>
      </c>
      <c r="J678" s="19">
        <f t="shared" si="163"/>
        <v>1451.2546125000001</v>
      </c>
      <c r="K678" s="19">
        <f t="shared" si="164"/>
        <v>2672.0833333333335</v>
      </c>
      <c r="L678" s="19">
        <f t="shared" si="165"/>
        <v>2880.0305517129632</v>
      </c>
      <c r="M678" s="19">
        <f t="shared" si="166"/>
        <v>22400.237624434161</v>
      </c>
      <c r="N678" s="24">
        <f t="shared" si="160"/>
        <v>6.2222882290094896E-3</v>
      </c>
      <c r="O678" s="24">
        <f t="shared" si="167"/>
        <v>6.2222882290094896E-3</v>
      </c>
      <c r="P678" s="24">
        <f t="shared" si="174"/>
        <v>0.62370326325307279</v>
      </c>
      <c r="Q678" s="24">
        <f t="shared" si="168"/>
        <v>0</v>
      </c>
      <c r="R678" s="24">
        <f t="shared" si="175"/>
        <v>0.3613017607357687</v>
      </c>
      <c r="S678" s="24">
        <f>MIN(MAX(-M678,0),'Vehicle Inputs'!$B$20*1000)</f>
        <v>0</v>
      </c>
      <c r="T678" s="24">
        <f>S678*(C678-C677)/3600000*'Vehicle Inputs'!$B$21*'Vehicle Inputs'!$B$22*'Vehicle Inputs'!$B$23</f>
        <v>0</v>
      </c>
      <c r="U678" s="24">
        <f t="shared" si="169"/>
        <v>0.31955334228275056</v>
      </c>
      <c r="V678" s="24">
        <f>T678*'Vehicle Inputs'!$B$24*'Vehicle Inputs'!$B$22*'Vehicle Inputs'!$B$21</f>
        <v>0</v>
      </c>
      <c r="W678" s="24">
        <f t="shared" si="170"/>
        <v>0.28262895358197887</v>
      </c>
      <c r="X678" s="25">
        <f t="shared" si="171"/>
        <v>26</v>
      </c>
      <c r="Y678" s="24">
        <f t="shared" si="172"/>
        <v>0</v>
      </c>
    </row>
    <row r="679" spans="2:25" x14ac:dyDescent="0.25">
      <c r="B679" s="4" t="s">
        <v>37</v>
      </c>
      <c r="C679" s="4">
        <v>671</v>
      </c>
      <c r="D679" s="4">
        <v>82</v>
      </c>
      <c r="E679" s="11">
        <v>32</v>
      </c>
      <c r="F679" s="16">
        <f t="shared" si="173"/>
        <v>0.83333333333333326</v>
      </c>
      <c r="G679" s="16">
        <f t="shared" si="161"/>
        <v>8.8888888888888893</v>
      </c>
      <c r="H679" s="19">
        <f t="shared" si="162"/>
        <v>27.895300740740741</v>
      </c>
      <c r="I679" s="19">
        <f>$K$3*$H$3*'Vehicle Inputs'!$B$19</f>
        <v>186.58987875</v>
      </c>
      <c r="J679" s="19">
        <f t="shared" si="163"/>
        <v>1658.5767000000001</v>
      </c>
      <c r="K679" s="19">
        <f t="shared" si="164"/>
        <v>1821.8749999999998</v>
      </c>
      <c r="L679" s="19">
        <f t="shared" si="165"/>
        <v>2036.3601794907404</v>
      </c>
      <c r="M679" s="19">
        <f t="shared" si="166"/>
        <v>18100.979373251026</v>
      </c>
      <c r="N679" s="24">
        <f t="shared" si="160"/>
        <v>5.0280498259030627E-3</v>
      </c>
      <c r="O679" s="24">
        <f t="shared" si="167"/>
        <v>5.0280498259030627E-3</v>
      </c>
      <c r="P679" s="24">
        <f t="shared" si="174"/>
        <v>0.6287313130789759</v>
      </c>
      <c r="Q679" s="24">
        <f t="shared" si="168"/>
        <v>0</v>
      </c>
      <c r="R679" s="24">
        <f t="shared" si="175"/>
        <v>0.3613017607357687</v>
      </c>
      <c r="S679" s="24">
        <f>MIN(MAX(-M679,0),'Vehicle Inputs'!$B$20*1000)</f>
        <v>0</v>
      </c>
      <c r="T679" s="24">
        <f>S679*(C679-C678)/3600000*'Vehicle Inputs'!$B$21*'Vehicle Inputs'!$B$22*'Vehicle Inputs'!$B$23</f>
        <v>0</v>
      </c>
      <c r="U679" s="24">
        <f t="shared" si="169"/>
        <v>0.31955334228275056</v>
      </c>
      <c r="V679" s="24">
        <f>T679*'Vehicle Inputs'!$B$24*'Vehicle Inputs'!$B$22*'Vehicle Inputs'!$B$21</f>
        <v>0</v>
      </c>
      <c r="W679" s="24">
        <f t="shared" si="170"/>
        <v>0.28262895358197887</v>
      </c>
      <c r="X679" s="25">
        <f t="shared" si="171"/>
        <v>26</v>
      </c>
      <c r="Y679" s="24">
        <f t="shared" si="172"/>
        <v>0</v>
      </c>
    </row>
    <row r="680" spans="2:25" x14ac:dyDescent="0.25">
      <c r="B680" s="4" t="s">
        <v>37</v>
      </c>
      <c r="C680" s="4">
        <v>672</v>
      </c>
      <c r="D680" s="4">
        <v>83</v>
      </c>
      <c r="E680" s="11">
        <v>34</v>
      </c>
      <c r="F680" s="16">
        <f t="shared" si="173"/>
        <v>0.55555555555555558</v>
      </c>
      <c r="G680" s="16">
        <f t="shared" si="161"/>
        <v>9.4444444444444446</v>
      </c>
      <c r="H680" s="19">
        <f t="shared" si="162"/>
        <v>31.491179351851848</v>
      </c>
      <c r="I680" s="19">
        <f>$K$3*$H$3*'Vehicle Inputs'!$B$19</f>
        <v>186.58987875</v>
      </c>
      <c r="J680" s="19">
        <f t="shared" si="163"/>
        <v>1762.2377437499999</v>
      </c>
      <c r="K680" s="19">
        <f t="shared" si="164"/>
        <v>1214.5833333333335</v>
      </c>
      <c r="L680" s="19">
        <f t="shared" si="165"/>
        <v>1432.6643914351853</v>
      </c>
      <c r="M680" s="19">
        <f t="shared" si="166"/>
        <v>13530.719252443418</v>
      </c>
      <c r="N680" s="24">
        <f t="shared" si="160"/>
        <v>3.7585331256787271E-3</v>
      </c>
      <c r="O680" s="24">
        <f t="shared" si="167"/>
        <v>3.7585331256787271E-3</v>
      </c>
      <c r="P680" s="24">
        <f t="shared" si="174"/>
        <v>0.63248984620465465</v>
      </c>
      <c r="Q680" s="24">
        <f t="shared" si="168"/>
        <v>0</v>
      </c>
      <c r="R680" s="24">
        <f t="shared" si="175"/>
        <v>0.3613017607357687</v>
      </c>
      <c r="S680" s="24">
        <f>MIN(MAX(-M680,0),'Vehicle Inputs'!$B$20*1000)</f>
        <v>0</v>
      </c>
      <c r="T680" s="24">
        <f>S680*(C680-C679)/3600000*'Vehicle Inputs'!$B$21*'Vehicle Inputs'!$B$22*'Vehicle Inputs'!$B$23</f>
        <v>0</v>
      </c>
      <c r="U680" s="24">
        <f t="shared" si="169"/>
        <v>0.31955334228275056</v>
      </c>
      <c r="V680" s="24">
        <f>T680*'Vehicle Inputs'!$B$24*'Vehicle Inputs'!$B$22*'Vehicle Inputs'!$B$21</f>
        <v>0</v>
      </c>
      <c r="W680" s="24">
        <f t="shared" si="170"/>
        <v>0.28262895358197887</v>
      </c>
      <c r="X680" s="25">
        <f t="shared" si="171"/>
        <v>26</v>
      </c>
      <c r="Y680" s="24">
        <f t="shared" si="172"/>
        <v>0</v>
      </c>
    </row>
    <row r="681" spans="2:25" x14ac:dyDescent="0.25">
      <c r="B681" s="4" t="s">
        <v>37</v>
      </c>
      <c r="C681" s="4">
        <v>673</v>
      </c>
      <c r="D681" s="4">
        <v>84</v>
      </c>
      <c r="E681" s="11">
        <v>36</v>
      </c>
      <c r="F681" s="16">
        <f t="shared" si="173"/>
        <v>0.55555555555555558</v>
      </c>
      <c r="G681" s="16">
        <f t="shared" si="161"/>
        <v>10</v>
      </c>
      <c r="H681" s="19">
        <f t="shared" si="162"/>
        <v>35.304989999999997</v>
      </c>
      <c r="I681" s="19">
        <f>$K$3*$H$3*'Vehicle Inputs'!$B$19</f>
        <v>186.58987875</v>
      </c>
      <c r="J681" s="19">
        <f t="shared" si="163"/>
        <v>1865.8987875</v>
      </c>
      <c r="K681" s="19">
        <f t="shared" si="164"/>
        <v>1214.5833333333335</v>
      </c>
      <c r="L681" s="19">
        <f t="shared" si="165"/>
        <v>1436.4782020833336</v>
      </c>
      <c r="M681" s="19">
        <f t="shared" si="166"/>
        <v>14364.782020833336</v>
      </c>
      <c r="N681" s="24">
        <f t="shared" si="160"/>
        <v>3.9902172280092598E-3</v>
      </c>
      <c r="O681" s="24">
        <f t="shared" si="167"/>
        <v>3.9902172280092598E-3</v>
      </c>
      <c r="P681" s="24">
        <f t="shared" si="174"/>
        <v>0.63648006343266395</v>
      </c>
      <c r="Q681" s="24">
        <f t="shared" si="168"/>
        <v>0</v>
      </c>
      <c r="R681" s="24">
        <f t="shared" si="175"/>
        <v>0.3613017607357687</v>
      </c>
      <c r="S681" s="24">
        <f>MIN(MAX(-M681,0),'Vehicle Inputs'!$B$20*1000)</f>
        <v>0</v>
      </c>
      <c r="T681" s="24">
        <f>S681*(C681-C680)/3600000*'Vehicle Inputs'!$B$21*'Vehicle Inputs'!$B$22*'Vehicle Inputs'!$B$23</f>
        <v>0</v>
      </c>
      <c r="U681" s="24">
        <f t="shared" si="169"/>
        <v>0.31955334228275056</v>
      </c>
      <c r="V681" s="24">
        <f>T681*'Vehicle Inputs'!$B$24*'Vehicle Inputs'!$B$22*'Vehicle Inputs'!$B$21</f>
        <v>0</v>
      </c>
      <c r="W681" s="24">
        <f t="shared" si="170"/>
        <v>0.28262895358197887</v>
      </c>
      <c r="X681" s="25">
        <f t="shared" si="171"/>
        <v>26</v>
      </c>
      <c r="Y681" s="24">
        <f t="shared" si="172"/>
        <v>0</v>
      </c>
    </row>
    <row r="682" spans="2:25" x14ac:dyDescent="0.25">
      <c r="B682" s="4" t="s">
        <v>37</v>
      </c>
      <c r="C682" s="4">
        <v>674</v>
      </c>
      <c r="D682" s="4">
        <v>85</v>
      </c>
      <c r="E682" s="11">
        <v>38</v>
      </c>
      <c r="F682" s="16">
        <f t="shared" si="173"/>
        <v>0.55555555555555558</v>
      </c>
      <c r="G682" s="16">
        <f t="shared" si="161"/>
        <v>10.555555555555555</v>
      </c>
      <c r="H682" s="19">
        <f t="shared" si="162"/>
        <v>39.336732685185183</v>
      </c>
      <c r="I682" s="19">
        <f>$K$3*$H$3*'Vehicle Inputs'!$B$19</f>
        <v>186.58987875</v>
      </c>
      <c r="J682" s="19">
        <f t="shared" si="163"/>
        <v>1969.5598312499999</v>
      </c>
      <c r="K682" s="19">
        <f t="shared" si="164"/>
        <v>1214.5833333333335</v>
      </c>
      <c r="L682" s="19">
        <f t="shared" si="165"/>
        <v>1440.5099447685186</v>
      </c>
      <c r="M682" s="19">
        <f t="shared" si="166"/>
        <v>15205.382750334364</v>
      </c>
      <c r="N682" s="24">
        <f t="shared" si="160"/>
        <v>4.2237174306484345E-3</v>
      </c>
      <c r="O682" s="24">
        <f t="shared" si="167"/>
        <v>4.2237174306484345E-3</v>
      </c>
      <c r="P682" s="24">
        <f t="shared" si="174"/>
        <v>0.64070378086331237</v>
      </c>
      <c r="Q682" s="24">
        <f t="shared" si="168"/>
        <v>0</v>
      </c>
      <c r="R682" s="24">
        <f t="shared" si="175"/>
        <v>0.3613017607357687</v>
      </c>
      <c r="S682" s="24">
        <f>MIN(MAX(-M682,0),'Vehicle Inputs'!$B$20*1000)</f>
        <v>0</v>
      </c>
      <c r="T682" s="24">
        <f>S682*(C682-C681)/3600000*'Vehicle Inputs'!$B$21*'Vehicle Inputs'!$B$22*'Vehicle Inputs'!$B$23</f>
        <v>0</v>
      </c>
      <c r="U682" s="24">
        <f t="shared" si="169"/>
        <v>0.31955334228275056</v>
      </c>
      <c r="V682" s="24">
        <f>T682*'Vehicle Inputs'!$B$24*'Vehicle Inputs'!$B$22*'Vehicle Inputs'!$B$21</f>
        <v>0</v>
      </c>
      <c r="W682" s="24">
        <f t="shared" si="170"/>
        <v>0.28262895358197887</v>
      </c>
      <c r="X682" s="25">
        <f t="shared" si="171"/>
        <v>26</v>
      </c>
      <c r="Y682" s="24">
        <f t="shared" si="172"/>
        <v>0</v>
      </c>
    </row>
    <row r="683" spans="2:25" x14ac:dyDescent="0.25">
      <c r="B683" s="4" t="s">
        <v>37</v>
      </c>
      <c r="C683" s="4">
        <v>675</v>
      </c>
      <c r="D683" s="4">
        <v>86</v>
      </c>
      <c r="E683" s="11">
        <v>40</v>
      </c>
      <c r="F683" s="16">
        <f t="shared" si="173"/>
        <v>0.31944444444444403</v>
      </c>
      <c r="G683" s="16">
        <f t="shared" si="161"/>
        <v>11.111111111111111</v>
      </c>
      <c r="H683" s="19">
        <f t="shared" si="162"/>
        <v>43.5864074074074</v>
      </c>
      <c r="I683" s="19">
        <f>$K$3*$H$3*'Vehicle Inputs'!$B$19</f>
        <v>186.58987875</v>
      </c>
      <c r="J683" s="19">
        <f t="shared" si="163"/>
        <v>2073.220875</v>
      </c>
      <c r="K683" s="19">
        <f t="shared" si="164"/>
        <v>698.38541666666572</v>
      </c>
      <c r="L683" s="19">
        <f t="shared" si="165"/>
        <v>928.56170282407311</v>
      </c>
      <c r="M683" s="19">
        <f t="shared" si="166"/>
        <v>10317.352253600811</v>
      </c>
      <c r="N683" s="24">
        <f t="shared" si="160"/>
        <v>2.8659311815557808E-3</v>
      </c>
      <c r="O683" s="24">
        <f t="shared" si="167"/>
        <v>2.8659311815557808E-3</v>
      </c>
      <c r="P683" s="24">
        <f t="shared" si="174"/>
        <v>0.64356971204486813</v>
      </c>
      <c r="Q683" s="24">
        <f t="shared" si="168"/>
        <v>0</v>
      </c>
      <c r="R683" s="24">
        <f t="shared" si="175"/>
        <v>0.3613017607357687</v>
      </c>
      <c r="S683" s="24">
        <f>MIN(MAX(-M683,0),'Vehicle Inputs'!$B$20*1000)</f>
        <v>0</v>
      </c>
      <c r="T683" s="24">
        <f>S683*(C683-C682)/3600000*'Vehicle Inputs'!$B$21*'Vehicle Inputs'!$B$22*'Vehicle Inputs'!$B$23</f>
        <v>0</v>
      </c>
      <c r="U683" s="24">
        <f t="shared" si="169"/>
        <v>0.31955334228275056</v>
      </c>
      <c r="V683" s="24">
        <f>T683*'Vehicle Inputs'!$B$24*'Vehicle Inputs'!$B$22*'Vehicle Inputs'!$B$21</f>
        <v>0</v>
      </c>
      <c r="W683" s="24">
        <f t="shared" si="170"/>
        <v>0.28262895358197887</v>
      </c>
      <c r="X683" s="25">
        <f t="shared" si="171"/>
        <v>26</v>
      </c>
      <c r="Y683" s="24">
        <f t="shared" si="172"/>
        <v>0</v>
      </c>
    </row>
    <row r="684" spans="2:25" x14ac:dyDescent="0.25">
      <c r="B684" s="4" t="s">
        <v>37</v>
      </c>
      <c r="C684" s="4">
        <v>676</v>
      </c>
      <c r="D684" s="4">
        <v>87</v>
      </c>
      <c r="E684" s="11">
        <v>40.299999999999997</v>
      </c>
      <c r="F684" s="16">
        <f t="shared" si="173"/>
        <v>6.9444444444444448E-2</v>
      </c>
      <c r="G684" s="16">
        <f t="shared" si="161"/>
        <v>11.194444444444445</v>
      </c>
      <c r="H684" s="19">
        <f t="shared" si="162"/>
        <v>44.242655253935183</v>
      </c>
      <c r="I684" s="19">
        <f>$K$3*$H$3*'Vehicle Inputs'!$B$19</f>
        <v>186.58987875</v>
      </c>
      <c r="J684" s="19">
        <f t="shared" si="163"/>
        <v>2088.7700315625002</v>
      </c>
      <c r="K684" s="19">
        <f t="shared" si="164"/>
        <v>151.82291666666669</v>
      </c>
      <c r="L684" s="19">
        <f t="shared" si="165"/>
        <v>382.65545067060185</v>
      </c>
      <c r="M684" s="19">
        <f t="shared" si="166"/>
        <v>4283.615183895904</v>
      </c>
      <c r="N684" s="24">
        <f t="shared" si="160"/>
        <v>1.1898931066377512E-3</v>
      </c>
      <c r="O684" s="24">
        <f t="shared" si="167"/>
        <v>1.1898931066377512E-3</v>
      </c>
      <c r="P684" s="24">
        <f t="shared" si="174"/>
        <v>0.64475960515150588</v>
      </c>
      <c r="Q684" s="24">
        <f t="shared" si="168"/>
        <v>0</v>
      </c>
      <c r="R684" s="24">
        <f t="shared" si="175"/>
        <v>0.3613017607357687</v>
      </c>
      <c r="S684" s="24">
        <f>MIN(MAX(-M684,0),'Vehicle Inputs'!$B$20*1000)</f>
        <v>0</v>
      </c>
      <c r="T684" s="24">
        <f>S684*(C684-C683)/3600000*'Vehicle Inputs'!$B$21*'Vehicle Inputs'!$B$22*'Vehicle Inputs'!$B$23</f>
        <v>0</v>
      </c>
      <c r="U684" s="24">
        <f t="shared" si="169"/>
        <v>0.31955334228275056</v>
      </c>
      <c r="V684" s="24">
        <f>T684*'Vehicle Inputs'!$B$24*'Vehicle Inputs'!$B$22*'Vehicle Inputs'!$B$21</f>
        <v>0</v>
      </c>
      <c r="W684" s="24">
        <f t="shared" si="170"/>
        <v>0.28262895358197887</v>
      </c>
      <c r="X684" s="25">
        <f t="shared" si="171"/>
        <v>26</v>
      </c>
      <c r="Y684" s="24">
        <f t="shared" si="172"/>
        <v>0</v>
      </c>
    </row>
    <row r="685" spans="2:25" x14ac:dyDescent="0.25">
      <c r="B685" s="4" t="s">
        <v>37</v>
      </c>
      <c r="C685" s="4">
        <v>677</v>
      </c>
      <c r="D685" s="4">
        <v>88</v>
      </c>
      <c r="E685" s="11">
        <v>40.5</v>
      </c>
      <c r="F685" s="16">
        <f t="shared" si="173"/>
        <v>-0.18055555555555516</v>
      </c>
      <c r="G685" s="16">
        <f t="shared" si="161"/>
        <v>11.25</v>
      </c>
      <c r="H685" s="19">
        <f t="shared" si="162"/>
        <v>44.682877968749999</v>
      </c>
      <c r="I685" s="19">
        <f>$K$3*$H$3*'Vehicle Inputs'!$B$19</f>
        <v>186.58987875</v>
      </c>
      <c r="J685" s="19">
        <f t="shared" si="163"/>
        <v>2099.1361359375001</v>
      </c>
      <c r="K685" s="19">
        <f t="shared" si="164"/>
        <v>-394.73958333333246</v>
      </c>
      <c r="L685" s="19">
        <f t="shared" si="165"/>
        <v>-163.46682661458246</v>
      </c>
      <c r="M685" s="19">
        <f t="shared" si="166"/>
        <v>-1839.0017994140526</v>
      </c>
      <c r="N685" s="24">
        <f t="shared" si="160"/>
        <v>-5.1083383317057011E-4</v>
      </c>
      <c r="O685" s="24">
        <f t="shared" si="167"/>
        <v>0</v>
      </c>
      <c r="P685" s="24">
        <f t="shared" si="174"/>
        <v>0.64475960515150588</v>
      </c>
      <c r="Q685" s="24">
        <f t="shared" si="168"/>
        <v>5.1083383317057011E-4</v>
      </c>
      <c r="R685" s="24">
        <f t="shared" si="175"/>
        <v>0.36181259456893927</v>
      </c>
      <c r="S685" s="24">
        <f>MIN(MAX(-M685,0),'Vehicle Inputs'!$B$20*1000)</f>
        <v>1839.0017994140526</v>
      </c>
      <c r="T685" s="24">
        <f>S685*(C685-C684)/3600000*'Vehicle Inputs'!$B$21*'Vehicle Inputs'!$B$22*'Vehicle Inputs'!$B$23</f>
        <v>4.5180698374771064E-4</v>
      </c>
      <c r="U685" s="24">
        <f t="shared" si="169"/>
        <v>0.32000514926649826</v>
      </c>
      <c r="V685" s="24">
        <f>T685*'Vehicle Inputs'!$B$24*'Vehicle Inputs'!$B$22*'Vehicle Inputs'!$B$21</f>
        <v>3.9960068677566261E-4</v>
      </c>
      <c r="W685" s="24">
        <f t="shared" si="170"/>
        <v>0.28302855426875451</v>
      </c>
      <c r="X685" s="25">
        <f t="shared" si="171"/>
        <v>27</v>
      </c>
      <c r="Y685" s="24">
        <f t="shared" si="172"/>
        <v>4.5180698374771064E-4</v>
      </c>
    </row>
    <row r="686" spans="2:25" x14ac:dyDescent="0.25">
      <c r="B686" s="4" t="s">
        <v>37</v>
      </c>
      <c r="C686" s="4">
        <v>678</v>
      </c>
      <c r="D686" s="4">
        <v>89</v>
      </c>
      <c r="E686" s="11">
        <v>39</v>
      </c>
      <c r="F686" s="16">
        <f t="shared" si="173"/>
        <v>-0.6666666666666663</v>
      </c>
      <c r="G686" s="16">
        <f t="shared" si="161"/>
        <v>10.833333333333334</v>
      </c>
      <c r="H686" s="19">
        <f t="shared" si="162"/>
        <v>41.434328541666666</v>
      </c>
      <c r="I686" s="19">
        <f>$K$3*$H$3*'Vehicle Inputs'!$B$19</f>
        <v>186.58987875</v>
      </c>
      <c r="J686" s="19">
        <f t="shared" si="163"/>
        <v>2021.390353125</v>
      </c>
      <c r="K686" s="19">
        <f t="shared" si="164"/>
        <v>-1457.4999999999991</v>
      </c>
      <c r="L686" s="19">
        <f t="shared" si="165"/>
        <v>-1229.4757927083324</v>
      </c>
      <c r="M686" s="19">
        <f t="shared" si="166"/>
        <v>-13319.321087673601</v>
      </c>
      <c r="N686" s="24">
        <f t="shared" si="160"/>
        <v>-3.699811413242667E-3</v>
      </c>
      <c r="O686" s="24">
        <f t="shared" si="167"/>
        <v>0</v>
      </c>
      <c r="P686" s="24">
        <f t="shared" si="174"/>
        <v>0.64475960515150588</v>
      </c>
      <c r="Q686" s="24">
        <f t="shared" si="168"/>
        <v>3.699811413242667E-3</v>
      </c>
      <c r="R686" s="24">
        <f t="shared" si="175"/>
        <v>0.36551240598218193</v>
      </c>
      <c r="S686" s="24">
        <f>MIN(MAX(-M686,0),'Vehicle Inputs'!$B$20*1000)</f>
        <v>13319.321087673601</v>
      </c>
      <c r="T686" s="24">
        <f>S686*(C686-C685)/3600000*'Vehicle Inputs'!$B$21*'Vehicle Inputs'!$B$22*'Vehicle Inputs'!$B$23</f>
        <v>3.2722982044424767E-3</v>
      </c>
      <c r="U686" s="24">
        <f t="shared" si="169"/>
        <v>0.32327744747094073</v>
      </c>
      <c r="V686" s="24">
        <f>T686*'Vehicle Inputs'!$B$24*'Vehicle Inputs'!$B$22*'Vehicle Inputs'!$B$21</f>
        <v>2.894184146919148E-3</v>
      </c>
      <c r="W686" s="24">
        <f t="shared" si="170"/>
        <v>0.28592273841567367</v>
      </c>
      <c r="X686" s="25">
        <f t="shared" si="171"/>
        <v>27</v>
      </c>
      <c r="Y686" s="24">
        <f t="shared" si="172"/>
        <v>3.7241051881901875E-3</v>
      </c>
    </row>
    <row r="687" spans="2:25" x14ac:dyDescent="0.25">
      <c r="B687" s="4" t="s">
        <v>37</v>
      </c>
      <c r="C687" s="4">
        <v>679</v>
      </c>
      <c r="D687" s="4">
        <v>90</v>
      </c>
      <c r="E687" s="11">
        <v>35.700000000000003</v>
      </c>
      <c r="F687" s="16">
        <f t="shared" si="173"/>
        <v>-0.99999999999999989</v>
      </c>
      <c r="G687" s="16">
        <f t="shared" si="161"/>
        <v>9.9166666666666679</v>
      </c>
      <c r="H687" s="19">
        <f t="shared" si="162"/>
        <v>34.719025235416673</v>
      </c>
      <c r="I687" s="19">
        <f>$K$3*$H$3*'Vehicle Inputs'!$B$19</f>
        <v>186.58987875</v>
      </c>
      <c r="J687" s="19">
        <f t="shared" si="163"/>
        <v>1850.3496309375003</v>
      </c>
      <c r="K687" s="19">
        <f t="shared" si="164"/>
        <v>-2186.2499999999995</v>
      </c>
      <c r="L687" s="19">
        <f t="shared" si="165"/>
        <v>-1964.9410960145829</v>
      </c>
      <c r="M687" s="19">
        <f t="shared" si="166"/>
        <v>-19485.665868811284</v>
      </c>
      <c r="N687" s="24">
        <f t="shared" si="160"/>
        <v>-5.4126849635586904E-3</v>
      </c>
      <c r="O687" s="24">
        <f t="shared" si="167"/>
        <v>0</v>
      </c>
      <c r="P687" s="24">
        <f t="shared" si="174"/>
        <v>0.64475960515150588</v>
      </c>
      <c r="Q687" s="24">
        <f t="shared" si="168"/>
        <v>5.4126849635586904E-3</v>
      </c>
      <c r="R687" s="24">
        <f t="shared" si="175"/>
        <v>0.37092509094574061</v>
      </c>
      <c r="S687" s="24">
        <f>MIN(MAX(-M687,0),'Vehicle Inputs'!$B$20*1000)</f>
        <v>19485.665868811284</v>
      </c>
      <c r="T687" s="24">
        <f>S687*(C687-C686)/3600000*'Vehicle Inputs'!$B$21*'Vehicle Inputs'!$B$22*'Vehicle Inputs'!$B$23</f>
        <v>4.787249216019483E-3</v>
      </c>
      <c r="U687" s="24">
        <f t="shared" si="169"/>
        <v>0.3280646966869602</v>
      </c>
      <c r="V687" s="24">
        <f>T687*'Vehicle Inputs'!$B$24*'Vehicle Inputs'!$B$22*'Vehicle Inputs'!$B$21</f>
        <v>4.2340825691084306E-3</v>
      </c>
      <c r="W687" s="24">
        <f t="shared" si="170"/>
        <v>0.29015682098478213</v>
      </c>
      <c r="X687" s="25">
        <f t="shared" si="171"/>
        <v>27</v>
      </c>
      <c r="Y687" s="24">
        <f t="shared" si="172"/>
        <v>8.5113544042096714E-3</v>
      </c>
    </row>
    <row r="688" spans="2:25" x14ac:dyDescent="0.25">
      <c r="B688" s="4" t="s">
        <v>37</v>
      </c>
      <c r="C688" s="4">
        <v>680</v>
      </c>
      <c r="D688" s="4">
        <v>91</v>
      </c>
      <c r="E688" s="11">
        <v>31.8</v>
      </c>
      <c r="F688" s="16">
        <f t="shared" si="173"/>
        <v>-1.1944444444444446</v>
      </c>
      <c r="G688" s="16">
        <f t="shared" si="161"/>
        <v>8.8333333333333339</v>
      </c>
      <c r="H688" s="19">
        <f t="shared" si="162"/>
        <v>27.547699141666666</v>
      </c>
      <c r="I688" s="19">
        <f>$K$3*$H$3*'Vehicle Inputs'!$B$19</f>
        <v>186.58987875</v>
      </c>
      <c r="J688" s="19">
        <f t="shared" si="163"/>
        <v>1648.210595625</v>
      </c>
      <c r="K688" s="19">
        <f t="shared" si="164"/>
        <v>-2611.354166666667</v>
      </c>
      <c r="L688" s="19">
        <f t="shared" si="165"/>
        <v>-2397.2165887750002</v>
      </c>
      <c r="M688" s="19">
        <f t="shared" si="166"/>
        <v>-21175.413200845836</v>
      </c>
      <c r="N688" s="24">
        <f t="shared" ref="N688:N751" si="176">M688*(C688-C687)/3600000</f>
        <v>-5.8820592224571771E-3</v>
      </c>
      <c r="O688" s="24">
        <f t="shared" si="167"/>
        <v>0</v>
      </c>
      <c r="P688" s="24">
        <f t="shared" si="174"/>
        <v>0.64475960515150588</v>
      </c>
      <c r="Q688" s="24">
        <f t="shared" si="168"/>
        <v>5.8820592224571771E-3</v>
      </c>
      <c r="R688" s="24">
        <f t="shared" si="175"/>
        <v>0.37680715016819777</v>
      </c>
      <c r="S688" s="24">
        <f>MIN(MAX(-M688,0),'Vehicle Inputs'!$B$20*1000)</f>
        <v>21175.413200845836</v>
      </c>
      <c r="T688" s="24">
        <f>S688*(C688-C687)/3600000*'Vehicle Inputs'!$B$21*'Vehicle Inputs'!$B$22*'Vehicle Inputs'!$B$23</f>
        <v>5.2023872793022499E-3</v>
      </c>
      <c r="U688" s="24">
        <f t="shared" si="169"/>
        <v>0.33326708396626242</v>
      </c>
      <c r="V688" s="24">
        <f>T688*'Vehicle Inputs'!$B$24*'Vehicle Inputs'!$B$22*'Vehicle Inputs'!$B$21</f>
        <v>4.6012514291788745E-3</v>
      </c>
      <c r="W688" s="24">
        <f t="shared" si="170"/>
        <v>0.29475807241396101</v>
      </c>
      <c r="X688" s="25">
        <f t="shared" si="171"/>
        <v>27</v>
      </c>
      <c r="Y688" s="24">
        <f t="shared" si="172"/>
        <v>1.3713741683511922E-2</v>
      </c>
    </row>
    <row r="689" spans="2:25" x14ac:dyDescent="0.25">
      <c r="B689" s="4" t="s">
        <v>37</v>
      </c>
      <c r="C689" s="4">
        <v>681</v>
      </c>
      <c r="D689" s="4">
        <v>92</v>
      </c>
      <c r="E689" s="11">
        <v>27.1</v>
      </c>
      <c r="F689" s="16">
        <f t="shared" si="173"/>
        <v>-1.25</v>
      </c>
      <c r="G689" s="16">
        <f t="shared" si="161"/>
        <v>7.5277777777777786</v>
      </c>
      <c r="H689" s="19">
        <f t="shared" si="162"/>
        <v>20.006433415046299</v>
      </c>
      <c r="I689" s="19">
        <f>$K$3*$H$3*'Vehicle Inputs'!$B$19</f>
        <v>186.58987875</v>
      </c>
      <c r="J689" s="19">
        <f t="shared" si="163"/>
        <v>1404.6071428125001</v>
      </c>
      <c r="K689" s="19">
        <f t="shared" si="164"/>
        <v>-2732.8125</v>
      </c>
      <c r="L689" s="19">
        <f t="shared" si="165"/>
        <v>-2526.2161878349539</v>
      </c>
      <c r="M689" s="19">
        <f t="shared" si="166"/>
        <v>-19016.794080646461</v>
      </c>
      <c r="N689" s="24">
        <f t="shared" si="176"/>
        <v>-5.2824428001795728E-3</v>
      </c>
      <c r="O689" s="24">
        <f t="shared" si="167"/>
        <v>0</v>
      </c>
      <c r="P689" s="24">
        <f t="shared" si="174"/>
        <v>0.64475960515150588</v>
      </c>
      <c r="Q689" s="24">
        <f t="shared" si="168"/>
        <v>5.2824428001795728E-3</v>
      </c>
      <c r="R689" s="24">
        <f t="shared" si="175"/>
        <v>0.38208959296837736</v>
      </c>
      <c r="S689" s="24">
        <f>MIN(MAX(-M689,0),'Vehicle Inputs'!$B$20*1000)</f>
        <v>19016.794080646461</v>
      </c>
      <c r="T689" s="24">
        <f>S689*(C689-C688)/3600000*'Vehicle Inputs'!$B$21*'Vehicle Inputs'!$B$22*'Vehicle Inputs'!$B$23</f>
        <v>4.6720565346188231E-3</v>
      </c>
      <c r="U689" s="24">
        <f t="shared" si="169"/>
        <v>0.33793914050088125</v>
      </c>
      <c r="V689" s="24">
        <f>T689*'Vehicle Inputs'!$B$24*'Vehicle Inputs'!$B$22*'Vehicle Inputs'!$B$21</f>
        <v>4.132200402043618E-3</v>
      </c>
      <c r="W689" s="24">
        <f t="shared" si="170"/>
        <v>0.29889027281600461</v>
      </c>
      <c r="X689" s="25">
        <f t="shared" si="171"/>
        <v>27</v>
      </c>
      <c r="Y689" s="24">
        <f t="shared" si="172"/>
        <v>1.8385798218130744E-2</v>
      </c>
    </row>
    <row r="690" spans="2:25" x14ac:dyDescent="0.25">
      <c r="B690" s="4" t="s">
        <v>37</v>
      </c>
      <c r="C690" s="4">
        <v>682</v>
      </c>
      <c r="D690" s="4">
        <v>93</v>
      </c>
      <c r="E690" s="11">
        <v>22.8</v>
      </c>
      <c r="F690" s="16">
        <f t="shared" si="173"/>
        <v>-0.83333333333333326</v>
      </c>
      <c r="G690" s="16">
        <f t="shared" si="161"/>
        <v>6.3333333333333339</v>
      </c>
      <c r="H690" s="19">
        <f t="shared" si="162"/>
        <v>14.161223766666669</v>
      </c>
      <c r="I690" s="19">
        <f>$K$3*$H$3*'Vehicle Inputs'!$B$19</f>
        <v>186.58987875</v>
      </c>
      <c r="J690" s="19">
        <f t="shared" si="163"/>
        <v>1181.7358987500002</v>
      </c>
      <c r="K690" s="19">
        <f t="shared" si="164"/>
        <v>-1821.8749999999998</v>
      </c>
      <c r="L690" s="19">
        <f t="shared" si="165"/>
        <v>-1621.1238974833332</v>
      </c>
      <c r="M690" s="19">
        <f t="shared" si="166"/>
        <v>-10267.118017394445</v>
      </c>
      <c r="N690" s="24">
        <f t="shared" si="176"/>
        <v>-2.8519772270540126E-3</v>
      </c>
      <c r="O690" s="24">
        <f t="shared" si="167"/>
        <v>0</v>
      </c>
      <c r="P690" s="24">
        <f t="shared" si="174"/>
        <v>0.64475960515150588</v>
      </c>
      <c r="Q690" s="24">
        <f t="shared" si="168"/>
        <v>2.8519772270540126E-3</v>
      </c>
      <c r="R690" s="24">
        <f t="shared" si="175"/>
        <v>0.38494157019543135</v>
      </c>
      <c r="S690" s="24">
        <f>MIN(MAX(-M690,0),'Vehicle Inputs'!$B$20*1000)</f>
        <v>10267.118017394445</v>
      </c>
      <c r="T690" s="24">
        <f>S690*(C690-C689)/3600000*'Vehicle Inputs'!$B$21*'Vehicle Inputs'!$B$22*'Vehicle Inputs'!$B$23</f>
        <v>2.522431258467921E-3</v>
      </c>
      <c r="U690" s="24">
        <f t="shared" si="169"/>
        <v>0.34046157175934916</v>
      </c>
      <c r="V690" s="24">
        <f>T690*'Vehicle Inputs'!$B$24*'Vehicle Inputs'!$B$22*'Vehicle Inputs'!$B$21</f>
        <v>2.2309643265519524E-3</v>
      </c>
      <c r="W690" s="24">
        <f t="shared" si="170"/>
        <v>0.30112123714255656</v>
      </c>
      <c r="X690" s="25">
        <f t="shared" si="171"/>
        <v>27</v>
      </c>
      <c r="Y690" s="24">
        <f t="shared" si="172"/>
        <v>2.0908229476598664E-2</v>
      </c>
    </row>
    <row r="691" spans="2:25" x14ac:dyDescent="0.25">
      <c r="B691" s="4" t="s">
        <v>37</v>
      </c>
      <c r="C691" s="4">
        <v>683</v>
      </c>
      <c r="D691" s="4">
        <v>94</v>
      </c>
      <c r="E691" s="11">
        <v>21.1</v>
      </c>
      <c r="F691" s="16">
        <f t="shared" si="173"/>
        <v>-0.54166666666666696</v>
      </c>
      <c r="G691" s="16">
        <f t="shared" si="161"/>
        <v>5.8611111111111116</v>
      </c>
      <c r="H691" s="19">
        <f t="shared" si="162"/>
        <v>12.128190276157408</v>
      </c>
      <c r="I691" s="19">
        <f>$K$3*$H$3*'Vehicle Inputs'!$B$19</f>
        <v>186.58987875</v>
      </c>
      <c r="J691" s="19">
        <f t="shared" si="163"/>
        <v>1093.6240115625001</v>
      </c>
      <c r="K691" s="19">
        <f t="shared" si="164"/>
        <v>-1184.2187500000007</v>
      </c>
      <c r="L691" s="19">
        <f t="shared" si="165"/>
        <v>-985.50068097384326</v>
      </c>
      <c r="M691" s="19">
        <f t="shared" si="166"/>
        <v>-5776.1289912633592</v>
      </c>
      <c r="N691" s="24">
        <f t="shared" si="176"/>
        <v>-1.6044802753509332E-3</v>
      </c>
      <c r="O691" s="24">
        <f t="shared" si="167"/>
        <v>0</v>
      </c>
      <c r="P691" s="24">
        <f t="shared" si="174"/>
        <v>0.64475960515150588</v>
      </c>
      <c r="Q691" s="24">
        <f t="shared" si="168"/>
        <v>1.6044802753509332E-3</v>
      </c>
      <c r="R691" s="24">
        <f t="shared" si="175"/>
        <v>0.38654605047078228</v>
      </c>
      <c r="S691" s="24">
        <f>MIN(MAX(-M691,0),'Vehicle Inputs'!$B$20*1000)</f>
        <v>5776.1289912633592</v>
      </c>
      <c r="T691" s="24">
        <f>S691*(C691-C690)/3600000*'Vehicle Inputs'!$B$21*'Vehicle Inputs'!$B$22*'Vehicle Inputs'!$B$23</f>
        <v>1.4190825795341326E-3</v>
      </c>
      <c r="U691" s="24">
        <f t="shared" si="169"/>
        <v>0.34188065433888332</v>
      </c>
      <c r="V691" s="24">
        <f>T691*'Vehicle Inputs'!$B$24*'Vehicle Inputs'!$B$22*'Vehicle Inputs'!$B$21</f>
        <v>1.2551075874689635E-3</v>
      </c>
      <c r="W691" s="24">
        <f t="shared" si="170"/>
        <v>0.3023763447300255</v>
      </c>
      <c r="X691" s="25">
        <f t="shared" si="171"/>
        <v>27</v>
      </c>
      <c r="Y691" s="24">
        <f t="shared" si="172"/>
        <v>2.2327312056132795E-2</v>
      </c>
    </row>
    <row r="692" spans="2:25" x14ac:dyDescent="0.25">
      <c r="B692" s="4" t="s">
        <v>37</v>
      </c>
      <c r="C692" s="4">
        <v>684</v>
      </c>
      <c r="D692" s="4">
        <v>95</v>
      </c>
      <c r="E692" s="11">
        <v>18.899999999999999</v>
      </c>
      <c r="F692" s="16">
        <f t="shared" si="173"/>
        <v>-0.30555555555555597</v>
      </c>
      <c r="G692" s="16">
        <f t="shared" si="161"/>
        <v>5.25</v>
      </c>
      <c r="H692" s="19">
        <f t="shared" si="162"/>
        <v>9.730937868749999</v>
      </c>
      <c r="I692" s="19">
        <f>$K$3*$H$3*'Vehicle Inputs'!$B$19</f>
        <v>186.58987875</v>
      </c>
      <c r="J692" s="19">
        <f t="shared" si="163"/>
        <v>979.59686343750002</v>
      </c>
      <c r="K692" s="19">
        <f t="shared" si="164"/>
        <v>-668.02083333333428</v>
      </c>
      <c r="L692" s="19">
        <f t="shared" si="165"/>
        <v>-471.70001671458431</v>
      </c>
      <c r="M692" s="19">
        <f t="shared" si="166"/>
        <v>-2476.4250877515678</v>
      </c>
      <c r="N692" s="24">
        <f t="shared" si="176"/>
        <v>-6.8789585770876881E-4</v>
      </c>
      <c r="O692" s="24">
        <f t="shared" si="167"/>
        <v>0</v>
      </c>
      <c r="P692" s="24">
        <f t="shared" si="174"/>
        <v>0.64475960515150588</v>
      </c>
      <c r="Q692" s="24">
        <f t="shared" si="168"/>
        <v>6.8789585770876881E-4</v>
      </c>
      <c r="R692" s="24">
        <f t="shared" si="175"/>
        <v>0.38723394632849106</v>
      </c>
      <c r="S692" s="24">
        <f>MIN(MAX(-M692,0),'Vehicle Inputs'!$B$20*1000)</f>
        <v>2476.4250877515678</v>
      </c>
      <c r="T692" s="24">
        <f>S692*(C692-C691)/3600000*'Vehicle Inputs'!$B$21*'Vehicle Inputs'!$B$22*'Vehicle Inputs'!$B$23</f>
        <v>6.0840949135052046E-4</v>
      </c>
      <c r="U692" s="24">
        <f t="shared" si="169"/>
        <v>0.34248906383023386</v>
      </c>
      <c r="V692" s="24">
        <f>T692*'Vehicle Inputs'!$B$24*'Vehicle Inputs'!$B$22*'Vehicle Inputs'!$B$21</f>
        <v>5.381077746249677E-4</v>
      </c>
      <c r="W692" s="24">
        <f t="shared" si="170"/>
        <v>0.30291445250465049</v>
      </c>
      <c r="X692" s="25">
        <f t="shared" si="171"/>
        <v>27</v>
      </c>
      <c r="Y692" s="24">
        <f t="shared" si="172"/>
        <v>2.2935721547483315E-2</v>
      </c>
    </row>
    <row r="693" spans="2:25" x14ac:dyDescent="0.25">
      <c r="B693" s="4" t="s">
        <v>37</v>
      </c>
      <c r="C693" s="4">
        <v>685</v>
      </c>
      <c r="D693" s="4">
        <v>96</v>
      </c>
      <c r="E693" s="11">
        <v>18.899999999999999</v>
      </c>
      <c r="F693" s="16">
        <f t="shared" si="173"/>
        <v>0.33333333333333365</v>
      </c>
      <c r="G693" s="16">
        <f t="shared" si="161"/>
        <v>5.25</v>
      </c>
      <c r="H693" s="19">
        <f t="shared" si="162"/>
        <v>9.730937868749999</v>
      </c>
      <c r="I693" s="19">
        <f>$K$3*$H$3*'Vehicle Inputs'!$B$19</f>
        <v>186.58987875</v>
      </c>
      <c r="J693" s="19">
        <f t="shared" si="163"/>
        <v>979.59686343750002</v>
      </c>
      <c r="K693" s="19">
        <f t="shared" si="164"/>
        <v>728.75000000000068</v>
      </c>
      <c r="L693" s="19">
        <f t="shared" si="165"/>
        <v>925.07081661875065</v>
      </c>
      <c r="M693" s="19">
        <f t="shared" si="166"/>
        <v>4856.6217872484413</v>
      </c>
      <c r="N693" s="24">
        <f t="shared" si="176"/>
        <v>1.3490616075690115E-3</v>
      </c>
      <c r="O693" s="24">
        <f t="shared" si="167"/>
        <v>1.3490616075690115E-3</v>
      </c>
      <c r="P693" s="24">
        <f t="shared" si="174"/>
        <v>0.64610866675907486</v>
      </c>
      <c r="Q693" s="24">
        <f t="shared" si="168"/>
        <v>0</v>
      </c>
      <c r="R693" s="24">
        <f t="shared" si="175"/>
        <v>0.38723394632849106</v>
      </c>
      <c r="S693" s="24">
        <f>MIN(MAX(-M693,0),'Vehicle Inputs'!$B$20*1000)</f>
        <v>0</v>
      </c>
      <c r="T693" s="24">
        <f>S693*(C693-C692)/3600000*'Vehicle Inputs'!$B$21*'Vehicle Inputs'!$B$22*'Vehicle Inputs'!$B$23</f>
        <v>0</v>
      </c>
      <c r="U693" s="24">
        <f t="shared" si="169"/>
        <v>0.34248906383023386</v>
      </c>
      <c r="V693" s="24">
        <f>T693*'Vehicle Inputs'!$B$24*'Vehicle Inputs'!$B$22*'Vehicle Inputs'!$B$21</f>
        <v>0</v>
      </c>
      <c r="W693" s="24">
        <f t="shared" si="170"/>
        <v>0.30291445250465049</v>
      </c>
      <c r="X693" s="25">
        <f t="shared" si="171"/>
        <v>27</v>
      </c>
      <c r="Y693" s="24">
        <f t="shared" si="172"/>
        <v>0</v>
      </c>
    </row>
    <row r="694" spans="2:25" x14ac:dyDescent="0.25">
      <c r="B694" s="4" t="s">
        <v>37</v>
      </c>
      <c r="C694" s="4">
        <v>686</v>
      </c>
      <c r="D694" s="4">
        <v>97</v>
      </c>
      <c r="E694" s="11">
        <v>21.3</v>
      </c>
      <c r="F694" s="16">
        <f t="shared" si="173"/>
        <v>0.69444444444444442</v>
      </c>
      <c r="G694" s="16">
        <f t="shared" si="161"/>
        <v>5.916666666666667</v>
      </c>
      <c r="H694" s="19">
        <f t="shared" si="162"/>
        <v>12.359198235416669</v>
      </c>
      <c r="I694" s="19">
        <f>$K$3*$H$3*'Vehicle Inputs'!$B$19</f>
        <v>186.58987875</v>
      </c>
      <c r="J694" s="19">
        <f t="shared" si="163"/>
        <v>1103.9901159375001</v>
      </c>
      <c r="K694" s="19">
        <f t="shared" si="164"/>
        <v>1518.2291666666665</v>
      </c>
      <c r="L694" s="19">
        <f t="shared" si="165"/>
        <v>1717.1782436520832</v>
      </c>
      <c r="M694" s="19">
        <f t="shared" si="166"/>
        <v>10159.971274941492</v>
      </c>
      <c r="N694" s="24">
        <f t="shared" si="176"/>
        <v>2.8222142430393035E-3</v>
      </c>
      <c r="O694" s="24">
        <f t="shared" si="167"/>
        <v>2.8222142430393035E-3</v>
      </c>
      <c r="P694" s="24">
        <f t="shared" si="174"/>
        <v>0.64893088100211416</v>
      </c>
      <c r="Q694" s="24">
        <f t="shared" si="168"/>
        <v>0</v>
      </c>
      <c r="R694" s="24">
        <f t="shared" si="175"/>
        <v>0.38723394632849106</v>
      </c>
      <c r="S694" s="24">
        <f>MIN(MAX(-M694,0),'Vehicle Inputs'!$B$20*1000)</f>
        <v>0</v>
      </c>
      <c r="T694" s="24">
        <f>S694*(C694-C693)/3600000*'Vehicle Inputs'!$B$21*'Vehicle Inputs'!$B$22*'Vehicle Inputs'!$B$23</f>
        <v>0</v>
      </c>
      <c r="U694" s="24">
        <f t="shared" si="169"/>
        <v>0.34248906383023386</v>
      </c>
      <c r="V694" s="24">
        <f>T694*'Vehicle Inputs'!$B$24*'Vehicle Inputs'!$B$22*'Vehicle Inputs'!$B$21</f>
        <v>0</v>
      </c>
      <c r="W694" s="24">
        <f t="shared" si="170"/>
        <v>0.30291445250465049</v>
      </c>
      <c r="X694" s="25">
        <f t="shared" si="171"/>
        <v>27</v>
      </c>
      <c r="Y694" s="24">
        <f t="shared" si="172"/>
        <v>0</v>
      </c>
    </row>
    <row r="695" spans="2:25" x14ac:dyDescent="0.25">
      <c r="B695" s="4" t="s">
        <v>37</v>
      </c>
      <c r="C695" s="4">
        <v>687</v>
      </c>
      <c r="D695" s="4">
        <v>98</v>
      </c>
      <c r="E695" s="11">
        <v>23.9</v>
      </c>
      <c r="F695" s="16">
        <f t="shared" si="173"/>
        <v>0.63888888888888862</v>
      </c>
      <c r="G695" s="16">
        <f t="shared" si="161"/>
        <v>6.6388888888888884</v>
      </c>
      <c r="H695" s="19">
        <f t="shared" si="162"/>
        <v>15.560619859490737</v>
      </c>
      <c r="I695" s="19">
        <f>$K$3*$H$3*'Vehicle Inputs'!$B$19</f>
        <v>186.58987875</v>
      </c>
      <c r="J695" s="19">
        <f t="shared" si="163"/>
        <v>1238.7494728124998</v>
      </c>
      <c r="K695" s="19">
        <f t="shared" si="164"/>
        <v>1396.7708333333328</v>
      </c>
      <c r="L695" s="19">
        <f t="shared" si="165"/>
        <v>1598.9213319428236</v>
      </c>
      <c r="M695" s="19">
        <f t="shared" si="166"/>
        <v>10615.061064842634</v>
      </c>
      <c r="N695" s="24">
        <f t="shared" si="176"/>
        <v>2.9486280735673983E-3</v>
      </c>
      <c r="O695" s="24">
        <f t="shared" si="167"/>
        <v>2.9486280735673983E-3</v>
      </c>
      <c r="P695" s="24">
        <f t="shared" si="174"/>
        <v>0.6518795090756816</v>
      </c>
      <c r="Q695" s="24">
        <f t="shared" si="168"/>
        <v>0</v>
      </c>
      <c r="R695" s="24">
        <f t="shared" si="175"/>
        <v>0.38723394632849106</v>
      </c>
      <c r="S695" s="24">
        <f>MIN(MAX(-M695,0),'Vehicle Inputs'!$B$20*1000)</f>
        <v>0</v>
      </c>
      <c r="T695" s="24">
        <f>S695*(C695-C694)/3600000*'Vehicle Inputs'!$B$21*'Vehicle Inputs'!$B$22*'Vehicle Inputs'!$B$23</f>
        <v>0</v>
      </c>
      <c r="U695" s="24">
        <f t="shared" si="169"/>
        <v>0.34248906383023386</v>
      </c>
      <c r="V695" s="24">
        <f>T695*'Vehicle Inputs'!$B$24*'Vehicle Inputs'!$B$22*'Vehicle Inputs'!$B$21</f>
        <v>0</v>
      </c>
      <c r="W695" s="24">
        <f t="shared" si="170"/>
        <v>0.30291445250465049</v>
      </c>
      <c r="X695" s="25">
        <f t="shared" si="171"/>
        <v>27</v>
      </c>
      <c r="Y695" s="24">
        <f t="shared" si="172"/>
        <v>0</v>
      </c>
    </row>
    <row r="696" spans="2:25" x14ac:dyDescent="0.25">
      <c r="B696" s="4" t="s">
        <v>37</v>
      </c>
      <c r="C696" s="4">
        <v>688</v>
      </c>
      <c r="D696" s="4">
        <v>99</v>
      </c>
      <c r="E696" s="11">
        <v>25.9</v>
      </c>
      <c r="F696" s="16">
        <f t="shared" si="173"/>
        <v>0.625</v>
      </c>
      <c r="G696" s="16">
        <f t="shared" si="161"/>
        <v>7.1944444444444446</v>
      </c>
      <c r="H696" s="19">
        <f t="shared" si="162"/>
        <v>18.273873720601852</v>
      </c>
      <c r="I696" s="19">
        <f>$K$3*$H$3*'Vehicle Inputs'!$B$19</f>
        <v>186.58987875</v>
      </c>
      <c r="J696" s="19">
        <f t="shared" si="163"/>
        <v>1342.4105165625001</v>
      </c>
      <c r="K696" s="19">
        <f t="shared" si="164"/>
        <v>1366.40625</v>
      </c>
      <c r="L696" s="19">
        <f t="shared" si="165"/>
        <v>1571.2700024706019</v>
      </c>
      <c r="M696" s="19">
        <f t="shared" si="166"/>
        <v>11304.41473999683</v>
      </c>
      <c r="N696" s="24">
        <f t="shared" si="176"/>
        <v>3.140115205554675E-3</v>
      </c>
      <c r="O696" s="24">
        <f t="shared" si="167"/>
        <v>3.140115205554675E-3</v>
      </c>
      <c r="P696" s="24">
        <f t="shared" si="174"/>
        <v>0.65501962428123628</v>
      </c>
      <c r="Q696" s="24">
        <f t="shared" si="168"/>
        <v>0</v>
      </c>
      <c r="R696" s="24">
        <f t="shared" si="175"/>
        <v>0.38723394632849106</v>
      </c>
      <c r="S696" s="24">
        <f>MIN(MAX(-M696,0),'Vehicle Inputs'!$B$20*1000)</f>
        <v>0</v>
      </c>
      <c r="T696" s="24">
        <f>S696*(C696-C695)/3600000*'Vehicle Inputs'!$B$21*'Vehicle Inputs'!$B$22*'Vehicle Inputs'!$B$23</f>
        <v>0</v>
      </c>
      <c r="U696" s="24">
        <f t="shared" si="169"/>
        <v>0.34248906383023386</v>
      </c>
      <c r="V696" s="24">
        <f>T696*'Vehicle Inputs'!$B$24*'Vehicle Inputs'!$B$22*'Vehicle Inputs'!$B$21</f>
        <v>0</v>
      </c>
      <c r="W696" s="24">
        <f t="shared" si="170"/>
        <v>0.30291445250465049</v>
      </c>
      <c r="X696" s="25">
        <f t="shared" si="171"/>
        <v>27</v>
      </c>
      <c r="Y696" s="24">
        <f t="shared" si="172"/>
        <v>0</v>
      </c>
    </row>
    <row r="697" spans="2:25" x14ac:dyDescent="0.25">
      <c r="B697" s="4" t="s">
        <v>37</v>
      </c>
      <c r="C697" s="4">
        <v>689</v>
      </c>
      <c r="D697" s="4">
        <v>100</v>
      </c>
      <c r="E697" s="11">
        <v>28.4</v>
      </c>
      <c r="F697" s="16">
        <f t="shared" si="173"/>
        <v>0.61111111111111138</v>
      </c>
      <c r="G697" s="16">
        <f t="shared" si="161"/>
        <v>7.8888888888888893</v>
      </c>
      <c r="H697" s="19">
        <f t="shared" si="162"/>
        <v>21.971907974074075</v>
      </c>
      <c r="I697" s="19">
        <f>$K$3*$H$3*'Vehicle Inputs'!$B$19</f>
        <v>186.58987875</v>
      </c>
      <c r="J697" s="19">
        <f t="shared" si="163"/>
        <v>1471.98682125</v>
      </c>
      <c r="K697" s="19">
        <f t="shared" si="164"/>
        <v>1336.0416666666672</v>
      </c>
      <c r="L697" s="19">
        <f t="shared" si="165"/>
        <v>1544.6034533907414</v>
      </c>
      <c r="M697" s="19">
        <f t="shared" si="166"/>
        <v>12185.205021193628</v>
      </c>
      <c r="N697" s="24">
        <f t="shared" si="176"/>
        <v>3.3847791725537856E-3</v>
      </c>
      <c r="O697" s="24">
        <f t="shared" si="167"/>
        <v>3.3847791725537856E-3</v>
      </c>
      <c r="P697" s="24">
        <f t="shared" si="174"/>
        <v>0.65840440345379003</v>
      </c>
      <c r="Q697" s="24">
        <f t="shared" si="168"/>
        <v>0</v>
      </c>
      <c r="R697" s="24">
        <f t="shared" si="175"/>
        <v>0.38723394632849106</v>
      </c>
      <c r="S697" s="24">
        <f>MIN(MAX(-M697,0),'Vehicle Inputs'!$B$20*1000)</f>
        <v>0</v>
      </c>
      <c r="T697" s="24">
        <f>S697*(C697-C696)/3600000*'Vehicle Inputs'!$B$21*'Vehicle Inputs'!$B$22*'Vehicle Inputs'!$B$23</f>
        <v>0</v>
      </c>
      <c r="U697" s="24">
        <f t="shared" si="169"/>
        <v>0.34248906383023386</v>
      </c>
      <c r="V697" s="24">
        <f>T697*'Vehicle Inputs'!$B$24*'Vehicle Inputs'!$B$22*'Vehicle Inputs'!$B$21</f>
        <v>0</v>
      </c>
      <c r="W697" s="24">
        <f t="shared" si="170"/>
        <v>0.30291445250465049</v>
      </c>
      <c r="X697" s="25">
        <f t="shared" si="171"/>
        <v>27</v>
      </c>
      <c r="Y697" s="24">
        <f t="shared" si="172"/>
        <v>0</v>
      </c>
    </row>
    <row r="698" spans="2:25" x14ac:dyDescent="0.25">
      <c r="B698" s="4" t="s">
        <v>37</v>
      </c>
      <c r="C698" s="4">
        <v>690</v>
      </c>
      <c r="D698" s="4">
        <v>101</v>
      </c>
      <c r="E698" s="11">
        <v>30.3</v>
      </c>
      <c r="F698" s="16">
        <f t="shared" si="173"/>
        <v>0.34722222222222221</v>
      </c>
      <c r="G698" s="16">
        <f t="shared" si="161"/>
        <v>8.4166666666666679</v>
      </c>
      <c r="H698" s="19">
        <f t="shared" si="162"/>
        <v>25.010152985416674</v>
      </c>
      <c r="I698" s="19">
        <f>$K$3*$H$3*'Vehicle Inputs'!$B$19</f>
        <v>186.58987875</v>
      </c>
      <c r="J698" s="19">
        <f t="shared" si="163"/>
        <v>1570.4648128125002</v>
      </c>
      <c r="K698" s="19">
        <f t="shared" si="164"/>
        <v>759.11458333333326</v>
      </c>
      <c r="L698" s="19">
        <f t="shared" si="165"/>
        <v>970.71461506874994</v>
      </c>
      <c r="M698" s="19">
        <f t="shared" si="166"/>
        <v>8170.1813434953128</v>
      </c>
      <c r="N698" s="24">
        <f t="shared" si="176"/>
        <v>2.2694948176375869E-3</v>
      </c>
      <c r="O698" s="24">
        <f t="shared" si="167"/>
        <v>2.2694948176375869E-3</v>
      </c>
      <c r="P698" s="24">
        <f t="shared" si="174"/>
        <v>0.66067389827142764</v>
      </c>
      <c r="Q698" s="24">
        <f t="shared" si="168"/>
        <v>0</v>
      </c>
      <c r="R698" s="24">
        <f t="shared" si="175"/>
        <v>0.38723394632849106</v>
      </c>
      <c r="S698" s="24">
        <f>MIN(MAX(-M698,0),'Vehicle Inputs'!$B$20*1000)</f>
        <v>0</v>
      </c>
      <c r="T698" s="24">
        <f>S698*(C698-C697)/3600000*'Vehicle Inputs'!$B$21*'Vehicle Inputs'!$B$22*'Vehicle Inputs'!$B$23</f>
        <v>0</v>
      </c>
      <c r="U698" s="24">
        <f t="shared" si="169"/>
        <v>0.34248906383023386</v>
      </c>
      <c r="V698" s="24">
        <f>T698*'Vehicle Inputs'!$B$24*'Vehicle Inputs'!$B$22*'Vehicle Inputs'!$B$21</f>
        <v>0</v>
      </c>
      <c r="W698" s="24">
        <f t="shared" si="170"/>
        <v>0.30291445250465049</v>
      </c>
      <c r="X698" s="25">
        <f t="shared" si="171"/>
        <v>27</v>
      </c>
      <c r="Y698" s="24">
        <f t="shared" si="172"/>
        <v>0</v>
      </c>
    </row>
    <row r="699" spans="2:25" x14ac:dyDescent="0.25">
      <c r="B699" s="4" t="s">
        <v>37</v>
      </c>
      <c r="C699" s="4">
        <v>691</v>
      </c>
      <c r="D699" s="4">
        <v>102</v>
      </c>
      <c r="E699" s="11">
        <v>30.9</v>
      </c>
      <c r="F699" s="16">
        <f t="shared" si="173"/>
        <v>0.1111111111111112</v>
      </c>
      <c r="G699" s="16">
        <f t="shared" si="161"/>
        <v>8.5833333333333339</v>
      </c>
      <c r="H699" s="19">
        <f t="shared" si="162"/>
        <v>26.010461035416665</v>
      </c>
      <c r="I699" s="19">
        <f>$K$3*$H$3*'Vehicle Inputs'!$B$19</f>
        <v>186.58987875</v>
      </c>
      <c r="J699" s="19">
        <f t="shared" si="163"/>
        <v>1601.5631259375</v>
      </c>
      <c r="K699" s="19">
        <f t="shared" si="164"/>
        <v>242.91666666666686</v>
      </c>
      <c r="L699" s="19">
        <f t="shared" si="165"/>
        <v>455.51700645208348</v>
      </c>
      <c r="M699" s="19">
        <f t="shared" si="166"/>
        <v>3909.8543053803833</v>
      </c>
      <c r="N699" s="24">
        <f t="shared" si="176"/>
        <v>1.0860706403834398E-3</v>
      </c>
      <c r="O699" s="24">
        <f t="shared" si="167"/>
        <v>1.0860706403834398E-3</v>
      </c>
      <c r="P699" s="24">
        <f t="shared" si="174"/>
        <v>0.6617599689118111</v>
      </c>
      <c r="Q699" s="24">
        <f t="shared" si="168"/>
        <v>0</v>
      </c>
      <c r="R699" s="24">
        <f t="shared" si="175"/>
        <v>0.38723394632849106</v>
      </c>
      <c r="S699" s="24">
        <f>MIN(MAX(-M699,0),'Vehicle Inputs'!$B$20*1000)</f>
        <v>0</v>
      </c>
      <c r="T699" s="24">
        <f>S699*(C699-C698)/3600000*'Vehicle Inputs'!$B$21*'Vehicle Inputs'!$B$22*'Vehicle Inputs'!$B$23</f>
        <v>0</v>
      </c>
      <c r="U699" s="24">
        <f t="shared" si="169"/>
        <v>0.34248906383023386</v>
      </c>
      <c r="V699" s="24">
        <f>T699*'Vehicle Inputs'!$B$24*'Vehicle Inputs'!$B$22*'Vehicle Inputs'!$B$21</f>
        <v>0</v>
      </c>
      <c r="W699" s="24">
        <f t="shared" si="170"/>
        <v>0.30291445250465049</v>
      </c>
      <c r="X699" s="25">
        <f t="shared" si="171"/>
        <v>27</v>
      </c>
      <c r="Y699" s="24">
        <f t="shared" si="172"/>
        <v>0</v>
      </c>
    </row>
    <row r="700" spans="2:25" x14ac:dyDescent="0.25">
      <c r="B700" s="4" t="s">
        <v>37</v>
      </c>
      <c r="C700" s="4">
        <v>692</v>
      </c>
      <c r="D700" s="4">
        <v>103</v>
      </c>
      <c r="E700" s="11">
        <v>31.1</v>
      </c>
      <c r="F700" s="16">
        <f t="shared" si="173"/>
        <v>0.12500000000000031</v>
      </c>
      <c r="G700" s="16">
        <f t="shared" si="161"/>
        <v>8.6388888888888893</v>
      </c>
      <c r="H700" s="19">
        <f t="shared" si="162"/>
        <v>26.348255692824075</v>
      </c>
      <c r="I700" s="19">
        <f>$K$3*$H$3*'Vehicle Inputs'!$B$19</f>
        <v>186.58987875</v>
      </c>
      <c r="J700" s="19">
        <f t="shared" si="163"/>
        <v>1611.9292303125001</v>
      </c>
      <c r="K700" s="19">
        <f t="shared" si="164"/>
        <v>273.28125000000068</v>
      </c>
      <c r="L700" s="19">
        <f t="shared" si="165"/>
        <v>486.21938444282478</v>
      </c>
      <c r="M700" s="19">
        <f t="shared" si="166"/>
        <v>4200.3952378255144</v>
      </c>
      <c r="N700" s="24">
        <f t="shared" si="176"/>
        <v>1.1667764549515318E-3</v>
      </c>
      <c r="O700" s="24">
        <f t="shared" si="167"/>
        <v>1.1667764549515318E-3</v>
      </c>
      <c r="P700" s="24">
        <f t="shared" si="174"/>
        <v>0.66292674536676266</v>
      </c>
      <c r="Q700" s="24">
        <f t="shared" si="168"/>
        <v>0</v>
      </c>
      <c r="R700" s="24">
        <f t="shared" si="175"/>
        <v>0.38723394632849106</v>
      </c>
      <c r="S700" s="24">
        <f>MIN(MAX(-M700,0),'Vehicle Inputs'!$B$20*1000)</f>
        <v>0</v>
      </c>
      <c r="T700" s="24">
        <f>S700*(C700-C699)/3600000*'Vehicle Inputs'!$B$21*'Vehicle Inputs'!$B$22*'Vehicle Inputs'!$B$23</f>
        <v>0</v>
      </c>
      <c r="U700" s="24">
        <f t="shared" si="169"/>
        <v>0.34248906383023386</v>
      </c>
      <c r="V700" s="24">
        <f>T700*'Vehicle Inputs'!$B$24*'Vehicle Inputs'!$B$22*'Vehicle Inputs'!$B$21</f>
        <v>0</v>
      </c>
      <c r="W700" s="24">
        <f t="shared" si="170"/>
        <v>0.30291445250465049</v>
      </c>
      <c r="X700" s="25">
        <f t="shared" si="171"/>
        <v>27</v>
      </c>
      <c r="Y700" s="24">
        <f t="shared" si="172"/>
        <v>0</v>
      </c>
    </row>
    <row r="701" spans="2:25" x14ac:dyDescent="0.25">
      <c r="B701" s="4" t="s">
        <v>37</v>
      </c>
      <c r="C701" s="4">
        <v>693</v>
      </c>
      <c r="D701" s="4">
        <v>104</v>
      </c>
      <c r="E701" s="11">
        <v>31.8</v>
      </c>
      <c r="F701" s="16">
        <f t="shared" si="173"/>
        <v>0.2222222222222224</v>
      </c>
      <c r="G701" s="16">
        <f t="shared" si="161"/>
        <v>8.8333333333333339</v>
      </c>
      <c r="H701" s="19">
        <f t="shared" si="162"/>
        <v>27.547699141666666</v>
      </c>
      <c r="I701" s="19">
        <f>$K$3*$H$3*'Vehicle Inputs'!$B$19</f>
        <v>186.58987875</v>
      </c>
      <c r="J701" s="19">
        <f t="shared" si="163"/>
        <v>1648.210595625</v>
      </c>
      <c r="K701" s="19">
        <f t="shared" si="164"/>
        <v>485.83333333333371</v>
      </c>
      <c r="L701" s="19">
        <f t="shared" si="165"/>
        <v>699.97091122500035</v>
      </c>
      <c r="M701" s="19">
        <f t="shared" si="166"/>
        <v>6183.0763824875039</v>
      </c>
      <c r="N701" s="24">
        <f t="shared" si="176"/>
        <v>1.71752121735764E-3</v>
      </c>
      <c r="O701" s="24">
        <f t="shared" si="167"/>
        <v>1.71752121735764E-3</v>
      </c>
      <c r="P701" s="24">
        <f t="shared" si="174"/>
        <v>0.66464426658412035</v>
      </c>
      <c r="Q701" s="24">
        <f t="shared" si="168"/>
        <v>0</v>
      </c>
      <c r="R701" s="24">
        <f t="shared" si="175"/>
        <v>0.38723394632849106</v>
      </c>
      <c r="S701" s="24">
        <f>MIN(MAX(-M701,0),'Vehicle Inputs'!$B$20*1000)</f>
        <v>0</v>
      </c>
      <c r="T701" s="24">
        <f>S701*(C701-C700)/3600000*'Vehicle Inputs'!$B$21*'Vehicle Inputs'!$B$22*'Vehicle Inputs'!$B$23</f>
        <v>0</v>
      </c>
      <c r="U701" s="24">
        <f t="shared" si="169"/>
        <v>0.34248906383023386</v>
      </c>
      <c r="V701" s="24">
        <f>T701*'Vehicle Inputs'!$B$24*'Vehicle Inputs'!$B$22*'Vehicle Inputs'!$B$21</f>
        <v>0</v>
      </c>
      <c r="W701" s="24">
        <f t="shared" si="170"/>
        <v>0.30291445250465049</v>
      </c>
      <c r="X701" s="25">
        <f t="shared" si="171"/>
        <v>27</v>
      </c>
      <c r="Y701" s="24">
        <f t="shared" si="172"/>
        <v>0</v>
      </c>
    </row>
    <row r="702" spans="2:25" x14ac:dyDescent="0.25">
      <c r="B702" s="4" t="s">
        <v>37</v>
      </c>
      <c r="C702" s="4">
        <v>694</v>
      </c>
      <c r="D702" s="4">
        <v>105</v>
      </c>
      <c r="E702" s="11">
        <v>32.700000000000003</v>
      </c>
      <c r="F702" s="16">
        <f t="shared" si="173"/>
        <v>0.19444444444444473</v>
      </c>
      <c r="G702" s="16">
        <f t="shared" si="161"/>
        <v>9.0833333333333339</v>
      </c>
      <c r="H702" s="19">
        <f t="shared" si="162"/>
        <v>29.129068485416671</v>
      </c>
      <c r="I702" s="19">
        <f>$K$3*$H$3*'Vehicle Inputs'!$B$19</f>
        <v>186.58987875</v>
      </c>
      <c r="J702" s="19">
        <f t="shared" si="163"/>
        <v>1694.8580653125</v>
      </c>
      <c r="K702" s="19">
        <f t="shared" si="164"/>
        <v>425.10416666666725</v>
      </c>
      <c r="L702" s="19">
        <f t="shared" si="165"/>
        <v>640.82311390208395</v>
      </c>
      <c r="M702" s="19">
        <f t="shared" si="166"/>
        <v>5820.8099512772633</v>
      </c>
      <c r="N702" s="24">
        <f t="shared" si="176"/>
        <v>1.6168916531325731E-3</v>
      </c>
      <c r="O702" s="24">
        <f t="shared" si="167"/>
        <v>1.6168916531325731E-3</v>
      </c>
      <c r="P702" s="24">
        <f t="shared" si="174"/>
        <v>0.66626115823725296</v>
      </c>
      <c r="Q702" s="24">
        <f t="shared" si="168"/>
        <v>0</v>
      </c>
      <c r="R702" s="24">
        <f t="shared" si="175"/>
        <v>0.38723394632849106</v>
      </c>
      <c r="S702" s="24">
        <f>MIN(MAX(-M702,0),'Vehicle Inputs'!$B$20*1000)</f>
        <v>0</v>
      </c>
      <c r="T702" s="24">
        <f>S702*(C702-C701)/3600000*'Vehicle Inputs'!$B$21*'Vehicle Inputs'!$B$22*'Vehicle Inputs'!$B$23</f>
        <v>0</v>
      </c>
      <c r="U702" s="24">
        <f t="shared" si="169"/>
        <v>0.34248906383023386</v>
      </c>
      <c r="V702" s="24">
        <f>T702*'Vehicle Inputs'!$B$24*'Vehicle Inputs'!$B$22*'Vehicle Inputs'!$B$21</f>
        <v>0</v>
      </c>
      <c r="W702" s="24">
        <f t="shared" si="170"/>
        <v>0.30291445250465049</v>
      </c>
      <c r="X702" s="25">
        <f t="shared" si="171"/>
        <v>27</v>
      </c>
      <c r="Y702" s="24">
        <f t="shared" si="172"/>
        <v>0</v>
      </c>
    </row>
    <row r="703" spans="2:25" x14ac:dyDescent="0.25">
      <c r="B703" s="4" t="s">
        <v>37</v>
      </c>
      <c r="C703" s="4">
        <v>695</v>
      </c>
      <c r="D703" s="4">
        <v>106</v>
      </c>
      <c r="E703" s="11">
        <v>33.200000000000003</v>
      </c>
      <c r="F703" s="16">
        <f t="shared" si="173"/>
        <v>-4.1666666666667261E-2</v>
      </c>
      <c r="G703" s="16">
        <f t="shared" si="161"/>
        <v>9.2222222222222232</v>
      </c>
      <c r="H703" s="19">
        <f t="shared" si="162"/>
        <v>30.02667606296297</v>
      </c>
      <c r="I703" s="19">
        <f>$K$3*$H$3*'Vehicle Inputs'!$B$19</f>
        <v>186.58987875</v>
      </c>
      <c r="J703" s="19">
        <f t="shared" si="163"/>
        <v>1720.7733262500001</v>
      </c>
      <c r="K703" s="19">
        <f t="shared" si="164"/>
        <v>-91.093750000001293</v>
      </c>
      <c r="L703" s="19">
        <f t="shared" si="165"/>
        <v>125.52280481296167</v>
      </c>
      <c r="M703" s="19">
        <f t="shared" si="166"/>
        <v>1157.5991999417577</v>
      </c>
      <c r="N703" s="24">
        <f t="shared" si="176"/>
        <v>3.2155533331715492E-4</v>
      </c>
      <c r="O703" s="24">
        <f t="shared" si="167"/>
        <v>3.2155533331715492E-4</v>
      </c>
      <c r="P703" s="24">
        <f t="shared" si="174"/>
        <v>0.66658271357057008</v>
      </c>
      <c r="Q703" s="24">
        <f t="shared" si="168"/>
        <v>0</v>
      </c>
      <c r="R703" s="24">
        <f t="shared" si="175"/>
        <v>0.38723394632849106</v>
      </c>
      <c r="S703" s="24">
        <f>MIN(MAX(-M703,0),'Vehicle Inputs'!$B$20*1000)</f>
        <v>0</v>
      </c>
      <c r="T703" s="24">
        <f>S703*(C703-C702)/3600000*'Vehicle Inputs'!$B$21*'Vehicle Inputs'!$B$22*'Vehicle Inputs'!$B$23</f>
        <v>0</v>
      </c>
      <c r="U703" s="24">
        <f t="shared" si="169"/>
        <v>0.34248906383023386</v>
      </c>
      <c r="V703" s="24">
        <f>T703*'Vehicle Inputs'!$B$24*'Vehicle Inputs'!$B$22*'Vehicle Inputs'!$B$21</f>
        <v>0</v>
      </c>
      <c r="W703" s="24">
        <f t="shared" si="170"/>
        <v>0.30291445250465049</v>
      </c>
      <c r="X703" s="25">
        <f t="shared" si="171"/>
        <v>27</v>
      </c>
      <c r="Y703" s="24">
        <f t="shared" si="172"/>
        <v>0</v>
      </c>
    </row>
    <row r="704" spans="2:25" x14ac:dyDescent="0.25">
      <c r="B704" s="4" t="s">
        <v>37</v>
      </c>
      <c r="C704" s="4">
        <v>696</v>
      </c>
      <c r="D704" s="4">
        <v>107</v>
      </c>
      <c r="E704" s="11">
        <v>32.4</v>
      </c>
      <c r="F704" s="16">
        <f t="shared" si="173"/>
        <v>-0.6805555555555558</v>
      </c>
      <c r="G704" s="16">
        <f t="shared" si="161"/>
        <v>9</v>
      </c>
      <c r="H704" s="19">
        <f t="shared" si="162"/>
        <v>28.597041899999997</v>
      </c>
      <c r="I704" s="19">
        <f>$K$3*$H$3*'Vehicle Inputs'!$B$19</f>
        <v>186.58987875</v>
      </c>
      <c r="J704" s="19">
        <f t="shared" si="163"/>
        <v>1679.30890875</v>
      </c>
      <c r="K704" s="19">
        <f t="shared" si="164"/>
        <v>-1487.8645833333339</v>
      </c>
      <c r="L704" s="19">
        <f t="shared" si="165"/>
        <v>-1272.6776626833339</v>
      </c>
      <c r="M704" s="19">
        <f t="shared" si="166"/>
        <v>-11454.098964150005</v>
      </c>
      <c r="N704" s="24">
        <f t="shared" si="176"/>
        <v>-3.1816941567083348E-3</v>
      </c>
      <c r="O704" s="24">
        <f t="shared" si="167"/>
        <v>0</v>
      </c>
      <c r="P704" s="24">
        <f t="shared" si="174"/>
        <v>0.66658271357057008</v>
      </c>
      <c r="Q704" s="24">
        <f t="shared" si="168"/>
        <v>3.1816941567083348E-3</v>
      </c>
      <c r="R704" s="24">
        <f t="shared" si="175"/>
        <v>0.39041564048519939</v>
      </c>
      <c r="S704" s="24">
        <f>MIN(MAX(-M704,0),'Vehicle Inputs'!$B$20*1000)</f>
        <v>11454.098964150005</v>
      </c>
      <c r="T704" s="24">
        <f>S704*(C704-C703)/3600000*'Vehicle Inputs'!$B$21*'Vehicle Inputs'!$B$22*'Vehicle Inputs'!$B$23</f>
        <v>2.8140493969006863E-3</v>
      </c>
      <c r="U704" s="24">
        <f t="shared" si="169"/>
        <v>0.34530311322713453</v>
      </c>
      <c r="V704" s="24">
        <f>T704*'Vehicle Inputs'!$B$24*'Vehicle Inputs'!$B$22*'Vehicle Inputs'!$B$21</f>
        <v>2.4888859890888119E-3</v>
      </c>
      <c r="W704" s="24">
        <f t="shared" si="170"/>
        <v>0.3054033384937393</v>
      </c>
      <c r="X704" s="25">
        <f t="shared" si="171"/>
        <v>28</v>
      </c>
      <c r="Y704" s="24">
        <f t="shared" si="172"/>
        <v>2.8140493969006863E-3</v>
      </c>
    </row>
    <row r="705" spans="2:25" x14ac:dyDescent="0.25">
      <c r="B705" s="4" t="s">
        <v>37</v>
      </c>
      <c r="C705" s="4">
        <v>697</v>
      </c>
      <c r="D705" s="4">
        <v>108</v>
      </c>
      <c r="E705" s="11">
        <v>28.3</v>
      </c>
      <c r="F705" s="16">
        <f t="shared" si="173"/>
        <v>-0.9166666666666663</v>
      </c>
      <c r="G705" s="16">
        <f t="shared" si="161"/>
        <v>7.8611111111111116</v>
      </c>
      <c r="H705" s="19">
        <f t="shared" si="162"/>
        <v>21.817448642824075</v>
      </c>
      <c r="I705" s="19">
        <f>$K$3*$H$3*'Vehicle Inputs'!$B$19</f>
        <v>186.58987875</v>
      </c>
      <c r="J705" s="19">
        <f t="shared" si="163"/>
        <v>1466.8037690625001</v>
      </c>
      <c r="K705" s="19">
        <f t="shared" si="164"/>
        <v>-2004.0624999999991</v>
      </c>
      <c r="L705" s="19">
        <f t="shared" si="165"/>
        <v>-1795.655172607175</v>
      </c>
      <c r="M705" s="19">
        <f t="shared" si="166"/>
        <v>-14115.844829106405</v>
      </c>
      <c r="N705" s="24">
        <f t="shared" si="176"/>
        <v>-3.9210680080851122E-3</v>
      </c>
      <c r="O705" s="24">
        <f t="shared" si="167"/>
        <v>0</v>
      </c>
      <c r="P705" s="24">
        <f t="shared" si="174"/>
        <v>0.66658271357057008</v>
      </c>
      <c r="Q705" s="24">
        <f t="shared" si="168"/>
        <v>3.9210680080851122E-3</v>
      </c>
      <c r="R705" s="24">
        <f t="shared" si="175"/>
        <v>0.3943367084932845</v>
      </c>
      <c r="S705" s="24">
        <f>MIN(MAX(-M705,0),'Vehicle Inputs'!$B$20*1000)</f>
        <v>14115.844829106405</v>
      </c>
      <c r="T705" s="24">
        <f>S705*(C705-C704)/3600000*'Vehicle Inputs'!$B$21*'Vehicle Inputs'!$B$22*'Vehicle Inputs'!$B$23</f>
        <v>3.4679885997508774E-3</v>
      </c>
      <c r="U705" s="24">
        <f t="shared" si="169"/>
        <v>0.34877110182688542</v>
      </c>
      <c r="V705" s="24">
        <f>T705*'Vehicle Inputs'!$B$24*'Vehicle Inputs'!$B$22*'Vehicle Inputs'!$B$21</f>
        <v>3.0672625170496629E-3</v>
      </c>
      <c r="W705" s="24">
        <f t="shared" si="170"/>
        <v>0.30847060101078894</v>
      </c>
      <c r="X705" s="25">
        <f t="shared" si="171"/>
        <v>28</v>
      </c>
      <c r="Y705" s="24">
        <f t="shared" si="172"/>
        <v>6.2820379966515641E-3</v>
      </c>
    </row>
    <row r="706" spans="2:25" x14ac:dyDescent="0.25">
      <c r="B706" s="4" t="s">
        <v>37</v>
      </c>
      <c r="C706" s="4">
        <v>698</v>
      </c>
      <c r="D706" s="4">
        <v>109</v>
      </c>
      <c r="E706" s="11">
        <v>25.8</v>
      </c>
      <c r="F706" s="16">
        <f t="shared" si="173"/>
        <v>-0.7222222222222221</v>
      </c>
      <c r="G706" s="16">
        <f t="shared" si="161"/>
        <v>7.166666666666667</v>
      </c>
      <c r="H706" s="19">
        <f t="shared" si="162"/>
        <v>18.133035141666667</v>
      </c>
      <c r="I706" s="19">
        <f>$K$3*$H$3*'Vehicle Inputs'!$B$19</f>
        <v>186.58987875</v>
      </c>
      <c r="J706" s="19">
        <f t="shared" si="163"/>
        <v>1337.227464375</v>
      </c>
      <c r="K706" s="19">
        <f t="shared" si="164"/>
        <v>-1578.958333333333</v>
      </c>
      <c r="L706" s="19">
        <f t="shared" si="165"/>
        <v>-1374.2354194416664</v>
      </c>
      <c r="M706" s="19">
        <f t="shared" si="166"/>
        <v>-9848.6871726652771</v>
      </c>
      <c r="N706" s="24">
        <f t="shared" si="176"/>
        <v>-2.7357464368514659E-3</v>
      </c>
      <c r="O706" s="24">
        <f t="shared" si="167"/>
        <v>0</v>
      </c>
      <c r="P706" s="24">
        <f t="shared" si="174"/>
        <v>0.66658271357057008</v>
      </c>
      <c r="Q706" s="24">
        <f t="shared" si="168"/>
        <v>2.7357464368514659E-3</v>
      </c>
      <c r="R706" s="24">
        <f t="shared" si="175"/>
        <v>0.39707245493013599</v>
      </c>
      <c r="S706" s="24">
        <f>MIN(MAX(-M706,0),'Vehicle Inputs'!$B$20*1000)</f>
        <v>9848.6871726652771</v>
      </c>
      <c r="T706" s="24">
        <f>S706*(C706-C705)/3600000*'Vehicle Inputs'!$B$21*'Vehicle Inputs'!$B$22*'Vehicle Inputs'!$B$23</f>
        <v>2.4196309360732787E-3</v>
      </c>
      <c r="U706" s="24">
        <f t="shared" si="169"/>
        <v>0.3511907327629587</v>
      </c>
      <c r="V706" s="24">
        <f>T706*'Vehicle Inputs'!$B$24*'Vehicle Inputs'!$B$22*'Vehicle Inputs'!$B$21</f>
        <v>2.1400425814100113E-3</v>
      </c>
      <c r="W706" s="24">
        <f t="shared" si="170"/>
        <v>0.31061064359219892</v>
      </c>
      <c r="X706" s="25">
        <f t="shared" si="171"/>
        <v>28</v>
      </c>
      <c r="Y706" s="24">
        <f t="shared" si="172"/>
        <v>8.7016689327248428E-3</v>
      </c>
    </row>
    <row r="707" spans="2:25" x14ac:dyDescent="0.25">
      <c r="B707" s="4" t="s">
        <v>37</v>
      </c>
      <c r="C707" s="4">
        <v>699</v>
      </c>
      <c r="D707" s="4">
        <v>110</v>
      </c>
      <c r="E707" s="11">
        <v>23.1</v>
      </c>
      <c r="F707" s="16">
        <f t="shared" si="173"/>
        <v>-0.55555555555555558</v>
      </c>
      <c r="G707" s="16">
        <f t="shared" si="161"/>
        <v>6.416666666666667</v>
      </c>
      <c r="H707" s="19">
        <f t="shared" si="162"/>
        <v>14.536339285416666</v>
      </c>
      <c r="I707" s="19">
        <f>$K$3*$H$3*'Vehicle Inputs'!$B$19</f>
        <v>186.58987875</v>
      </c>
      <c r="J707" s="19">
        <f t="shared" si="163"/>
        <v>1197.2850553124999</v>
      </c>
      <c r="K707" s="19">
        <f t="shared" si="164"/>
        <v>-1214.5833333333335</v>
      </c>
      <c r="L707" s="19">
        <f t="shared" si="165"/>
        <v>-1013.4571152979169</v>
      </c>
      <c r="M707" s="19">
        <f t="shared" si="166"/>
        <v>-6503.0164898283001</v>
      </c>
      <c r="N707" s="24">
        <f t="shared" si="176"/>
        <v>-1.8063934693967501E-3</v>
      </c>
      <c r="O707" s="24">
        <f t="shared" si="167"/>
        <v>0</v>
      </c>
      <c r="P707" s="24">
        <f t="shared" si="174"/>
        <v>0.66658271357057008</v>
      </c>
      <c r="Q707" s="24">
        <f t="shared" si="168"/>
        <v>1.8063934693967501E-3</v>
      </c>
      <c r="R707" s="24">
        <f t="shared" si="175"/>
        <v>0.39887884839953275</v>
      </c>
      <c r="S707" s="24">
        <f>MIN(MAX(-M707,0),'Vehicle Inputs'!$B$20*1000)</f>
        <v>6503.0164898283001</v>
      </c>
      <c r="T707" s="24">
        <f>S707*(C707-C706)/3600000*'Vehicle Inputs'!$B$21*'Vehicle Inputs'!$B$22*'Vehicle Inputs'!$B$23</f>
        <v>1.5976647040079556E-3</v>
      </c>
      <c r="U707" s="24">
        <f t="shared" si="169"/>
        <v>0.35278839746696666</v>
      </c>
      <c r="V707" s="24">
        <f>T707*'Vehicle Inputs'!$B$24*'Vehicle Inputs'!$B$22*'Vehicle Inputs'!$B$21</f>
        <v>1.4130545474598363E-3</v>
      </c>
      <c r="W707" s="24">
        <f t="shared" si="170"/>
        <v>0.31202369813965875</v>
      </c>
      <c r="X707" s="25">
        <f t="shared" si="171"/>
        <v>28</v>
      </c>
      <c r="Y707" s="24">
        <f t="shared" si="172"/>
        <v>1.0299333636732799E-2</v>
      </c>
    </row>
    <row r="708" spans="2:25" x14ac:dyDescent="0.25">
      <c r="B708" s="4" t="s">
        <v>37</v>
      </c>
      <c r="C708" s="4">
        <v>700</v>
      </c>
      <c r="D708" s="4">
        <v>111</v>
      </c>
      <c r="E708" s="11">
        <v>21.8</v>
      </c>
      <c r="F708" s="16">
        <f t="shared" si="173"/>
        <v>-0.26388888888888917</v>
      </c>
      <c r="G708" s="16">
        <f t="shared" si="161"/>
        <v>6.0555555555555562</v>
      </c>
      <c r="H708" s="19">
        <f t="shared" si="162"/>
        <v>12.946252660185186</v>
      </c>
      <c r="I708" s="19">
        <f>$K$3*$H$3*'Vehicle Inputs'!$B$19</f>
        <v>186.58987875</v>
      </c>
      <c r="J708" s="19">
        <f t="shared" si="163"/>
        <v>1129.905376875</v>
      </c>
      <c r="K708" s="19">
        <f t="shared" si="164"/>
        <v>-576.92708333333394</v>
      </c>
      <c r="L708" s="19">
        <f t="shared" si="165"/>
        <v>-377.39095192314875</v>
      </c>
      <c r="M708" s="19">
        <f t="shared" si="166"/>
        <v>-2285.3118755346231</v>
      </c>
      <c r="N708" s="24">
        <f t="shared" si="176"/>
        <v>-6.3480885431517313E-4</v>
      </c>
      <c r="O708" s="24">
        <f t="shared" si="167"/>
        <v>0</v>
      </c>
      <c r="P708" s="24">
        <f t="shared" si="174"/>
        <v>0.66658271357057008</v>
      </c>
      <c r="Q708" s="24">
        <f t="shared" si="168"/>
        <v>6.3480885431517313E-4</v>
      </c>
      <c r="R708" s="24">
        <f t="shared" si="175"/>
        <v>0.39951365725384791</v>
      </c>
      <c r="S708" s="24">
        <f>MIN(MAX(-M708,0),'Vehicle Inputs'!$B$20*1000)</f>
        <v>2285.3118755346231</v>
      </c>
      <c r="T708" s="24">
        <f>S708*(C708-C707)/3600000*'Vehicle Inputs'!$B$21*'Vehicle Inputs'!$B$22*'Vehicle Inputs'!$B$23</f>
        <v>5.6145669119905481E-4</v>
      </c>
      <c r="U708" s="24">
        <f t="shared" si="169"/>
        <v>0.35334985415816572</v>
      </c>
      <c r="V708" s="24">
        <f>T708*'Vehicle Inputs'!$B$24*'Vehicle Inputs'!$B$22*'Vehicle Inputs'!$B$21</f>
        <v>4.9658037053100393E-4</v>
      </c>
      <c r="W708" s="24">
        <f t="shared" si="170"/>
        <v>0.31252027851018976</v>
      </c>
      <c r="X708" s="25">
        <f t="shared" si="171"/>
        <v>28</v>
      </c>
      <c r="Y708" s="24">
        <f t="shared" si="172"/>
        <v>1.0860790327931854E-2</v>
      </c>
    </row>
    <row r="709" spans="2:25" x14ac:dyDescent="0.25">
      <c r="B709" s="4" t="s">
        <v>37</v>
      </c>
      <c r="C709" s="4">
        <v>701</v>
      </c>
      <c r="D709" s="4">
        <v>112</v>
      </c>
      <c r="E709" s="11">
        <v>21.2</v>
      </c>
      <c r="F709" s="16">
        <f t="shared" si="173"/>
        <v>-0.1111111111111112</v>
      </c>
      <c r="G709" s="16">
        <f t="shared" si="161"/>
        <v>5.8888888888888893</v>
      </c>
      <c r="H709" s="19">
        <f t="shared" si="162"/>
        <v>12.243421840740742</v>
      </c>
      <c r="I709" s="19">
        <f>$K$3*$H$3*'Vehicle Inputs'!$B$19</f>
        <v>186.58987875</v>
      </c>
      <c r="J709" s="19">
        <f t="shared" si="163"/>
        <v>1098.80706375</v>
      </c>
      <c r="K709" s="19">
        <f t="shared" si="164"/>
        <v>-242.91666666666686</v>
      </c>
      <c r="L709" s="19">
        <f t="shared" si="165"/>
        <v>-44.083366075926108</v>
      </c>
      <c r="M709" s="19">
        <f t="shared" si="166"/>
        <v>-259.60204466934266</v>
      </c>
      <c r="N709" s="24">
        <f t="shared" si="176"/>
        <v>-7.2111679074817402E-5</v>
      </c>
      <c r="O709" s="24">
        <f t="shared" si="167"/>
        <v>0</v>
      </c>
      <c r="P709" s="24">
        <f t="shared" si="174"/>
        <v>0.66658271357057008</v>
      </c>
      <c r="Q709" s="24">
        <f t="shared" si="168"/>
        <v>7.2111679074817402E-5</v>
      </c>
      <c r="R709" s="24">
        <f t="shared" si="175"/>
        <v>0.39958576893292275</v>
      </c>
      <c r="S709" s="24">
        <f>MIN(MAX(-M709,0),'Vehicle Inputs'!$B$20*1000)</f>
        <v>259.60204466934266</v>
      </c>
      <c r="T709" s="24">
        <f>S709*(C709-C708)/3600000*'Vehicle Inputs'!$B$21*'Vehicle Inputs'!$B$22*'Vehicle Inputs'!$B$23</f>
        <v>6.377917455772224E-5</v>
      </c>
      <c r="U709" s="24">
        <f t="shared" si="169"/>
        <v>0.35341363333272346</v>
      </c>
      <c r="V709" s="24">
        <f>T709*'Vehicle Inputs'!$B$24*'Vehicle Inputs'!$B$22*'Vehicle Inputs'!$B$21</f>
        <v>5.6409490937577431E-5</v>
      </c>
      <c r="W709" s="24">
        <f t="shared" si="170"/>
        <v>0.31257668800112737</v>
      </c>
      <c r="X709" s="25">
        <f t="shared" si="171"/>
        <v>28</v>
      </c>
      <c r="Y709" s="24">
        <f t="shared" si="172"/>
        <v>1.0924569502489576E-2</v>
      </c>
    </row>
    <row r="710" spans="2:25" x14ac:dyDescent="0.25">
      <c r="B710" s="4" t="s">
        <v>37</v>
      </c>
      <c r="C710" s="4">
        <v>702</v>
      </c>
      <c r="D710" s="4">
        <v>113</v>
      </c>
      <c r="E710" s="11">
        <v>21</v>
      </c>
      <c r="F710" s="16">
        <f t="shared" si="173"/>
        <v>-2.7777777777777679E-2</v>
      </c>
      <c r="G710" s="16">
        <f t="shared" si="161"/>
        <v>5.8333333333333339</v>
      </c>
      <c r="H710" s="19">
        <f t="shared" si="162"/>
        <v>12.013503541666669</v>
      </c>
      <c r="I710" s="19">
        <f>$K$3*$H$3*'Vehicle Inputs'!$B$19</f>
        <v>186.58987875</v>
      </c>
      <c r="J710" s="19">
        <f t="shared" si="163"/>
        <v>1088.4409593750001</v>
      </c>
      <c r="K710" s="19">
        <f t="shared" si="164"/>
        <v>-60.729166666666451</v>
      </c>
      <c r="L710" s="19">
        <f t="shared" si="165"/>
        <v>137.8742156250002</v>
      </c>
      <c r="M710" s="19">
        <f t="shared" si="166"/>
        <v>804.26625781250129</v>
      </c>
      <c r="N710" s="24">
        <f t="shared" si="176"/>
        <v>2.2340729383680592E-4</v>
      </c>
      <c r="O710" s="24">
        <f t="shared" si="167"/>
        <v>2.2340729383680592E-4</v>
      </c>
      <c r="P710" s="24">
        <f t="shared" si="174"/>
        <v>0.66680612086440694</v>
      </c>
      <c r="Q710" s="24">
        <f t="shared" si="168"/>
        <v>0</v>
      </c>
      <c r="R710" s="24">
        <f t="shared" si="175"/>
        <v>0.39958576893292275</v>
      </c>
      <c r="S710" s="24">
        <f>MIN(MAX(-M710,0),'Vehicle Inputs'!$B$20*1000)</f>
        <v>0</v>
      </c>
      <c r="T710" s="24">
        <f>S710*(C710-C709)/3600000*'Vehicle Inputs'!$B$21*'Vehicle Inputs'!$B$22*'Vehicle Inputs'!$B$23</f>
        <v>0</v>
      </c>
      <c r="U710" s="24">
        <f t="shared" si="169"/>
        <v>0.35341363333272346</v>
      </c>
      <c r="V710" s="24">
        <f>T710*'Vehicle Inputs'!$B$24*'Vehicle Inputs'!$B$22*'Vehicle Inputs'!$B$21</f>
        <v>0</v>
      </c>
      <c r="W710" s="24">
        <f t="shared" si="170"/>
        <v>0.31257668800112737</v>
      </c>
      <c r="X710" s="25">
        <f t="shared" si="171"/>
        <v>28</v>
      </c>
      <c r="Y710" s="24">
        <f t="shared" si="172"/>
        <v>0</v>
      </c>
    </row>
    <row r="711" spans="2:25" x14ac:dyDescent="0.25">
      <c r="B711" s="4" t="s">
        <v>37</v>
      </c>
      <c r="C711" s="4">
        <v>703</v>
      </c>
      <c r="D711" s="4">
        <v>114</v>
      </c>
      <c r="E711" s="11">
        <v>21</v>
      </c>
      <c r="F711" s="16">
        <f t="shared" si="173"/>
        <v>-1.3888888888889086E-2</v>
      </c>
      <c r="G711" s="16">
        <f t="shared" si="161"/>
        <v>5.8333333333333339</v>
      </c>
      <c r="H711" s="19">
        <f t="shared" si="162"/>
        <v>12.013503541666669</v>
      </c>
      <c r="I711" s="19">
        <f>$K$3*$H$3*'Vehicle Inputs'!$B$19</f>
        <v>186.58987875</v>
      </c>
      <c r="J711" s="19">
        <f t="shared" si="163"/>
        <v>1088.4409593750001</v>
      </c>
      <c r="K711" s="19">
        <f t="shared" si="164"/>
        <v>-30.364583333333766</v>
      </c>
      <c r="L711" s="19">
        <f t="shared" si="165"/>
        <v>168.23879895833289</v>
      </c>
      <c r="M711" s="19">
        <f t="shared" si="166"/>
        <v>981.39299392360863</v>
      </c>
      <c r="N711" s="24">
        <f t="shared" si="176"/>
        <v>2.7260916497878019E-4</v>
      </c>
      <c r="O711" s="24">
        <f t="shared" si="167"/>
        <v>2.7260916497878019E-4</v>
      </c>
      <c r="P711" s="24">
        <f t="shared" si="174"/>
        <v>0.66707873002938567</v>
      </c>
      <c r="Q711" s="24">
        <f t="shared" si="168"/>
        <v>0</v>
      </c>
      <c r="R711" s="24">
        <f t="shared" si="175"/>
        <v>0.39958576893292275</v>
      </c>
      <c r="S711" s="24">
        <f>MIN(MAX(-M711,0),'Vehicle Inputs'!$B$20*1000)</f>
        <v>0</v>
      </c>
      <c r="T711" s="24">
        <f>S711*(C711-C710)/3600000*'Vehicle Inputs'!$B$21*'Vehicle Inputs'!$B$22*'Vehicle Inputs'!$B$23</f>
        <v>0</v>
      </c>
      <c r="U711" s="24">
        <f t="shared" si="169"/>
        <v>0.35341363333272346</v>
      </c>
      <c r="V711" s="24">
        <f>T711*'Vehicle Inputs'!$B$24*'Vehicle Inputs'!$B$22*'Vehicle Inputs'!$B$21</f>
        <v>0</v>
      </c>
      <c r="W711" s="24">
        <f t="shared" si="170"/>
        <v>0.31257668800112737</v>
      </c>
      <c r="X711" s="25">
        <f t="shared" si="171"/>
        <v>28</v>
      </c>
      <c r="Y711" s="24">
        <f t="shared" si="172"/>
        <v>0</v>
      </c>
    </row>
    <row r="712" spans="2:25" x14ac:dyDescent="0.25">
      <c r="B712" s="4" t="s">
        <v>37</v>
      </c>
      <c r="C712" s="4">
        <v>704</v>
      </c>
      <c r="D712" s="4">
        <v>115</v>
      </c>
      <c r="E712" s="11">
        <v>20.9</v>
      </c>
      <c r="F712" s="16">
        <f t="shared" si="173"/>
        <v>-0.15277777777777798</v>
      </c>
      <c r="G712" s="16">
        <f t="shared" si="161"/>
        <v>5.8055555555555554</v>
      </c>
      <c r="H712" s="19">
        <f t="shared" si="162"/>
        <v>11.899361637268518</v>
      </c>
      <c r="I712" s="19">
        <f>$K$3*$H$3*'Vehicle Inputs'!$B$19</f>
        <v>186.58987875</v>
      </c>
      <c r="J712" s="19">
        <f t="shared" si="163"/>
        <v>1083.2579071875</v>
      </c>
      <c r="K712" s="19">
        <f t="shared" si="164"/>
        <v>-334.01041666666714</v>
      </c>
      <c r="L712" s="19">
        <f t="shared" si="165"/>
        <v>-135.52117627939862</v>
      </c>
      <c r="M712" s="19">
        <f t="shared" si="166"/>
        <v>-786.77571784428642</v>
      </c>
      <c r="N712" s="24">
        <f t="shared" si="176"/>
        <v>-2.1854881051230177E-4</v>
      </c>
      <c r="O712" s="24">
        <f t="shared" si="167"/>
        <v>0</v>
      </c>
      <c r="P712" s="24">
        <f t="shared" si="174"/>
        <v>0.66707873002938567</v>
      </c>
      <c r="Q712" s="24">
        <f t="shared" si="168"/>
        <v>2.1854881051230177E-4</v>
      </c>
      <c r="R712" s="24">
        <f t="shared" si="175"/>
        <v>0.39980431774343506</v>
      </c>
      <c r="S712" s="24">
        <f>MIN(MAX(-M712,0),'Vehicle Inputs'!$B$20*1000)</f>
        <v>786.77571784428642</v>
      </c>
      <c r="T712" s="24">
        <f>S712*(C712-C711)/3600000*'Vehicle Inputs'!$B$21*'Vehicle Inputs'!$B$22*'Vehicle Inputs'!$B$23</f>
        <v>1.9329549545760527E-4</v>
      </c>
      <c r="U712" s="24">
        <f t="shared" si="169"/>
        <v>0.35360692882818107</v>
      </c>
      <c r="V712" s="24">
        <f>T712*'Vehicle Inputs'!$B$24*'Vehicle Inputs'!$B$22*'Vehicle Inputs'!$B$21</f>
        <v>1.7096020095747896E-4</v>
      </c>
      <c r="W712" s="24">
        <f t="shared" si="170"/>
        <v>0.31274764820208484</v>
      </c>
      <c r="X712" s="25">
        <f t="shared" si="171"/>
        <v>29</v>
      </c>
      <c r="Y712" s="24">
        <f t="shared" si="172"/>
        <v>1.9329549545760527E-4</v>
      </c>
    </row>
    <row r="713" spans="2:25" x14ac:dyDescent="0.25">
      <c r="B713" s="4" t="s">
        <v>37</v>
      </c>
      <c r="C713" s="4">
        <v>705</v>
      </c>
      <c r="D713" s="4">
        <v>116</v>
      </c>
      <c r="E713" s="11">
        <v>19.899999999999999</v>
      </c>
      <c r="F713" s="16">
        <f t="shared" si="173"/>
        <v>-0.41666666666666663</v>
      </c>
      <c r="G713" s="16">
        <f t="shared" ref="G713:G776" si="177">E713*(1000/3600)</f>
        <v>5.5277777777777777</v>
      </c>
      <c r="H713" s="19">
        <f t="shared" ref="H713:H776" si="178">0.5*$L$3*$J$3*$I$3*G713^2</f>
        <v>10.787908248379628</v>
      </c>
      <c r="I713" s="19">
        <f>$K$3*$H$3*'Vehicle Inputs'!$B$19</f>
        <v>186.58987875</v>
      </c>
      <c r="J713" s="19">
        <f t="shared" ref="J713:J776" si="179">I713*G713</f>
        <v>1031.4273853125001</v>
      </c>
      <c r="K713" s="19">
        <f t="shared" ref="K713:K776" si="180">$H$3*F713</f>
        <v>-910.93749999999989</v>
      </c>
      <c r="L713" s="19">
        <f t="shared" ref="L713:L776" si="181">H713+I713+K713</f>
        <v>-713.55971300162025</v>
      </c>
      <c r="M713" s="19">
        <f t="shared" ref="M713:M776" si="182">L713*G713</f>
        <v>-3944.3995246478453</v>
      </c>
      <c r="N713" s="24">
        <f t="shared" si="176"/>
        <v>-1.0956665346244015E-3</v>
      </c>
      <c r="O713" s="24">
        <f t="shared" ref="O713:O776" si="183">MAX(M713,0)*(C713-C712)/3600000</f>
        <v>0</v>
      </c>
      <c r="P713" s="24">
        <f t="shared" si="174"/>
        <v>0.66707873002938567</v>
      </c>
      <c r="Q713" s="24">
        <f t="shared" ref="Q713:Q776" si="184">MAX(-M713,0)*(C713-C712)/3600000</f>
        <v>1.0956665346244015E-3</v>
      </c>
      <c r="R713" s="24">
        <f t="shared" si="175"/>
        <v>0.40089998427805945</v>
      </c>
      <c r="S713" s="24">
        <f>MIN(MAX(-M713,0),'Vehicle Inputs'!$B$20*1000)</f>
        <v>3944.3995246478453</v>
      </c>
      <c r="T713" s="24">
        <f>S713*(C713-C712)/3600000*'Vehicle Inputs'!$B$21*'Vehicle Inputs'!$B$22*'Vehicle Inputs'!$B$23</f>
        <v>9.6906226654855181E-4</v>
      </c>
      <c r="U713" s="24">
        <f t="shared" ref="U713:U776" si="185">U712+T713</f>
        <v>0.35457599109472959</v>
      </c>
      <c r="V713" s="24">
        <f>T713*'Vehicle Inputs'!$B$24*'Vehicle Inputs'!$B$22*'Vehicle Inputs'!$B$21</f>
        <v>8.5708712164886652E-4</v>
      </c>
      <c r="W713" s="24">
        <f t="shared" ref="W713:W776" si="186">W712+V713</f>
        <v>0.31360473532373373</v>
      </c>
      <c r="X713" s="25">
        <f t="shared" ref="X713:X776" si="187">IF(S713&gt;0,IF(S712=0,X712+1,X712),X712)</f>
        <v>29</v>
      </c>
      <c r="Y713" s="24">
        <f t="shared" ref="Y713:Y776" si="188">IF(S713&gt;0,IF(S712=0,T713,Y712+T713),0)</f>
        <v>1.1623577620061571E-3</v>
      </c>
    </row>
    <row r="714" spans="2:25" x14ac:dyDescent="0.25">
      <c r="B714" s="4" t="s">
        <v>37</v>
      </c>
      <c r="C714" s="4">
        <v>706</v>
      </c>
      <c r="D714" s="4">
        <v>117</v>
      </c>
      <c r="E714" s="11">
        <v>17.899999999999999</v>
      </c>
      <c r="F714" s="16">
        <f t="shared" ref="F714:F777" si="189">($E715-$E713)/2/3.6</f>
        <v>-0.66666666666666652</v>
      </c>
      <c r="G714" s="16">
        <f t="shared" si="177"/>
        <v>4.9722222222222223</v>
      </c>
      <c r="H714" s="19">
        <f t="shared" si="178"/>
        <v>8.7284504983796296</v>
      </c>
      <c r="I714" s="19">
        <f>$K$3*$H$3*'Vehicle Inputs'!$B$19</f>
        <v>186.58987875</v>
      </c>
      <c r="J714" s="19">
        <f t="shared" si="179"/>
        <v>927.76634156249997</v>
      </c>
      <c r="K714" s="19">
        <f t="shared" si="180"/>
        <v>-1457.4999999999998</v>
      </c>
      <c r="L714" s="19">
        <f t="shared" si="181"/>
        <v>-1262.1816707516202</v>
      </c>
      <c r="M714" s="19">
        <f t="shared" si="182"/>
        <v>-6275.8477517927786</v>
      </c>
      <c r="N714" s="24">
        <f t="shared" si="176"/>
        <v>-1.7432910421646608E-3</v>
      </c>
      <c r="O714" s="24">
        <f t="shared" si="183"/>
        <v>0</v>
      </c>
      <c r="P714" s="24">
        <f t="shared" ref="P714:P777" si="190">P713+O714</f>
        <v>0.66707873002938567</v>
      </c>
      <c r="Q714" s="24">
        <f t="shared" si="184"/>
        <v>1.7432910421646608E-3</v>
      </c>
      <c r="R714" s="24">
        <f t="shared" ref="R714:R777" si="191">R713+Q714</f>
        <v>0.40264327532022409</v>
      </c>
      <c r="S714" s="24">
        <f>MIN(MAX(-M714,0),'Vehicle Inputs'!$B$20*1000)</f>
        <v>6275.8477517927786</v>
      </c>
      <c r="T714" s="24">
        <f>S714*(C714-C713)/3600000*'Vehicle Inputs'!$B$21*'Vehicle Inputs'!$B$22*'Vehicle Inputs'!$B$23</f>
        <v>1.5418537622425342E-3</v>
      </c>
      <c r="U714" s="24">
        <f t="shared" si="185"/>
        <v>0.35611784485697212</v>
      </c>
      <c r="V714" s="24">
        <f>T714*'Vehicle Inputs'!$B$24*'Vehicle Inputs'!$B$22*'Vehicle Inputs'!$B$21</f>
        <v>1.3636925600154092E-3</v>
      </c>
      <c r="W714" s="24">
        <f t="shared" si="186"/>
        <v>0.31496842788374912</v>
      </c>
      <c r="X714" s="25">
        <f t="shared" si="187"/>
        <v>29</v>
      </c>
      <c r="Y714" s="24">
        <f t="shared" si="188"/>
        <v>2.7042115242486911E-3</v>
      </c>
    </row>
    <row r="715" spans="2:25" x14ac:dyDescent="0.25">
      <c r="B715" s="4" t="s">
        <v>37</v>
      </c>
      <c r="C715" s="4">
        <v>707</v>
      </c>
      <c r="D715" s="4">
        <v>118</v>
      </c>
      <c r="E715" s="11">
        <v>15.1</v>
      </c>
      <c r="F715" s="16">
        <f t="shared" si="189"/>
        <v>-0.70833333333333304</v>
      </c>
      <c r="G715" s="16">
        <f t="shared" si="177"/>
        <v>4.1944444444444446</v>
      </c>
      <c r="H715" s="19">
        <f t="shared" si="178"/>
        <v>6.2113354706018526</v>
      </c>
      <c r="I715" s="19">
        <f>$K$3*$H$3*'Vehicle Inputs'!$B$19</f>
        <v>186.58987875</v>
      </c>
      <c r="J715" s="19">
        <f t="shared" si="179"/>
        <v>782.64088031250003</v>
      </c>
      <c r="K715" s="19">
        <f t="shared" si="180"/>
        <v>-1548.5937499999993</v>
      </c>
      <c r="L715" s="19">
        <f t="shared" si="181"/>
        <v>-1355.7925357793974</v>
      </c>
      <c r="M715" s="19">
        <f t="shared" si="182"/>
        <v>-5686.7964695191395</v>
      </c>
      <c r="N715" s="24">
        <f t="shared" si="176"/>
        <v>-1.5796656859775387E-3</v>
      </c>
      <c r="O715" s="24">
        <f t="shared" si="183"/>
        <v>0</v>
      </c>
      <c r="P715" s="24">
        <f t="shared" si="190"/>
        <v>0.66707873002938567</v>
      </c>
      <c r="Q715" s="24">
        <f t="shared" si="184"/>
        <v>1.5796656859775387E-3</v>
      </c>
      <c r="R715" s="24">
        <f t="shared" si="191"/>
        <v>0.40422294100620165</v>
      </c>
      <c r="S715" s="24">
        <f>MIN(MAX(-M715,0),'Vehicle Inputs'!$B$20*1000)</f>
        <v>5686.7964695191395</v>
      </c>
      <c r="T715" s="24">
        <f>S715*(C715-C714)/3600000*'Vehicle Inputs'!$B$21*'Vehicle Inputs'!$B$22*'Vehicle Inputs'!$B$23</f>
        <v>1.3971353159628339E-3</v>
      </c>
      <c r="U715" s="24">
        <f t="shared" si="185"/>
        <v>0.35751498017293498</v>
      </c>
      <c r="V715" s="24">
        <f>T715*'Vehicle Inputs'!$B$24*'Vehicle Inputs'!$B$22*'Vehicle Inputs'!$B$21</f>
        <v>1.2356963302033283E-3</v>
      </c>
      <c r="W715" s="24">
        <f t="shared" si="186"/>
        <v>0.31620412421395244</v>
      </c>
      <c r="X715" s="25">
        <f t="shared" si="187"/>
        <v>29</v>
      </c>
      <c r="Y715" s="24">
        <f t="shared" si="188"/>
        <v>4.101346840211525E-3</v>
      </c>
    </row>
    <row r="716" spans="2:25" x14ac:dyDescent="0.25">
      <c r="B716" s="4" t="s">
        <v>37</v>
      </c>
      <c r="C716" s="4">
        <v>708</v>
      </c>
      <c r="D716" s="4">
        <v>119</v>
      </c>
      <c r="E716" s="11">
        <v>12.8</v>
      </c>
      <c r="F716" s="16">
        <f t="shared" si="189"/>
        <v>-0.43055555555555547</v>
      </c>
      <c r="G716" s="16">
        <f t="shared" si="177"/>
        <v>3.5555555555555558</v>
      </c>
      <c r="H716" s="19">
        <f t="shared" si="178"/>
        <v>4.4632481185185187</v>
      </c>
      <c r="I716" s="19">
        <f>$K$3*$H$3*'Vehicle Inputs'!$B$19</f>
        <v>186.58987875</v>
      </c>
      <c r="J716" s="19">
        <f t="shared" si="179"/>
        <v>663.43068000000005</v>
      </c>
      <c r="K716" s="19">
        <f t="shared" si="180"/>
        <v>-941.30208333333314</v>
      </c>
      <c r="L716" s="19">
        <f t="shared" si="181"/>
        <v>-750.24895646481468</v>
      </c>
      <c r="M716" s="19">
        <f t="shared" si="182"/>
        <v>-2667.5518452082301</v>
      </c>
      <c r="N716" s="24">
        <f t="shared" si="176"/>
        <v>-7.4098662366895286E-4</v>
      </c>
      <c r="O716" s="24">
        <f t="shared" si="183"/>
        <v>0</v>
      </c>
      <c r="P716" s="24">
        <f t="shared" si="190"/>
        <v>0.66707873002938567</v>
      </c>
      <c r="Q716" s="24">
        <f t="shared" si="184"/>
        <v>7.4098662366895286E-4</v>
      </c>
      <c r="R716" s="24">
        <f t="shared" si="191"/>
        <v>0.4049639276298706</v>
      </c>
      <c r="S716" s="24">
        <f>MIN(MAX(-M716,0),'Vehicle Inputs'!$B$20*1000)</f>
        <v>2667.5518452082301</v>
      </c>
      <c r="T716" s="24">
        <f>S716*(C716-C715)/3600000*'Vehicle Inputs'!$B$21*'Vehicle Inputs'!$B$22*'Vehicle Inputs'!$B$23</f>
        <v>6.553656193040052E-4</v>
      </c>
      <c r="U716" s="24">
        <f t="shared" si="185"/>
        <v>0.358170345792239</v>
      </c>
      <c r="V716" s="24">
        <f>T716*'Vehicle Inputs'!$B$24*'Vehicle Inputs'!$B$22*'Vehicle Inputs'!$B$21</f>
        <v>5.7963812199342735E-4</v>
      </c>
      <c r="W716" s="24">
        <f t="shared" si="186"/>
        <v>0.31678376233594585</v>
      </c>
      <c r="X716" s="25">
        <f t="shared" si="187"/>
        <v>29</v>
      </c>
      <c r="Y716" s="24">
        <f t="shared" si="188"/>
        <v>4.7567124595155304E-3</v>
      </c>
    </row>
    <row r="717" spans="2:25" x14ac:dyDescent="0.25">
      <c r="B717" s="4" t="s">
        <v>37</v>
      </c>
      <c r="C717" s="4">
        <v>709</v>
      </c>
      <c r="D717" s="4">
        <v>120</v>
      </c>
      <c r="E717" s="11">
        <v>12</v>
      </c>
      <c r="F717" s="16">
        <f t="shared" si="189"/>
        <v>5.5555555555555358E-2</v>
      </c>
      <c r="G717" s="16">
        <f t="shared" si="177"/>
        <v>3.3333333333333335</v>
      </c>
      <c r="H717" s="19">
        <f t="shared" si="178"/>
        <v>3.922776666666667</v>
      </c>
      <c r="I717" s="19">
        <f>$K$3*$H$3*'Vehicle Inputs'!$B$19</f>
        <v>186.58987875</v>
      </c>
      <c r="J717" s="19">
        <f t="shared" si="179"/>
        <v>621.96626249999997</v>
      </c>
      <c r="K717" s="19">
        <f t="shared" si="180"/>
        <v>121.4583333333329</v>
      </c>
      <c r="L717" s="19">
        <f t="shared" si="181"/>
        <v>311.97098874999955</v>
      </c>
      <c r="M717" s="19">
        <f t="shared" si="182"/>
        <v>1039.9032958333319</v>
      </c>
      <c r="N717" s="24">
        <f t="shared" si="176"/>
        <v>2.8886202662036994E-4</v>
      </c>
      <c r="O717" s="24">
        <f t="shared" si="183"/>
        <v>2.8886202662036994E-4</v>
      </c>
      <c r="P717" s="24">
        <f t="shared" si="190"/>
        <v>0.66736759205600604</v>
      </c>
      <c r="Q717" s="24">
        <f t="shared" si="184"/>
        <v>0</v>
      </c>
      <c r="R717" s="24">
        <f t="shared" si="191"/>
        <v>0.4049639276298706</v>
      </c>
      <c r="S717" s="24">
        <f>MIN(MAX(-M717,0),'Vehicle Inputs'!$B$20*1000)</f>
        <v>0</v>
      </c>
      <c r="T717" s="24">
        <f>S717*(C717-C716)/3600000*'Vehicle Inputs'!$B$21*'Vehicle Inputs'!$B$22*'Vehicle Inputs'!$B$23</f>
        <v>0</v>
      </c>
      <c r="U717" s="24">
        <f t="shared" si="185"/>
        <v>0.358170345792239</v>
      </c>
      <c r="V717" s="24">
        <f>T717*'Vehicle Inputs'!$B$24*'Vehicle Inputs'!$B$22*'Vehicle Inputs'!$B$21</f>
        <v>0</v>
      </c>
      <c r="W717" s="24">
        <f t="shared" si="186"/>
        <v>0.31678376233594585</v>
      </c>
      <c r="X717" s="25">
        <f t="shared" si="187"/>
        <v>29</v>
      </c>
      <c r="Y717" s="24">
        <f t="shared" si="188"/>
        <v>0</v>
      </c>
    </row>
    <row r="718" spans="2:25" x14ac:dyDescent="0.25">
      <c r="B718" s="4" t="s">
        <v>37</v>
      </c>
      <c r="C718" s="4">
        <v>710</v>
      </c>
      <c r="D718" s="4">
        <v>121</v>
      </c>
      <c r="E718" s="11">
        <v>13.2</v>
      </c>
      <c r="F718" s="16">
        <f t="shared" si="189"/>
        <v>0.70833333333333348</v>
      </c>
      <c r="G718" s="16">
        <f t="shared" si="177"/>
        <v>3.6666666666666665</v>
      </c>
      <c r="H718" s="19">
        <f t="shared" si="178"/>
        <v>4.7465597666666657</v>
      </c>
      <c r="I718" s="19">
        <f>$K$3*$H$3*'Vehicle Inputs'!$B$19</f>
        <v>186.58987875</v>
      </c>
      <c r="J718" s="19">
        <f t="shared" si="179"/>
        <v>684.16288874999998</v>
      </c>
      <c r="K718" s="19">
        <f t="shared" si="180"/>
        <v>1548.5937500000002</v>
      </c>
      <c r="L718" s="19">
        <f t="shared" si="181"/>
        <v>1739.9301885166669</v>
      </c>
      <c r="M718" s="19">
        <f t="shared" si="182"/>
        <v>6379.7440245611115</v>
      </c>
      <c r="N718" s="24">
        <f t="shared" si="176"/>
        <v>1.772151117933642E-3</v>
      </c>
      <c r="O718" s="24">
        <f t="shared" si="183"/>
        <v>1.772151117933642E-3</v>
      </c>
      <c r="P718" s="24">
        <f t="shared" si="190"/>
        <v>0.66913974317393965</v>
      </c>
      <c r="Q718" s="24">
        <f t="shared" si="184"/>
        <v>0</v>
      </c>
      <c r="R718" s="24">
        <f t="shared" si="191"/>
        <v>0.4049639276298706</v>
      </c>
      <c r="S718" s="24">
        <f>MIN(MAX(-M718,0),'Vehicle Inputs'!$B$20*1000)</f>
        <v>0</v>
      </c>
      <c r="T718" s="24">
        <f>S718*(C718-C717)/3600000*'Vehicle Inputs'!$B$21*'Vehicle Inputs'!$B$22*'Vehicle Inputs'!$B$23</f>
        <v>0</v>
      </c>
      <c r="U718" s="24">
        <f t="shared" si="185"/>
        <v>0.358170345792239</v>
      </c>
      <c r="V718" s="24">
        <f>T718*'Vehicle Inputs'!$B$24*'Vehicle Inputs'!$B$22*'Vehicle Inputs'!$B$21</f>
        <v>0</v>
      </c>
      <c r="W718" s="24">
        <f t="shared" si="186"/>
        <v>0.31678376233594585</v>
      </c>
      <c r="X718" s="25">
        <f t="shared" si="187"/>
        <v>29</v>
      </c>
      <c r="Y718" s="24">
        <f t="shared" si="188"/>
        <v>0</v>
      </c>
    </row>
    <row r="719" spans="2:25" x14ac:dyDescent="0.25">
      <c r="B719" s="4" t="s">
        <v>37</v>
      </c>
      <c r="C719" s="4">
        <v>711</v>
      </c>
      <c r="D719" s="4">
        <v>122</v>
      </c>
      <c r="E719" s="11">
        <v>17.100000000000001</v>
      </c>
      <c r="F719" s="16">
        <f t="shared" si="189"/>
        <v>1.0972222222222225</v>
      </c>
      <c r="G719" s="16">
        <f t="shared" si="177"/>
        <v>4.7500000000000009</v>
      </c>
      <c r="H719" s="19">
        <f t="shared" si="178"/>
        <v>7.9656883687500022</v>
      </c>
      <c r="I719" s="19">
        <f>$K$3*$H$3*'Vehicle Inputs'!$B$19</f>
        <v>186.58987875</v>
      </c>
      <c r="J719" s="19">
        <f t="shared" si="179"/>
        <v>886.30192406250012</v>
      </c>
      <c r="K719" s="19">
        <f t="shared" si="180"/>
        <v>2398.8020833333339</v>
      </c>
      <c r="L719" s="19">
        <f t="shared" si="181"/>
        <v>2593.3576504520838</v>
      </c>
      <c r="M719" s="19">
        <f t="shared" si="182"/>
        <v>12318.448839647401</v>
      </c>
      <c r="N719" s="24">
        <f t="shared" si="176"/>
        <v>3.4217913443465001E-3</v>
      </c>
      <c r="O719" s="24">
        <f t="shared" si="183"/>
        <v>3.4217913443465001E-3</v>
      </c>
      <c r="P719" s="24">
        <f t="shared" si="190"/>
        <v>0.67256153451828615</v>
      </c>
      <c r="Q719" s="24">
        <f t="shared" si="184"/>
        <v>0</v>
      </c>
      <c r="R719" s="24">
        <f t="shared" si="191"/>
        <v>0.4049639276298706</v>
      </c>
      <c r="S719" s="24">
        <f>MIN(MAX(-M719,0),'Vehicle Inputs'!$B$20*1000)</f>
        <v>0</v>
      </c>
      <c r="T719" s="24">
        <f>S719*(C719-C718)/3600000*'Vehicle Inputs'!$B$21*'Vehicle Inputs'!$B$22*'Vehicle Inputs'!$B$23</f>
        <v>0</v>
      </c>
      <c r="U719" s="24">
        <f t="shared" si="185"/>
        <v>0.358170345792239</v>
      </c>
      <c r="V719" s="24">
        <f>T719*'Vehicle Inputs'!$B$24*'Vehicle Inputs'!$B$22*'Vehicle Inputs'!$B$21</f>
        <v>0</v>
      </c>
      <c r="W719" s="24">
        <f t="shared" si="186"/>
        <v>0.31678376233594585</v>
      </c>
      <c r="X719" s="25">
        <f t="shared" si="187"/>
        <v>29</v>
      </c>
      <c r="Y719" s="24">
        <f t="shared" si="188"/>
        <v>0</v>
      </c>
    </row>
    <row r="720" spans="2:25" x14ac:dyDescent="0.25">
      <c r="B720" s="4" t="s">
        <v>37</v>
      </c>
      <c r="C720" s="4">
        <v>712</v>
      </c>
      <c r="D720" s="4">
        <v>123</v>
      </c>
      <c r="E720" s="11">
        <v>21.1</v>
      </c>
      <c r="F720" s="16">
        <f t="shared" si="189"/>
        <v>0.65277777777777768</v>
      </c>
      <c r="G720" s="16">
        <f t="shared" si="177"/>
        <v>5.8611111111111116</v>
      </c>
      <c r="H720" s="19">
        <f t="shared" si="178"/>
        <v>12.128190276157408</v>
      </c>
      <c r="I720" s="19">
        <f>$K$3*$H$3*'Vehicle Inputs'!$B$19</f>
        <v>186.58987875</v>
      </c>
      <c r="J720" s="19">
        <f t="shared" si="179"/>
        <v>1093.6240115625001</v>
      </c>
      <c r="K720" s="19">
        <f t="shared" si="180"/>
        <v>1427.1354166666665</v>
      </c>
      <c r="L720" s="19">
        <f t="shared" si="181"/>
        <v>1625.8534856928238</v>
      </c>
      <c r="M720" s="19">
        <f t="shared" si="182"/>
        <v>9529.3079300329409</v>
      </c>
      <c r="N720" s="24">
        <f t="shared" si="176"/>
        <v>2.6470299805647058E-3</v>
      </c>
      <c r="O720" s="24">
        <f t="shared" si="183"/>
        <v>2.6470299805647058E-3</v>
      </c>
      <c r="P720" s="24">
        <f t="shared" si="190"/>
        <v>0.67520856449885081</v>
      </c>
      <c r="Q720" s="24">
        <f t="shared" si="184"/>
        <v>0</v>
      </c>
      <c r="R720" s="24">
        <f t="shared" si="191"/>
        <v>0.4049639276298706</v>
      </c>
      <c r="S720" s="24">
        <f>MIN(MAX(-M720,0),'Vehicle Inputs'!$B$20*1000)</f>
        <v>0</v>
      </c>
      <c r="T720" s="24">
        <f>S720*(C720-C719)/3600000*'Vehicle Inputs'!$B$21*'Vehicle Inputs'!$B$22*'Vehicle Inputs'!$B$23</f>
        <v>0</v>
      </c>
      <c r="U720" s="24">
        <f t="shared" si="185"/>
        <v>0.358170345792239</v>
      </c>
      <c r="V720" s="24">
        <f>T720*'Vehicle Inputs'!$B$24*'Vehicle Inputs'!$B$22*'Vehicle Inputs'!$B$21</f>
        <v>0</v>
      </c>
      <c r="W720" s="24">
        <f t="shared" si="186"/>
        <v>0.31678376233594585</v>
      </c>
      <c r="X720" s="25">
        <f t="shared" si="187"/>
        <v>29</v>
      </c>
      <c r="Y720" s="24">
        <f t="shared" si="188"/>
        <v>0</v>
      </c>
    </row>
    <row r="721" spans="2:25" x14ac:dyDescent="0.25">
      <c r="B721" s="4" t="s">
        <v>37</v>
      </c>
      <c r="C721" s="4">
        <v>713</v>
      </c>
      <c r="D721" s="4">
        <v>124</v>
      </c>
      <c r="E721" s="11">
        <v>21.8</v>
      </c>
      <c r="F721" s="16">
        <f t="shared" si="189"/>
        <v>1.3888888888888593E-2</v>
      </c>
      <c r="G721" s="16">
        <f t="shared" si="177"/>
        <v>6.0555555555555562</v>
      </c>
      <c r="H721" s="19">
        <f t="shared" si="178"/>
        <v>12.946252660185186</v>
      </c>
      <c r="I721" s="19">
        <f>$K$3*$H$3*'Vehicle Inputs'!$B$19</f>
        <v>186.58987875</v>
      </c>
      <c r="J721" s="19">
        <f t="shared" si="179"/>
        <v>1129.905376875</v>
      </c>
      <c r="K721" s="19">
        <f t="shared" si="180"/>
        <v>30.364583333332686</v>
      </c>
      <c r="L721" s="19">
        <f t="shared" si="181"/>
        <v>229.90071474351788</v>
      </c>
      <c r="M721" s="19">
        <f t="shared" si="182"/>
        <v>1392.176550391303</v>
      </c>
      <c r="N721" s="24">
        <f t="shared" si="176"/>
        <v>3.8671570844202861E-4</v>
      </c>
      <c r="O721" s="24">
        <f t="shared" si="183"/>
        <v>3.8671570844202861E-4</v>
      </c>
      <c r="P721" s="24">
        <f t="shared" si="190"/>
        <v>0.67559528020729287</v>
      </c>
      <c r="Q721" s="24">
        <f t="shared" si="184"/>
        <v>0</v>
      </c>
      <c r="R721" s="24">
        <f t="shared" si="191"/>
        <v>0.4049639276298706</v>
      </c>
      <c r="S721" s="24">
        <f>MIN(MAX(-M721,0),'Vehicle Inputs'!$B$20*1000)</f>
        <v>0</v>
      </c>
      <c r="T721" s="24">
        <f>S721*(C721-C720)/3600000*'Vehicle Inputs'!$B$21*'Vehicle Inputs'!$B$22*'Vehicle Inputs'!$B$23</f>
        <v>0</v>
      </c>
      <c r="U721" s="24">
        <f t="shared" si="185"/>
        <v>0.358170345792239</v>
      </c>
      <c r="V721" s="24">
        <f>T721*'Vehicle Inputs'!$B$24*'Vehicle Inputs'!$B$22*'Vehicle Inputs'!$B$21</f>
        <v>0</v>
      </c>
      <c r="W721" s="24">
        <f t="shared" si="186"/>
        <v>0.31678376233594585</v>
      </c>
      <c r="X721" s="25">
        <f t="shared" si="187"/>
        <v>29</v>
      </c>
      <c r="Y721" s="24">
        <f t="shared" si="188"/>
        <v>0</v>
      </c>
    </row>
    <row r="722" spans="2:25" x14ac:dyDescent="0.25">
      <c r="B722" s="4" t="s">
        <v>37</v>
      </c>
      <c r="C722" s="4">
        <v>714</v>
      </c>
      <c r="D722" s="4">
        <v>125</v>
      </c>
      <c r="E722" s="11">
        <v>21.2</v>
      </c>
      <c r="F722" s="16">
        <f t="shared" si="189"/>
        <v>-0.45833333333333343</v>
      </c>
      <c r="G722" s="16">
        <f t="shared" si="177"/>
        <v>5.8888888888888893</v>
      </c>
      <c r="H722" s="19">
        <f t="shared" si="178"/>
        <v>12.243421840740742</v>
      </c>
      <c r="I722" s="19">
        <f>$K$3*$H$3*'Vehicle Inputs'!$B$19</f>
        <v>186.58987875</v>
      </c>
      <c r="J722" s="19">
        <f t="shared" si="179"/>
        <v>1098.80706375</v>
      </c>
      <c r="K722" s="19">
        <f t="shared" si="180"/>
        <v>-1002.0312500000002</v>
      </c>
      <c r="L722" s="19">
        <f t="shared" si="181"/>
        <v>-803.19794940925954</v>
      </c>
      <c r="M722" s="19">
        <f t="shared" si="182"/>
        <v>-4729.943479854529</v>
      </c>
      <c r="N722" s="24">
        <f t="shared" si="176"/>
        <v>-1.3138731888484802E-3</v>
      </c>
      <c r="O722" s="24">
        <f t="shared" si="183"/>
        <v>0</v>
      </c>
      <c r="P722" s="24">
        <f t="shared" si="190"/>
        <v>0.67559528020729287</v>
      </c>
      <c r="Q722" s="24">
        <f t="shared" si="184"/>
        <v>1.3138731888484802E-3</v>
      </c>
      <c r="R722" s="24">
        <f t="shared" si="191"/>
        <v>0.40627780081871906</v>
      </c>
      <c r="S722" s="24">
        <f>MIN(MAX(-M722,0),'Vehicle Inputs'!$B$20*1000)</f>
        <v>4729.943479854529</v>
      </c>
      <c r="T722" s="24">
        <f>S722*(C722-C721)/3600000*'Vehicle Inputs'!$B$21*'Vehicle Inputs'!$B$22*'Vehicle Inputs'!$B$23</f>
        <v>1.1620551418770383E-3</v>
      </c>
      <c r="U722" s="24">
        <f t="shared" si="185"/>
        <v>0.35933240093411606</v>
      </c>
      <c r="V722" s="24">
        <f>T722*'Vehicle Inputs'!$B$24*'Vehicle Inputs'!$B$22*'Vehicle Inputs'!$B$21</f>
        <v>1.0277796702331463E-3</v>
      </c>
      <c r="W722" s="24">
        <f t="shared" si="186"/>
        <v>0.317811542006179</v>
      </c>
      <c r="X722" s="25">
        <f t="shared" si="187"/>
        <v>30</v>
      </c>
      <c r="Y722" s="24">
        <f t="shared" si="188"/>
        <v>1.1620551418770383E-3</v>
      </c>
    </row>
    <row r="723" spans="2:25" x14ac:dyDescent="0.25">
      <c r="B723" s="4" t="s">
        <v>37</v>
      </c>
      <c r="C723" s="4">
        <v>715</v>
      </c>
      <c r="D723" s="4">
        <v>126</v>
      </c>
      <c r="E723" s="11">
        <v>18.5</v>
      </c>
      <c r="F723" s="16">
        <f t="shared" si="189"/>
        <v>-1.0138888888888886</v>
      </c>
      <c r="G723" s="16">
        <f t="shared" si="177"/>
        <v>5.1388888888888893</v>
      </c>
      <c r="H723" s="19">
        <f t="shared" si="178"/>
        <v>9.3234049594907411</v>
      </c>
      <c r="I723" s="19">
        <f>$K$3*$H$3*'Vehicle Inputs'!$B$19</f>
        <v>186.58987875</v>
      </c>
      <c r="J723" s="19">
        <f t="shared" si="179"/>
        <v>958.86465468750009</v>
      </c>
      <c r="K723" s="19">
        <f t="shared" si="180"/>
        <v>-2216.6145833333326</v>
      </c>
      <c r="L723" s="19">
        <f t="shared" si="181"/>
        <v>-2020.7012996238418</v>
      </c>
      <c r="M723" s="19">
        <f t="shared" si="182"/>
        <v>-10384.159456400299</v>
      </c>
      <c r="N723" s="24">
        <f t="shared" si="176"/>
        <v>-2.8844887378889719E-3</v>
      </c>
      <c r="O723" s="24">
        <f t="shared" si="183"/>
        <v>0</v>
      </c>
      <c r="P723" s="24">
        <f t="shared" si="190"/>
        <v>0.67559528020729287</v>
      </c>
      <c r="Q723" s="24">
        <f t="shared" si="184"/>
        <v>2.8844887378889719E-3</v>
      </c>
      <c r="R723" s="24">
        <f t="shared" si="191"/>
        <v>0.40916228955660805</v>
      </c>
      <c r="S723" s="24">
        <f>MIN(MAX(-M723,0),'Vehicle Inputs'!$B$20*1000)</f>
        <v>10384.159456400299</v>
      </c>
      <c r="T723" s="24">
        <f>S723*(C723-C722)/3600000*'Vehicle Inputs'!$B$21*'Vehicle Inputs'!$B$22*'Vehicle Inputs'!$B$23</f>
        <v>2.5511860642259006E-3</v>
      </c>
      <c r="U723" s="24">
        <f t="shared" si="185"/>
        <v>0.36188358699834194</v>
      </c>
      <c r="V723" s="24">
        <f>T723*'Vehicle Inputs'!$B$24*'Vehicle Inputs'!$B$22*'Vehicle Inputs'!$B$21</f>
        <v>2.2563965145045977E-3</v>
      </c>
      <c r="W723" s="24">
        <f t="shared" si="186"/>
        <v>0.3200679385206836</v>
      </c>
      <c r="X723" s="25">
        <f t="shared" si="187"/>
        <v>30</v>
      </c>
      <c r="Y723" s="24">
        <f t="shared" si="188"/>
        <v>3.7132412061029389E-3</v>
      </c>
    </row>
    <row r="724" spans="2:25" x14ac:dyDescent="0.25">
      <c r="B724" s="4" t="s">
        <v>37</v>
      </c>
      <c r="C724" s="4">
        <v>716</v>
      </c>
      <c r="D724" s="4">
        <v>127</v>
      </c>
      <c r="E724" s="11">
        <v>13.9</v>
      </c>
      <c r="F724" s="16">
        <f t="shared" si="189"/>
        <v>-0.90277777777777779</v>
      </c>
      <c r="G724" s="16">
        <f t="shared" si="177"/>
        <v>3.8611111111111112</v>
      </c>
      <c r="H724" s="19">
        <f t="shared" si="178"/>
        <v>5.26333110949074</v>
      </c>
      <c r="I724" s="19">
        <f>$K$3*$H$3*'Vehicle Inputs'!$B$19</f>
        <v>186.58987875</v>
      </c>
      <c r="J724" s="19">
        <f t="shared" si="179"/>
        <v>720.44425406250002</v>
      </c>
      <c r="K724" s="19">
        <f t="shared" si="180"/>
        <v>-1973.6979166666667</v>
      </c>
      <c r="L724" s="19">
        <f t="shared" si="181"/>
        <v>-1781.844706807176</v>
      </c>
      <c r="M724" s="19">
        <f t="shared" si="182"/>
        <v>-6879.9003957277073</v>
      </c>
      <c r="N724" s="24">
        <f t="shared" si="176"/>
        <v>-1.9110834432576964E-3</v>
      </c>
      <c r="O724" s="24">
        <f t="shared" si="183"/>
        <v>0</v>
      </c>
      <c r="P724" s="24">
        <f t="shared" si="190"/>
        <v>0.67559528020729287</v>
      </c>
      <c r="Q724" s="24">
        <f t="shared" si="184"/>
        <v>1.9110834432576964E-3</v>
      </c>
      <c r="R724" s="24">
        <f t="shared" si="191"/>
        <v>0.41107337299986574</v>
      </c>
      <c r="S724" s="24">
        <f>MIN(MAX(-M724,0),'Vehicle Inputs'!$B$20*1000)</f>
        <v>6879.9003957277073</v>
      </c>
      <c r="T724" s="24">
        <f>S724*(C724-C723)/3600000*'Vehicle Inputs'!$B$21*'Vehicle Inputs'!$B$22*'Vehicle Inputs'!$B$23</f>
        <v>1.6902577513892695E-3</v>
      </c>
      <c r="U724" s="24">
        <f t="shared" si="185"/>
        <v>0.3635738447497312</v>
      </c>
      <c r="V724" s="24">
        <f>T724*'Vehicle Inputs'!$B$24*'Vehicle Inputs'!$B$22*'Vehicle Inputs'!$B$21</f>
        <v>1.4949484682162393E-3</v>
      </c>
      <c r="W724" s="24">
        <f t="shared" si="186"/>
        <v>0.32156288698889984</v>
      </c>
      <c r="X724" s="25">
        <f t="shared" si="187"/>
        <v>30</v>
      </c>
      <c r="Y724" s="24">
        <f t="shared" si="188"/>
        <v>5.4034989574922084E-3</v>
      </c>
    </row>
    <row r="725" spans="2:25" x14ac:dyDescent="0.25">
      <c r="B725" s="4" t="s">
        <v>37</v>
      </c>
      <c r="C725" s="4">
        <v>717</v>
      </c>
      <c r="D725" s="4">
        <v>128</v>
      </c>
      <c r="E725" s="11">
        <v>12</v>
      </c>
      <c r="F725" s="16">
        <f t="shared" si="189"/>
        <v>-0.26388888888888895</v>
      </c>
      <c r="G725" s="16">
        <f t="shared" si="177"/>
        <v>3.3333333333333335</v>
      </c>
      <c r="H725" s="19">
        <f t="shared" si="178"/>
        <v>3.922776666666667</v>
      </c>
      <c r="I725" s="19">
        <f>$K$3*$H$3*'Vehicle Inputs'!$B$19</f>
        <v>186.58987875</v>
      </c>
      <c r="J725" s="19">
        <f t="shared" si="179"/>
        <v>621.96626249999997</v>
      </c>
      <c r="K725" s="19">
        <f t="shared" si="180"/>
        <v>-576.92708333333348</v>
      </c>
      <c r="L725" s="19">
        <f t="shared" si="181"/>
        <v>-386.4144279166668</v>
      </c>
      <c r="M725" s="19">
        <f t="shared" si="182"/>
        <v>-1288.0480930555561</v>
      </c>
      <c r="N725" s="24">
        <f t="shared" si="176"/>
        <v>-3.577911369598767E-4</v>
      </c>
      <c r="O725" s="24">
        <f t="shared" si="183"/>
        <v>0</v>
      </c>
      <c r="P725" s="24">
        <f t="shared" si="190"/>
        <v>0.67559528020729287</v>
      </c>
      <c r="Q725" s="24">
        <f t="shared" si="184"/>
        <v>3.577911369598767E-4</v>
      </c>
      <c r="R725" s="24">
        <f t="shared" si="191"/>
        <v>0.41143116413682562</v>
      </c>
      <c r="S725" s="24">
        <f>MIN(MAX(-M725,0),'Vehicle Inputs'!$B$20*1000)</f>
        <v>1288.0480930555561</v>
      </c>
      <c r="T725" s="24">
        <f>S725*(C725-C724)/3600000*'Vehicle Inputs'!$B$21*'Vehicle Inputs'!$B$22*'Vehicle Inputs'!$B$23</f>
        <v>3.164483710841629E-4</v>
      </c>
      <c r="U725" s="24">
        <f t="shared" si="185"/>
        <v>0.36389029312081539</v>
      </c>
      <c r="V725" s="24">
        <f>T725*'Vehicle Inputs'!$B$24*'Vehicle Inputs'!$B$22*'Vehicle Inputs'!$B$21</f>
        <v>2.7988276180538783E-4</v>
      </c>
      <c r="W725" s="24">
        <f t="shared" si="186"/>
        <v>0.32184276975070525</v>
      </c>
      <c r="X725" s="25">
        <f t="shared" si="187"/>
        <v>30</v>
      </c>
      <c r="Y725" s="24">
        <f t="shared" si="188"/>
        <v>5.7199473285763714E-3</v>
      </c>
    </row>
    <row r="726" spans="2:25" x14ac:dyDescent="0.25">
      <c r="B726" s="4" t="s">
        <v>37</v>
      </c>
      <c r="C726" s="4">
        <v>718</v>
      </c>
      <c r="D726" s="4">
        <v>129</v>
      </c>
      <c r="E726" s="11">
        <v>12</v>
      </c>
      <c r="F726" s="16">
        <f t="shared" si="189"/>
        <v>0.1388888888888889</v>
      </c>
      <c r="G726" s="16">
        <f t="shared" si="177"/>
        <v>3.3333333333333335</v>
      </c>
      <c r="H726" s="19">
        <f t="shared" si="178"/>
        <v>3.922776666666667</v>
      </c>
      <c r="I726" s="19">
        <f>$K$3*$H$3*'Vehicle Inputs'!$B$19</f>
        <v>186.58987875</v>
      </c>
      <c r="J726" s="19">
        <f t="shared" si="179"/>
        <v>621.96626249999997</v>
      </c>
      <c r="K726" s="19">
        <f t="shared" si="180"/>
        <v>303.64583333333337</v>
      </c>
      <c r="L726" s="19">
        <f t="shared" si="181"/>
        <v>494.15848875000006</v>
      </c>
      <c r="M726" s="19">
        <f t="shared" si="182"/>
        <v>1647.1949625000002</v>
      </c>
      <c r="N726" s="24">
        <f t="shared" si="176"/>
        <v>4.5755415625000007E-4</v>
      </c>
      <c r="O726" s="24">
        <f t="shared" si="183"/>
        <v>4.5755415625000007E-4</v>
      </c>
      <c r="P726" s="24">
        <f t="shared" si="190"/>
        <v>0.67605283436354291</v>
      </c>
      <c r="Q726" s="24">
        <f t="shared" si="184"/>
        <v>0</v>
      </c>
      <c r="R726" s="24">
        <f t="shared" si="191"/>
        <v>0.41143116413682562</v>
      </c>
      <c r="S726" s="24">
        <f>MIN(MAX(-M726,0),'Vehicle Inputs'!$B$20*1000)</f>
        <v>0</v>
      </c>
      <c r="T726" s="24">
        <f>S726*(C726-C725)/3600000*'Vehicle Inputs'!$B$21*'Vehicle Inputs'!$B$22*'Vehicle Inputs'!$B$23</f>
        <v>0</v>
      </c>
      <c r="U726" s="24">
        <f t="shared" si="185"/>
        <v>0.36389029312081539</v>
      </c>
      <c r="V726" s="24">
        <f>T726*'Vehicle Inputs'!$B$24*'Vehicle Inputs'!$B$22*'Vehicle Inputs'!$B$21</f>
        <v>0</v>
      </c>
      <c r="W726" s="24">
        <f t="shared" si="186"/>
        <v>0.32184276975070525</v>
      </c>
      <c r="X726" s="25">
        <f t="shared" si="187"/>
        <v>30</v>
      </c>
      <c r="Y726" s="24">
        <f t="shared" si="188"/>
        <v>0</v>
      </c>
    </row>
    <row r="727" spans="2:25" x14ac:dyDescent="0.25">
      <c r="B727" s="4" t="s">
        <v>37</v>
      </c>
      <c r="C727" s="4">
        <v>719</v>
      </c>
      <c r="D727" s="4">
        <v>130</v>
      </c>
      <c r="E727" s="11">
        <v>13</v>
      </c>
      <c r="F727" s="16">
        <f t="shared" si="189"/>
        <v>0.55555555555555558</v>
      </c>
      <c r="G727" s="16">
        <f t="shared" si="177"/>
        <v>3.6111111111111112</v>
      </c>
      <c r="H727" s="19">
        <f t="shared" si="178"/>
        <v>4.6038142824074066</v>
      </c>
      <c r="I727" s="19">
        <f>$K$3*$H$3*'Vehicle Inputs'!$B$19</f>
        <v>186.58987875</v>
      </c>
      <c r="J727" s="19">
        <f t="shared" si="179"/>
        <v>673.79678437500002</v>
      </c>
      <c r="K727" s="19">
        <f t="shared" si="180"/>
        <v>1214.5833333333335</v>
      </c>
      <c r="L727" s="19">
        <f t="shared" si="181"/>
        <v>1405.7770263657408</v>
      </c>
      <c r="M727" s="19">
        <f t="shared" si="182"/>
        <v>5076.417039654064</v>
      </c>
      <c r="N727" s="24">
        <f t="shared" si="176"/>
        <v>1.4101158443483512E-3</v>
      </c>
      <c r="O727" s="24">
        <f t="shared" si="183"/>
        <v>1.4101158443483512E-3</v>
      </c>
      <c r="P727" s="24">
        <f t="shared" si="190"/>
        <v>0.67746295020789127</v>
      </c>
      <c r="Q727" s="24">
        <f t="shared" si="184"/>
        <v>0</v>
      </c>
      <c r="R727" s="24">
        <f t="shared" si="191"/>
        <v>0.41143116413682562</v>
      </c>
      <c r="S727" s="24">
        <f>MIN(MAX(-M727,0),'Vehicle Inputs'!$B$20*1000)</f>
        <v>0</v>
      </c>
      <c r="T727" s="24">
        <f>S727*(C727-C726)/3600000*'Vehicle Inputs'!$B$21*'Vehicle Inputs'!$B$22*'Vehicle Inputs'!$B$23</f>
        <v>0</v>
      </c>
      <c r="U727" s="24">
        <f t="shared" si="185"/>
        <v>0.36389029312081539</v>
      </c>
      <c r="V727" s="24">
        <f>T727*'Vehicle Inputs'!$B$24*'Vehicle Inputs'!$B$22*'Vehicle Inputs'!$B$21</f>
        <v>0</v>
      </c>
      <c r="W727" s="24">
        <f t="shared" si="186"/>
        <v>0.32184276975070525</v>
      </c>
      <c r="X727" s="25">
        <f t="shared" si="187"/>
        <v>30</v>
      </c>
      <c r="Y727" s="24">
        <f t="shared" si="188"/>
        <v>0</v>
      </c>
    </row>
    <row r="728" spans="2:25" x14ac:dyDescent="0.25">
      <c r="B728" s="4" t="s">
        <v>37</v>
      </c>
      <c r="C728" s="4">
        <v>720</v>
      </c>
      <c r="D728" s="4">
        <v>131</v>
      </c>
      <c r="E728" s="11">
        <v>16</v>
      </c>
      <c r="F728" s="16">
        <f t="shared" si="189"/>
        <v>0.76388888888888884</v>
      </c>
      <c r="G728" s="16">
        <f t="shared" si="177"/>
        <v>4.4444444444444446</v>
      </c>
      <c r="H728" s="19">
        <f t="shared" si="178"/>
        <v>6.9738251851851851</v>
      </c>
      <c r="I728" s="19">
        <f>$K$3*$H$3*'Vehicle Inputs'!$B$19</f>
        <v>186.58987875</v>
      </c>
      <c r="J728" s="19">
        <f t="shared" si="179"/>
        <v>829.28835000000004</v>
      </c>
      <c r="K728" s="19">
        <f t="shared" si="180"/>
        <v>1670.0520833333333</v>
      </c>
      <c r="L728" s="19">
        <f t="shared" si="181"/>
        <v>1863.6157872685185</v>
      </c>
      <c r="M728" s="19">
        <f t="shared" si="182"/>
        <v>8282.7368323045266</v>
      </c>
      <c r="N728" s="24">
        <f t="shared" si="176"/>
        <v>2.3007602311957017E-3</v>
      </c>
      <c r="O728" s="24">
        <f t="shared" si="183"/>
        <v>2.3007602311957017E-3</v>
      </c>
      <c r="P728" s="24">
        <f t="shared" si="190"/>
        <v>0.67976371043908701</v>
      </c>
      <c r="Q728" s="24">
        <f t="shared" si="184"/>
        <v>0</v>
      </c>
      <c r="R728" s="24">
        <f t="shared" si="191"/>
        <v>0.41143116413682562</v>
      </c>
      <c r="S728" s="24">
        <f>MIN(MAX(-M728,0),'Vehicle Inputs'!$B$20*1000)</f>
        <v>0</v>
      </c>
      <c r="T728" s="24">
        <f>S728*(C728-C727)/3600000*'Vehicle Inputs'!$B$21*'Vehicle Inputs'!$B$22*'Vehicle Inputs'!$B$23</f>
        <v>0</v>
      </c>
      <c r="U728" s="24">
        <f t="shared" si="185"/>
        <v>0.36389029312081539</v>
      </c>
      <c r="V728" s="24">
        <f>T728*'Vehicle Inputs'!$B$24*'Vehicle Inputs'!$B$22*'Vehicle Inputs'!$B$21</f>
        <v>0</v>
      </c>
      <c r="W728" s="24">
        <f t="shared" si="186"/>
        <v>0.32184276975070525</v>
      </c>
      <c r="X728" s="25">
        <f t="shared" si="187"/>
        <v>30</v>
      </c>
      <c r="Y728" s="24">
        <f t="shared" si="188"/>
        <v>0</v>
      </c>
    </row>
    <row r="729" spans="2:25" x14ac:dyDescent="0.25">
      <c r="B729" s="4" t="s">
        <v>37</v>
      </c>
      <c r="C729" s="4">
        <v>721</v>
      </c>
      <c r="D729" s="4">
        <v>132</v>
      </c>
      <c r="E729" s="11">
        <v>18.5</v>
      </c>
      <c r="F729" s="16">
        <f t="shared" si="189"/>
        <v>0.63888888888888906</v>
      </c>
      <c r="G729" s="16">
        <f t="shared" si="177"/>
        <v>5.1388888888888893</v>
      </c>
      <c r="H729" s="19">
        <f t="shared" si="178"/>
        <v>9.3234049594907411</v>
      </c>
      <c r="I729" s="19">
        <f>$K$3*$H$3*'Vehicle Inputs'!$B$19</f>
        <v>186.58987875</v>
      </c>
      <c r="J729" s="19">
        <f t="shared" si="179"/>
        <v>958.86465468750009</v>
      </c>
      <c r="K729" s="19">
        <f t="shared" si="180"/>
        <v>1396.7708333333337</v>
      </c>
      <c r="L729" s="19">
        <f t="shared" si="181"/>
        <v>1592.6841170428245</v>
      </c>
      <c r="M729" s="19">
        <f t="shared" si="182"/>
        <v>8184.6267125811819</v>
      </c>
      <c r="N729" s="24">
        <f t="shared" si="176"/>
        <v>2.2735074201614396E-3</v>
      </c>
      <c r="O729" s="24">
        <f t="shared" si="183"/>
        <v>2.2735074201614396E-3</v>
      </c>
      <c r="P729" s="24">
        <f t="shared" si="190"/>
        <v>0.68203721785924842</v>
      </c>
      <c r="Q729" s="24">
        <f t="shared" si="184"/>
        <v>0</v>
      </c>
      <c r="R729" s="24">
        <f t="shared" si="191"/>
        <v>0.41143116413682562</v>
      </c>
      <c r="S729" s="24">
        <f>MIN(MAX(-M729,0),'Vehicle Inputs'!$B$20*1000)</f>
        <v>0</v>
      </c>
      <c r="T729" s="24">
        <f>S729*(C729-C728)/3600000*'Vehicle Inputs'!$B$21*'Vehicle Inputs'!$B$22*'Vehicle Inputs'!$B$23</f>
        <v>0</v>
      </c>
      <c r="U729" s="24">
        <f t="shared" si="185"/>
        <v>0.36389029312081539</v>
      </c>
      <c r="V729" s="24">
        <f>T729*'Vehicle Inputs'!$B$24*'Vehicle Inputs'!$B$22*'Vehicle Inputs'!$B$21</f>
        <v>0</v>
      </c>
      <c r="W729" s="24">
        <f t="shared" si="186"/>
        <v>0.32184276975070525</v>
      </c>
      <c r="X729" s="25">
        <f t="shared" si="187"/>
        <v>30</v>
      </c>
      <c r="Y729" s="24">
        <f t="shared" si="188"/>
        <v>0</v>
      </c>
    </row>
    <row r="730" spans="2:25" x14ac:dyDescent="0.25">
      <c r="B730" s="4" t="s">
        <v>37</v>
      </c>
      <c r="C730" s="4">
        <v>722</v>
      </c>
      <c r="D730" s="4">
        <v>133</v>
      </c>
      <c r="E730" s="11">
        <v>20.6</v>
      </c>
      <c r="F730" s="16">
        <f t="shared" si="189"/>
        <v>0.55555555555555558</v>
      </c>
      <c r="G730" s="16">
        <f t="shared" si="177"/>
        <v>5.7222222222222232</v>
      </c>
      <c r="H730" s="19">
        <f t="shared" si="178"/>
        <v>11.560204904629632</v>
      </c>
      <c r="I730" s="19">
        <f>$K$3*$H$3*'Vehicle Inputs'!$B$19</f>
        <v>186.58987875</v>
      </c>
      <c r="J730" s="19">
        <f t="shared" si="179"/>
        <v>1067.7087506250002</v>
      </c>
      <c r="K730" s="19">
        <f t="shared" si="180"/>
        <v>1214.5833333333335</v>
      </c>
      <c r="L730" s="19">
        <f t="shared" si="181"/>
        <v>1412.7334169879632</v>
      </c>
      <c r="M730" s="19">
        <f t="shared" si="182"/>
        <v>8083.9745527644573</v>
      </c>
      <c r="N730" s="24">
        <f t="shared" si="176"/>
        <v>2.2455484868790158E-3</v>
      </c>
      <c r="O730" s="24">
        <f t="shared" si="183"/>
        <v>2.2455484868790158E-3</v>
      </c>
      <c r="P730" s="24">
        <f t="shared" si="190"/>
        <v>0.68428276634612739</v>
      </c>
      <c r="Q730" s="24">
        <f t="shared" si="184"/>
        <v>0</v>
      </c>
      <c r="R730" s="24">
        <f t="shared" si="191"/>
        <v>0.41143116413682562</v>
      </c>
      <c r="S730" s="24">
        <f>MIN(MAX(-M730,0),'Vehicle Inputs'!$B$20*1000)</f>
        <v>0</v>
      </c>
      <c r="T730" s="24">
        <f>S730*(C730-C729)/3600000*'Vehicle Inputs'!$B$21*'Vehicle Inputs'!$B$22*'Vehicle Inputs'!$B$23</f>
        <v>0</v>
      </c>
      <c r="U730" s="24">
        <f t="shared" si="185"/>
        <v>0.36389029312081539</v>
      </c>
      <c r="V730" s="24">
        <f>T730*'Vehicle Inputs'!$B$24*'Vehicle Inputs'!$B$22*'Vehicle Inputs'!$B$21</f>
        <v>0</v>
      </c>
      <c r="W730" s="24">
        <f t="shared" si="186"/>
        <v>0.32184276975070525</v>
      </c>
      <c r="X730" s="25">
        <f t="shared" si="187"/>
        <v>30</v>
      </c>
      <c r="Y730" s="24">
        <f t="shared" si="188"/>
        <v>0</v>
      </c>
    </row>
    <row r="731" spans="2:25" x14ac:dyDescent="0.25">
      <c r="B731" s="4" t="s">
        <v>37</v>
      </c>
      <c r="C731" s="4">
        <v>723</v>
      </c>
      <c r="D731" s="4">
        <v>134</v>
      </c>
      <c r="E731" s="11">
        <v>22.5</v>
      </c>
      <c r="F731" s="16">
        <f t="shared" si="189"/>
        <v>0.47222222222222199</v>
      </c>
      <c r="G731" s="16">
        <f t="shared" si="177"/>
        <v>6.25</v>
      </c>
      <c r="H731" s="19">
        <f t="shared" si="178"/>
        <v>13.791011718749999</v>
      </c>
      <c r="I731" s="19">
        <f>$K$3*$H$3*'Vehicle Inputs'!$B$19</f>
        <v>186.58987875</v>
      </c>
      <c r="J731" s="19">
        <f t="shared" si="179"/>
        <v>1166.1867421874999</v>
      </c>
      <c r="K731" s="19">
        <f t="shared" si="180"/>
        <v>1032.3958333333328</v>
      </c>
      <c r="L731" s="19">
        <f t="shared" si="181"/>
        <v>1232.7767238020829</v>
      </c>
      <c r="M731" s="19">
        <f t="shared" si="182"/>
        <v>7704.8545237630178</v>
      </c>
      <c r="N731" s="24">
        <f t="shared" si="176"/>
        <v>2.1402373677119496E-3</v>
      </c>
      <c r="O731" s="24">
        <f t="shared" si="183"/>
        <v>2.1402373677119496E-3</v>
      </c>
      <c r="P731" s="24">
        <f t="shared" si="190"/>
        <v>0.68642300371383935</v>
      </c>
      <c r="Q731" s="24">
        <f t="shared" si="184"/>
        <v>0</v>
      </c>
      <c r="R731" s="24">
        <f t="shared" si="191"/>
        <v>0.41143116413682562</v>
      </c>
      <c r="S731" s="24">
        <f>MIN(MAX(-M731,0),'Vehicle Inputs'!$B$20*1000)</f>
        <v>0</v>
      </c>
      <c r="T731" s="24">
        <f>S731*(C731-C730)/3600000*'Vehicle Inputs'!$B$21*'Vehicle Inputs'!$B$22*'Vehicle Inputs'!$B$23</f>
        <v>0</v>
      </c>
      <c r="U731" s="24">
        <f t="shared" si="185"/>
        <v>0.36389029312081539</v>
      </c>
      <c r="V731" s="24">
        <f>T731*'Vehicle Inputs'!$B$24*'Vehicle Inputs'!$B$22*'Vehicle Inputs'!$B$21</f>
        <v>0</v>
      </c>
      <c r="W731" s="24">
        <f t="shared" si="186"/>
        <v>0.32184276975070525</v>
      </c>
      <c r="X731" s="25">
        <f t="shared" si="187"/>
        <v>30</v>
      </c>
      <c r="Y731" s="24">
        <f t="shared" si="188"/>
        <v>0</v>
      </c>
    </row>
    <row r="732" spans="2:25" x14ac:dyDescent="0.25">
      <c r="B732" s="4" t="s">
        <v>37</v>
      </c>
      <c r="C732" s="4">
        <v>724</v>
      </c>
      <c r="D732" s="4">
        <v>135</v>
      </c>
      <c r="E732" s="11">
        <v>24</v>
      </c>
      <c r="F732" s="16">
        <f t="shared" si="189"/>
        <v>0.56944444444444464</v>
      </c>
      <c r="G732" s="16">
        <f t="shared" si="177"/>
        <v>6.666666666666667</v>
      </c>
      <c r="H732" s="19">
        <f t="shared" si="178"/>
        <v>15.691106666666668</v>
      </c>
      <c r="I732" s="19">
        <f>$K$3*$H$3*'Vehicle Inputs'!$B$19</f>
        <v>186.58987875</v>
      </c>
      <c r="J732" s="19">
        <f t="shared" si="179"/>
        <v>1243.9325249999999</v>
      </c>
      <c r="K732" s="19">
        <f t="shared" si="180"/>
        <v>1244.9479166666672</v>
      </c>
      <c r="L732" s="19">
        <f t="shared" si="181"/>
        <v>1447.2289020833339</v>
      </c>
      <c r="M732" s="19">
        <f t="shared" si="182"/>
        <v>9648.1926805555595</v>
      </c>
      <c r="N732" s="24">
        <f t="shared" si="176"/>
        <v>2.6800535223765443E-3</v>
      </c>
      <c r="O732" s="24">
        <f t="shared" si="183"/>
        <v>2.6800535223765443E-3</v>
      </c>
      <c r="P732" s="24">
        <f t="shared" si="190"/>
        <v>0.6891030572362159</v>
      </c>
      <c r="Q732" s="24">
        <f t="shared" si="184"/>
        <v>0</v>
      </c>
      <c r="R732" s="24">
        <f t="shared" si="191"/>
        <v>0.41143116413682562</v>
      </c>
      <c r="S732" s="24">
        <f>MIN(MAX(-M732,0),'Vehicle Inputs'!$B$20*1000)</f>
        <v>0</v>
      </c>
      <c r="T732" s="24">
        <f>S732*(C732-C731)/3600000*'Vehicle Inputs'!$B$21*'Vehicle Inputs'!$B$22*'Vehicle Inputs'!$B$23</f>
        <v>0</v>
      </c>
      <c r="U732" s="24">
        <f t="shared" si="185"/>
        <v>0.36389029312081539</v>
      </c>
      <c r="V732" s="24">
        <f>T732*'Vehicle Inputs'!$B$24*'Vehicle Inputs'!$B$22*'Vehicle Inputs'!$B$21</f>
        <v>0</v>
      </c>
      <c r="W732" s="24">
        <f t="shared" si="186"/>
        <v>0.32184276975070525</v>
      </c>
      <c r="X732" s="25">
        <f t="shared" si="187"/>
        <v>30</v>
      </c>
      <c r="Y732" s="24">
        <f t="shared" si="188"/>
        <v>0</v>
      </c>
    </row>
    <row r="733" spans="2:25" x14ac:dyDescent="0.25">
      <c r="B733" s="4" t="s">
        <v>37</v>
      </c>
      <c r="C733" s="4">
        <v>725</v>
      </c>
      <c r="D733" s="4">
        <v>136</v>
      </c>
      <c r="E733" s="11">
        <v>26.6</v>
      </c>
      <c r="F733" s="16">
        <f t="shared" si="189"/>
        <v>0.8194444444444442</v>
      </c>
      <c r="G733" s="16">
        <f t="shared" si="177"/>
        <v>7.3888888888888893</v>
      </c>
      <c r="H733" s="19">
        <f t="shared" si="178"/>
        <v>19.27499901574074</v>
      </c>
      <c r="I733" s="19">
        <f>$K$3*$H$3*'Vehicle Inputs'!$B$19</f>
        <v>186.58987875</v>
      </c>
      <c r="J733" s="19">
        <f t="shared" si="179"/>
        <v>1378.691881875</v>
      </c>
      <c r="K733" s="19">
        <f t="shared" si="180"/>
        <v>1791.5104166666661</v>
      </c>
      <c r="L733" s="19">
        <f t="shared" si="181"/>
        <v>1997.3752944324069</v>
      </c>
      <c r="M733" s="19">
        <f t="shared" si="182"/>
        <v>14758.384119972785</v>
      </c>
      <c r="N733" s="24">
        <f t="shared" si="176"/>
        <v>4.0995511444368851E-3</v>
      </c>
      <c r="O733" s="24">
        <f t="shared" si="183"/>
        <v>4.0995511444368851E-3</v>
      </c>
      <c r="P733" s="24">
        <f t="shared" si="190"/>
        <v>0.69320260838065273</v>
      </c>
      <c r="Q733" s="24">
        <f t="shared" si="184"/>
        <v>0</v>
      </c>
      <c r="R733" s="24">
        <f t="shared" si="191"/>
        <v>0.41143116413682562</v>
      </c>
      <c r="S733" s="24">
        <f>MIN(MAX(-M733,0),'Vehicle Inputs'!$B$20*1000)</f>
        <v>0</v>
      </c>
      <c r="T733" s="24">
        <f>S733*(C733-C732)/3600000*'Vehicle Inputs'!$B$21*'Vehicle Inputs'!$B$22*'Vehicle Inputs'!$B$23</f>
        <v>0</v>
      </c>
      <c r="U733" s="24">
        <f t="shared" si="185"/>
        <v>0.36389029312081539</v>
      </c>
      <c r="V733" s="24">
        <f>T733*'Vehicle Inputs'!$B$24*'Vehicle Inputs'!$B$22*'Vehicle Inputs'!$B$21</f>
        <v>0</v>
      </c>
      <c r="W733" s="24">
        <f t="shared" si="186"/>
        <v>0.32184276975070525</v>
      </c>
      <c r="X733" s="25">
        <f t="shared" si="187"/>
        <v>30</v>
      </c>
      <c r="Y733" s="24">
        <f t="shared" si="188"/>
        <v>0</v>
      </c>
    </row>
    <row r="734" spans="2:25" x14ac:dyDescent="0.25">
      <c r="B734" s="4" t="s">
        <v>37</v>
      </c>
      <c r="C734" s="4">
        <v>726</v>
      </c>
      <c r="D734" s="4">
        <v>137</v>
      </c>
      <c r="E734" s="11">
        <v>29.9</v>
      </c>
      <c r="F734" s="16">
        <f t="shared" si="189"/>
        <v>1.1388888888888882</v>
      </c>
      <c r="G734" s="16">
        <f t="shared" si="177"/>
        <v>8.3055555555555554</v>
      </c>
      <c r="H734" s="19">
        <f t="shared" si="178"/>
        <v>24.35417755393518</v>
      </c>
      <c r="I734" s="19">
        <f>$K$3*$H$3*'Vehicle Inputs'!$B$19</f>
        <v>186.58987875</v>
      </c>
      <c r="J734" s="19">
        <f t="shared" si="179"/>
        <v>1549.7326040624998</v>
      </c>
      <c r="K734" s="19">
        <f t="shared" si="180"/>
        <v>2489.8958333333317</v>
      </c>
      <c r="L734" s="19">
        <f t="shared" si="181"/>
        <v>2700.8398896372669</v>
      </c>
      <c r="M734" s="19">
        <f t="shared" si="182"/>
        <v>22431.975750042853</v>
      </c>
      <c r="N734" s="24">
        <f t="shared" si="176"/>
        <v>6.2311043750119038E-3</v>
      </c>
      <c r="O734" s="24">
        <f t="shared" si="183"/>
        <v>6.2311043750119038E-3</v>
      </c>
      <c r="P734" s="24">
        <f t="shared" si="190"/>
        <v>0.69943371275566468</v>
      </c>
      <c r="Q734" s="24">
        <f t="shared" si="184"/>
        <v>0</v>
      </c>
      <c r="R734" s="24">
        <f t="shared" si="191"/>
        <v>0.41143116413682562</v>
      </c>
      <c r="S734" s="24">
        <f>MIN(MAX(-M734,0),'Vehicle Inputs'!$B$20*1000)</f>
        <v>0</v>
      </c>
      <c r="T734" s="24">
        <f>S734*(C734-C733)/3600000*'Vehicle Inputs'!$B$21*'Vehicle Inputs'!$B$22*'Vehicle Inputs'!$B$23</f>
        <v>0</v>
      </c>
      <c r="U734" s="24">
        <f t="shared" si="185"/>
        <v>0.36389029312081539</v>
      </c>
      <c r="V734" s="24">
        <f>T734*'Vehicle Inputs'!$B$24*'Vehicle Inputs'!$B$22*'Vehicle Inputs'!$B$21</f>
        <v>0</v>
      </c>
      <c r="W734" s="24">
        <f t="shared" si="186"/>
        <v>0.32184276975070525</v>
      </c>
      <c r="X734" s="25">
        <f t="shared" si="187"/>
        <v>30</v>
      </c>
      <c r="Y734" s="24">
        <f t="shared" si="188"/>
        <v>0</v>
      </c>
    </row>
    <row r="735" spans="2:25" x14ac:dyDescent="0.25">
      <c r="B735" s="4" t="s">
        <v>37</v>
      </c>
      <c r="C735" s="4">
        <v>727</v>
      </c>
      <c r="D735" s="4">
        <v>138</v>
      </c>
      <c r="E735" s="11">
        <v>34.799999999999997</v>
      </c>
      <c r="F735" s="16">
        <f t="shared" si="189"/>
        <v>1.0972222222222221</v>
      </c>
      <c r="G735" s="16">
        <f t="shared" si="177"/>
        <v>9.6666666666666661</v>
      </c>
      <c r="H735" s="19">
        <f t="shared" si="178"/>
        <v>32.990551766666655</v>
      </c>
      <c r="I735" s="19">
        <f>$K$3*$H$3*'Vehicle Inputs'!$B$19</f>
        <v>186.58987875</v>
      </c>
      <c r="J735" s="19">
        <f t="shared" si="179"/>
        <v>1803.7021612499998</v>
      </c>
      <c r="K735" s="19">
        <f t="shared" si="180"/>
        <v>2398.802083333333</v>
      </c>
      <c r="L735" s="19">
        <f t="shared" si="181"/>
        <v>2618.3825138499997</v>
      </c>
      <c r="M735" s="19">
        <f t="shared" si="182"/>
        <v>25311.030967216662</v>
      </c>
      <c r="N735" s="24">
        <f t="shared" si="176"/>
        <v>7.0308419353379619E-3</v>
      </c>
      <c r="O735" s="24">
        <f t="shared" si="183"/>
        <v>7.0308419353379619E-3</v>
      </c>
      <c r="P735" s="24">
        <f t="shared" si="190"/>
        <v>0.70646455469100267</v>
      </c>
      <c r="Q735" s="24">
        <f t="shared" si="184"/>
        <v>0</v>
      </c>
      <c r="R735" s="24">
        <f t="shared" si="191"/>
        <v>0.41143116413682562</v>
      </c>
      <c r="S735" s="24">
        <f>MIN(MAX(-M735,0),'Vehicle Inputs'!$B$20*1000)</f>
        <v>0</v>
      </c>
      <c r="T735" s="24">
        <f>S735*(C735-C734)/3600000*'Vehicle Inputs'!$B$21*'Vehicle Inputs'!$B$22*'Vehicle Inputs'!$B$23</f>
        <v>0</v>
      </c>
      <c r="U735" s="24">
        <f t="shared" si="185"/>
        <v>0.36389029312081539</v>
      </c>
      <c r="V735" s="24">
        <f>T735*'Vehicle Inputs'!$B$24*'Vehicle Inputs'!$B$22*'Vehicle Inputs'!$B$21</f>
        <v>0</v>
      </c>
      <c r="W735" s="24">
        <f t="shared" si="186"/>
        <v>0.32184276975070525</v>
      </c>
      <c r="X735" s="25">
        <f t="shared" si="187"/>
        <v>30</v>
      </c>
      <c r="Y735" s="24">
        <f t="shared" si="188"/>
        <v>0</v>
      </c>
    </row>
    <row r="736" spans="2:25" x14ac:dyDescent="0.25">
      <c r="B736" s="4" t="s">
        <v>37</v>
      </c>
      <c r="C736" s="4">
        <v>728</v>
      </c>
      <c r="D736" s="4">
        <v>139</v>
      </c>
      <c r="E736" s="11">
        <v>37.799999999999997</v>
      </c>
      <c r="F736" s="16">
        <f t="shared" si="189"/>
        <v>0.75000000000000078</v>
      </c>
      <c r="G736" s="16">
        <f t="shared" si="177"/>
        <v>10.5</v>
      </c>
      <c r="H736" s="19">
        <f t="shared" si="178"/>
        <v>38.923751474999996</v>
      </c>
      <c r="I736" s="19">
        <f>$K$3*$H$3*'Vehicle Inputs'!$B$19</f>
        <v>186.58987875</v>
      </c>
      <c r="J736" s="19">
        <f t="shared" si="179"/>
        <v>1959.193726875</v>
      </c>
      <c r="K736" s="19">
        <f t="shared" si="180"/>
        <v>1639.6875000000016</v>
      </c>
      <c r="L736" s="19">
        <f t="shared" si="181"/>
        <v>1865.2011302250016</v>
      </c>
      <c r="M736" s="19">
        <f t="shared" si="182"/>
        <v>19584.611867362517</v>
      </c>
      <c r="N736" s="24">
        <f t="shared" si="176"/>
        <v>5.4401699631562543E-3</v>
      </c>
      <c r="O736" s="24">
        <f t="shared" si="183"/>
        <v>5.4401699631562543E-3</v>
      </c>
      <c r="P736" s="24">
        <f t="shared" si="190"/>
        <v>0.71190472465415888</v>
      </c>
      <c r="Q736" s="24">
        <f t="shared" si="184"/>
        <v>0</v>
      </c>
      <c r="R736" s="24">
        <f t="shared" si="191"/>
        <v>0.41143116413682562</v>
      </c>
      <c r="S736" s="24">
        <f>MIN(MAX(-M736,0),'Vehicle Inputs'!$B$20*1000)</f>
        <v>0</v>
      </c>
      <c r="T736" s="24">
        <f>S736*(C736-C735)/3600000*'Vehicle Inputs'!$B$21*'Vehicle Inputs'!$B$22*'Vehicle Inputs'!$B$23</f>
        <v>0</v>
      </c>
      <c r="U736" s="24">
        <f t="shared" si="185"/>
        <v>0.36389029312081539</v>
      </c>
      <c r="V736" s="24">
        <f>T736*'Vehicle Inputs'!$B$24*'Vehicle Inputs'!$B$22*'Vehicle Inputs'!$B$21</f>
        <v>0</v>
      </c>
      <c r="W736" s="24">
        <f t="shared" si="186"/>
        <v>0.32184276975070525</v>
      </c>
      <c r="X736" s="25">
        <f t="shared" si="187"/>
        <v>30</v>
      </c>
      <c r="Y736" s="24">
        <f t="shared" si="188"/>
        <v>0</v>
      </c>
    </row>
    <row r="737" spans="2:25" x14ac:dyDescent="0.25">
      <c r="B737" s="4" t="s">
        <v>37</v>
      </c>
      <c r="C737" s="4">
        <v>729</v>
      </c>
      <c r="D737" s="4">
        <v>140</v>
      </c>
      <c r="E737" s="11">
        <v>40.200000000000003</v>
      </c>
      <c r="F737" s="16">
        <f t="shared" si="189"/>
        <v>0.52777777777777835</v>
      </c>
      <c r="G737" s="16">
        <f t="shared" si="177"/>
        <v>11.166666666666668</v>
      </c>
      <c r="H737" s="19">
        <f t="shared" si="178"/>
        <v>44.023361141666676</v>
      </c>
      <c r="I737" s="19">
        <f>$K$3*$H$3*'Vehicle Inputs'!$B$19</f>
        <v>186.58987875</v>
      </c>
      <c r="J737" s="19">
        <f t="shared" si="179"/>
        <v>2083.5869793750003</v>
      </c>
      <c r="K737" s="19">
        <f t="shared" si="180"/>
        <v>1153.8541666666679</v>
      </c>
      <c r="L737" s="19">
        <f t="shared" si="181"/>
        <v>1384.4674065583345</v>
      </c>
      <c r="M737" s="19">
        <f t="shared" si="182"/>
        <v>15459.886039901403</v>
      </c>
      <c r="N737" s="24">
        <f t="shared" si="176"/>
        <v>4.2944127888615005E-3</v>
      </c>
      <c r="O737" s="24">
        <f t="shared" si="183"/>
        <v>4.2944127888615005E-3</v>
      </c>
      <c r="P737" s="24">
        <f t="shared" si="190"/>
        <v>0.71619913744302033</v>
      </c>
      <c r="Q737" s="24">
        <f t="shared" si="184"/>
        <v>0</v>
      </c>
      <c r="R737" s="24">
        <f t="shared" si="191"/>
        <v>0.41143116413682562</v>
      </c>
      <c r="S737" s="24">
        <f>MIN(MAX(-M737,0),'Vehicle Inputs'!$B$20*1000)</f>
        <v>0</v>
      </c>
      <c r="T737" s="24">
        <f>S737*(C737-C736)/3600000*'Vehicle Inputs'!$B$21*'Vehicle Inputs'!$B$22*'Vehicle Inputs'!$B$23</f>
        <v>0</v>
      </c>
      <c r="U737" s="24">
        <f t="shared" si="185"/>
        <v>0.36389029312081539</v>
      </c>
      <c r="V737" s="24">
        <f>T737*'Vehicle Inputs'!$B$24*'Vehicle Inputs'!$B$22*'Vehicle Inputs'!$B$21</f>
        <v>0</v>
      </c>
      <c r="W737" s="24">
        <f t="shared" si="186"/>
        <v>0.32184276975070525</v>
      </c>
      <c r="X737" s="25">
        <f t="shared" si="187"/>
        <v>30</v>
      </c>
      <c r="Y737" s="24">
        <f t="shared" si="188"/>
        <v>0</v>
      </c>
    </row>
    <row r="738" spans="2:25" x14ac:dyDescent="0.25">
      <c r="B738" s="4" t="s">
        <v>37</v>
      </c>
      <c r="C738" s="4">
        <v>730</v>
      </c>
      <c r="D738" s="4">
        <v>141</v>
      </c>
      <c r="E738" s="11">
        <v>41.6</v>
      </c>
      <c r="F738" s="16">
        <f t="shared" si="189"/>
        <v>0.23611111111111052</v>
      </c>
      <c r="G738" s="16">
        <f t="shared" si="177"/>
        <v>11.555555555555557</v>
      </c>
      <c r="H738" s="19">
        <f t="shared" si="178"/>
        <v>47.143058251851855</v>
      </c>
      <c r="I738" s="19">
        <f>$K$3*$H$3*'Vehicle Inputs'!$B$19</f>
        <v>186.58987875</v>
      </c>
      <c r="J738" s="19">
        <f t="shared" si="179"/>
        <v>2156.1497100000001</v>
      </c>
      <c r="K738" s="19">
        <f t="shared" si="180"/>
        <v>516.19791666666538</v>
      </c>
      <c r="L738" s="19">
        <f t="shared" si="181"/>
        <v>749.93085366851722</v>
      </c>
      <c r="M738" s="19">
        <f t="shared" si="182"/>
        <v>8665.867642391755</v>
      </c>
      <c r="N738" s="24">
        <f t="shared" si="176"/>
        <v>2.4071854562199321E-3</v>
      </c>
      <c r="O738" s="24">
        <f t="shared" si="183"/>
        <v>2.4071854562199321E-3</v>
      </c>
      <c r="P738" s="24">
        <f t="shared" si="190"/>
        <v>0.71860632289924031</v>
      </c>
      <c r="Q738" s="24">
        <f t="shared" si="184"/>
        <v>0</v>
      </c>
      <c r="R738" s="24">
        <f t="shared" si="191"/>
        <v>0.41143116413682562</v>
      </c>
      <c r="S738" s="24">
        <f>MIN(MAX(-M738,0),'Vehicle Inputs'!$B$20*1000)</f>
        <v>0</v>
      </c>
      <c r="T738" s="24">
        <f>S738*(C738-C737)/3600000*'Vehicle Inputs'!$B$21*'Vehicle Inputs'!$B$22*'Vehicle Inputs'!$B$23</f>
        <v>0</v>
      </c>
      <c r="U738" s="24">
        <f t="shared" si="185"/>
        <v>0.36389029312081539</v>
      </c>
      <c r="V738" s="24">
        <f>T738*'Vehicle Inputs'!$B$24*'Vehicle Inputs'!$B$22*'Vehicle Inputs'!$B$21</f>
        <v>0</v>
      </c>
      <c r="W738" s="24">
        <f t="shared" si="186"/>
        <v>0.32184276975070525</v>
      </c>
      <c r="X738" s="25">
        <f t="shared" si="187"/>
        <v>30</v>
      </c>
      <c r="Y738" s="24">
        <f t="shared" si="188"/>
        <v>0</v>
      </c>
    </row>
    <row r="739" spans="2:25" x14ac:dyDescent="0.25">
      <c r="B739" s="4" t="s">
        <v>37</v>
      </c>
      <c r="C739" s="4">
        <v>731</v>
      </c>
      <c r="D739" s="4">
        <v>142</v>
      </c>
      <c r="E739" s="11">
        <v>41.9</v>
      </c>
      <c r="F739" s="16">
        <f t="shared" si="189"/>
        <v>5.5555555555555358E-2</v>
      </c>
      <c r="G739" s="16">
        <f t="shared" si="177"/>
        <v>11.638888888888889</v>
      </c>
      <c r="H739" s="19">
        <f t="shared" si="178"/>
        <v>47.825457942824073</v>
      </c>
      <c r="I739" s="19">
        <f>$K$3*$H$3*'Vehicle Inputs'!$B$19</f>
        <v>186.58987875</v>
      </c>
      <c r="J739" s="19">
        <f t="shared" si="179"/>
        <v>2171.6988665624999</v>
      </c>
      <c r="K739" s="19">
        <f t="shared" si="180"/>
        <v>121.4583333333329</v>
      </c>
      <c r="L739" s="19">
        <f t="shared" si="181"/>
        <v>355.87367002615696</v>
      </c>
      <c r="M739" s="19">
        <f t="shared" si="182"/>
        <v>4141.9741039155488</v>
      </c>
      <c r="N739" s="24">
        <f t="shared" si="176"/>
        <v>1.1505483621987635E-3</v>
      </c>
      <c r="O739" s="24">
        <f t="shared" si="183"/>
        <v>1.1505483621987635E-3</v>
      </c>
      <c r="P739" s="24">
        <f t="shared" si="190"/>
        <v>0.71975687126143906</v>
      </c>
      <c r="Q739" s="24">
        <f t="shared" si="184"/>
        <v>0</v>
      </c>
      <c r="R739" s="24">
        <f t="shared" si="191"/>
        <v>0.41143116413682562</v>
      </c>
      <c r="S739" s="24">
        <f>MIN(MAX(-M739,0),'Vehicle Inputs'!$B$20*1000)</f>
        <v>0</v>
      </c>
      <c r="T739" s="24">
        <f>S739*(C739-C738)/3600000*'Vehicle Inputs'!$B$21*'Vehicle Inputs'!$B$22*'Vehicle Inputs'!$B$23</f>
        <v>0</v>
      </c>
      <c r="U739" s="24">
        <f t="shared" si="185"/>
        <v>0.36389029312081539</v>
      </c>
      <c r="V739" s="24">
        <f>T739*'Vehicle Inputs'!$B$24*'Vehicle Inputs'!$B$22*'Vehicle Inputs'!$B$21</f>
        <v>0</v>
      </c>
      <c r="W739" s="24">
        <f t="shared" si="186"/>
        <v>0.32184276975070525</v>
      </c>
      <c r="X739" s="25">
        <f t="shared" si="187"/>
        <v>30</v>
      </c>
      <c r="Y739" s="24">
        <f t="shared" si="188"/>
        <v>0</v>
      </c>
    </row>
    <row r="740" spans="2:25" x14ac:dyDescent="0.25">
      <c r="B740" s="4" t="s">
        <v>37</v>
      </c>
      <c r="C740" s="4">
        <v>732</v>
      </c>
      <c r="D740" s="4">
        <v>143</v>
      </c>
      <c r="E740" s="11">
        <v>42</v>
      </c>
      <c r="F740" s="16">
        <f t="shared" si="189"/>
        <v>4.1666666666667261E-2</v>
      </c>
      <c r="G740" s="16">
        <f t="shared" si="177"/>
        <v>11.666666666666668</v>
      </c>
      <c r="H740" s="19">
        <f t="shared" si="178"/>
        <v>48.054014166666676</v>
      </c>
      <c r="I740" s="19">
        <f>$K$3*$H$3*'Vehicle Inputs'!$B$19</f>
        <v>186.58987875</v>
      </c>
      <c r="J740" s="19">
        <f t="shared" si="179"/>
        <v>2176.8819187500003</v>
      </c>
      <c r="K740" s="19">
        <f t="shared" si="180"/>
        <v>91.093750000001293</v>
      </c>
      <c r="L740" s="19">
        <f t="shared" si="181"/>
        <v>325.73764291666799</v>
      </c>
      <c r="M740" s="19">
        <f t="shared" si="182"/>
        <v>3800.2725006944602</v>
      </c>
      <c r="N740" s="24">
        <f t="shared" si="176"/>
        <v>1.0556312501929057E-3</v>
      </c>
      <c r="O740" s="24">
        <f t="shared" si="183"/>
        <v>1.0556312501929057E-3</v>
      </c>
      <c r="P740" s="24">
        <f t="shared" si="190"/>
        <v>0.72081250251163198</v>
      </c>
      <c r="Q740" s="24">
        <f t="shared" si="184"/>
        <v>0</v>
      </c>
      <c r="R740" s="24">
        <f t="shared" si="191"/>
        <v>0.41143116413682562</v>
      </c>
      <c r="S740" s="24">
        <f>MIN(MAX(-M740,0),'Vehicle Inputs'!$B$20*1000)</f>
        <v>0</v>
      </c>
      <c r="T740" s="24">
        <f>S740*(C740-C739)/3600000*'Vehicle Inputs'!$B$21*'Vehicle Inputs'!$B$22*'Vehicle Inputs'!$B$23</f>
        <v>0</v>
      </c>
      <c r="U740" s="24">
        <f t="shared" si="185"/>
        <v>0.36389029312081539</v>
      </c>
      <c r="V740" s="24">
        <f>T740*'Vehicle Inputs'!$B$24*'Vehicle Inputs'!$B$22*'Vehicle Inputs'!$B$21</f>
        <v>0</v>
      </c>
      <c r="W740" s="24">
        <f t="shared" si="186"/>
        <v>0.32184276975070525</v>
      </c>
      <c r="X740" s="25">
        <f t="shared" si="187"/>
        <v>30</v>
      </c>
      <c r="Y740" s="24">
        <f t="shared" si="188"/>
        <v>0</v>
      </c>
    </row>
    <row r="741" spans="2:25" x14ac:dyDescent="0.25">
      <c r="B741" s="4" t="s">
        <v>37</v>
      </c>
      <c r="C741" s="4">
        <v>733</v>
      </c>
      <c r="D741" s="4">
        <v>144</v>
      </c>
      <c r="E741" s="11">
        <v>42.2</v>
      </c>
      <c r="F741" s="16">
        <f t="shared" si="189"/>
        <v>5.5555555555555358E-2</v>
      </c>
      <c r="G741" s="16">
        <f t="shared" si="177"/>
        <v>11.722222222222223</v>
      </c>
      <c r="H741" s="19">
        <f t="shared" si="178"/>
        <v>48.512761104629632</v>
      </c>
      <c r="I741" s="19">
        <f>$K$3*$H$3*'Vehicle Inputs'!$B$19</f>
        <v>186.58987875</v>
      </c>
      <c r="J741" s="19">
        <f t="shared" si="179"/>
        <v>2187.2480231250001</v>
      </c>
      <c r="K741" s="19">
        <f t="shared" si="180"/>
        <v>121.4583333333329</v>
      </c>
      <c r="L741" s="19">
        <f t="shared" si="181"/>
        <v>356.56097318796253</v>
      </c>
      <c r="M741" s="19">
        <f t="shared" si="182"/>
        <v>4179.6869634811164</v>
      </c>
      <c r="N741" s="24">
        <f t="shared" si="176"/>
        <v>1.1610241565225324E-3</v>
      </c>
      <c r="O741" s="24">
        <f t="shared" si="183"/>
        <v>1.1610241565225324E-3</v>
      </c>
      <c r="P741" s="24">
        <f t="shared" si="190"/>
        <v>0.72197352666815451</v>
      </c>
      <c r="Q741" s="24">
        <f t="shared" si="184"/>
        <v>0</v>
      </c>
      <c r="R741" s="24">
        <f t="shared" si="191"/>
        <v>0.41143116413682562</v>
      </c>
      <c r="S741" s="24">
        <f>MIN(MAX(-M741,0),'Vehicle Inputs'!$B$20*1000)</f>
        <v>0</v>
      </c>
      <c r="T741" s="24">
        <f>S741*(C741-C740)/3600000*'Vehicle Inputs'!$B$21*'Vehicle Inputs'!$B$22*'Vehicle Inputs'!$B$23</f>
        <v>0</v>
      </c>
      <c r="U741" s="24">
        <f t="shared" si="185"/>
        <v>0.36389029312081539</v>
      </c>
      <c r="V741" s="24">
        <f>T741*'Vehicle Inputs'!$B$24*'Vehicle Inputs'!$B$22*'Vehicle Inputs'!$B$21</f>
        <v>0</v>
      </c>
      <c r="W741" s="24">
        <f t="shared" si="186"/>
        <v>0.32184276975070525</v>
      </c>
      <c r="X741" s="25">
        <f t="shared" si="187"/>
        <v>30</v>
      </c>
      <c r="Y741" s="24">
        <f t="shared" si="188"/>
        <v>0</v>
      </c>
    </row>
    <row r="742" spans="2:25" x14ac:dyDescent="0.25">
      <c r="B742" s="4" t="s">
        <v>37</v>
      </c>
      <c r="C742" s="4">
        <v>734</v>
      </c>
      <c r="D742" s="4">
        <v>145</v>
      </c>
      <c r="E742" s="11">
        <v>42.4</v>
      </c>
      <c r="F742" s="16">
        <f t="shared" si="189"/>
        <v>6.9444444444444448E-2</v>
      </c>
      <c r="G742" s="16">
        <f t="shared" si="177"/>
        <v>11.777777777777779</v>
      </c>
      <c r="H742" s="19">
        <f t="shared" si="178"/>
        <v>48.97368736296297</v>
      </c>
      <c r="I742" s="19">
        <f>$K$3*$H$3*'Vehicle Inputs'!$B$19</f>
        <v>186.58987875</v>
      </c>
      <c r="J742" s="19">
        <f t="shared" si="179"/>
        <v>2197.6141275</v>
      </c>
      <c r="K742" s="19">
        <f t="shared" si="180"/>
        <v>151.82291666666669</v>
      </c>
      <c r="L742" s="19">
        <f t="shared" si="181"/>
        <v>387.38648277962966</v>
      </c>
      <c r="M742" s="19">
        <f t="shared" si="182"/>
        <v>4562.5519082934161</v>
      </c>
      <c r="N742" s="24">
        <f t="shared" si="176"/>
        <v>1.2673755300815046E-3</v>
      </c>
      <c r="O742" s="24">
        <f t="shared" si="183"/>
        <v>1.2673755300815046E-3</v>
      </c>
      <c r="P742" s="24">
        <f t="shared" si="190"/>
        <v>0.723240902198236</v>
      </c>
      <c r="Q742" s="24">
        <f t="shared" si="184"/>
        <v>0</v>
      </c>
      <c r="R742" s="24">
        <f t="shared" si="191"/>
        <v>0.41143116413682562</v>
      </c>
      <c r="S742" s="24">
        <f>MIN(MAX(-M742,0),'Vehicle Inputs'!$B$20*1000)</f>
        <v>0</v>
      </c>
      <c r="T742" s="24">
        <f>S742*(C742-C741)/3600000*'Vehicle Inputs'!$B$21*'Vehicle Inputs'!$B$22*'Vehicle Inputs'!$B$23</f>
        <v>0</v>
      </c>
      <c r="U742" s="24">
        <f t="shared" si="185"/>
        <v>0.36389029312081539</v>
      </c>
      <c r="V742" s="24">
        <f>T742*'Vehicle Inputs'!$B$24*'Vehicle Inputs'!$B$22*'Vehicle Inputs'!$B$21</f>
        <v>0</v>
      </c>
      <c r="W742" s="24">
        <f t="shared" si="186"/>
        <v>0.32184276975070525</v>
      </c>
      <c r="X742" s="25">
        <f t="shared" si="187"/>
        <v>30</v>
      </c>
      <c r="Y742" s="24">
        <f t="shared" si="188"/>
        <v>0</v>
      </c>
    </row>
    <row r="743" spans="2:25" x14ac:dyDescent="0.25">
      <c r="B743" s="4" t="s">
        <v>37</v>
      </c>
      <c r="C743" s="4">
        <v>735</v>
      </c>
      <c r="D743" s="4">
        <v>146</v>
      </c>
      <c r="E743" s="11">
        <v>42.7</v>
      </c>
      <c r="F743" s="16">
        <f t="shared" si="189"/>
        <v>9.7222222222222612E-2</v>
      </c>
      <c r="G743" s="16">
        <f t="shared" si="177"/>
        <v>11.861111111111112</v>
      </c>
      <c r="H743" s="19">
        <f t="shared" si="178"/>
        <v>49.669162976157416</v>
      </c>
      <c r="I743" s="19">
        <f>$K$3*$H$3*'Vehicle Inputs'!$B$19</f>
        <v>186.58987875</v>
      </c>
      <c r="J743" s="19">
        <f t="shared" si="179"/>
        <v>2213.1632840625002</v>
      </c>
      <c r="K743" s="19">
        <f t="shared" si="180"/>
        <v>212.5520833333342</v>
      </c>
      <c r="L743" s="19">
        <f t="shared" si="181"/>
        <v>448.81112505949159</v>
      </c>
      <c r="M743" s="19">
        <f t="shared" si="182"/>
        <v>5323.3986222334152</v>
      </c>
      <c r="N743" s="24">
        <f t="shared" si="176"/>
        <v>1.4787218395092821E-3</v>
      </c>
      <c r="O743" s="24">
        <f t="shared" si="183"/>
        <v>1.4787218395092821E-3</v>
      </c>
      <c r="P743" s="24">
        <f t="shared" si="190"/>
        <v>0.72471962403774526</v>
      </c>
      <c r="Q743" s="24">
        <f t="shared" si="184"/>
        <v>0</v>
      </c>
      <c r="R743" s="24">
        <f t="shared" si="191"/>
        <v>0.41143116413682562</v>
      </c>
      <c r="S743" s="24">
        <f>MIN(MAX(-M743,0),'Vehicle Inputs'!$B$20*1000)</f>
        <v>0</v>
      </c>
      <c r="T743" s="24">
        <f>S743*(C743-C742)/3600000*'Vehicle Inputs'!$B$21*'Vehicle Inputs'!$B$22*'Vehicle Inputs'!$B$23</f>
        <v>0</v>
      </c>
      <c r="U743" s="24">
        <f t="shared" si="185"/>
        <v>0.36389029312081539</v>
      </c>
      <c r="V743" s="24">
        <f>T743*'Vehicle Inputs'!$B$24*'Vehicle Inputs'!$B$22*'Vehicle Inputs'!$B$21</f>
        <v>0</v>
      </c>
      <c r="W743" s="24">
        <f t="shared" si="186"/>
        <v>0.32184276975070525</v>
      </c>
      <c r="X743" s="25">
        <f t="shared" si="187"/>
        <v>30</v>
      </c>
      <c r="Y743" s="24">
        <f t="shared" si="188"/>
        <v>0</v>
      </c>
    </row>
    <row r="744" spans="2:25" x14ac:dyDescent="0.25">
      <c r="B744" s="4" t="s">
        <v>37</v>
      </c>
      <c r="C744" s="4">
        <v>736</v>
      </c>
      <c r="D744" s="4">
        <v>147</v>
      </c>
      <c r="E744" s="11">
        <v>43.1</v>
      </c>
      <c r="F744" s="16">
        <f t="shared" si="189"/>
        <v>0.1388888888888889</v>
      </c>
      <c r="G744" s="16">
        <f t="shared" si="177"/>
        <v>11.972222222222223</v>
      </c>
      <c r="H744" s="19">
        <f t="shared" si="178"/>
        <v>50.604091415046298</v>
      </c>
      <c r="I744" s="19">
        <f>$K$3*$H$3*'Vehicle Inputs'!$B$19</f>
        <v>186.58987875</v>
      </c>
      <c r="J744" s="19">
        <f t="shared" si="179"/>
        <v>2233.8954928124999</v>
      </c>
      <c r="K744" s="19">
        <f t="shared" si="180"/>
        <v>303.64583333333337</v>
      </c>
      <c r="L744" s="19">
        <f t="shared" si="181"/>
        <v>540.83980349837964</v>
      </c>
      <c r="M744" s="19">
        <f t="shared" si="182"/>
        <v>6475.0543141056014</v>
      </c>
      <c r="N744" s="24">
        <f t="shared" si="176"/>
        <v>1.798626198362667E-3</v>
      </c>
      <c r="O744" s="24">
        <f t="shared" si="183"/>
        <v>1.798626198362667E-3</v>
      </c>
      <c r="P744" s="24">
        <f t="shared" si="190"/>
        <v>0.72651825023610794</v>
      </c>
      <c r="Q744" s="24">
        <f t="shared" si="184"/>
        <v>0</v>
      </c>
      <c r="R744" s="24">
        <f t="shared" si="191"/>
        <v>0.41143116413682562</v>
      </c>
      <c r="S744" s="24">
        <f>MIN(MAX(-M744,0),'Vehicle Inputs'!$B$20*1000)</f>
        <v>0</v>
      </c>
      <c r="T744" s="24">
        <f>S744*(C744-C743)/3600000*'Vehicle Inputs'!$B$21*'Vehicle Inputs'!$B$22*'Vehicle Inputs'!$B$23</f>
        <v>0</v>
      </c>
      <c r="U744" s="24">
        <f t="shared" si="185"/>
        <v>0.36389029312081539</v>
      </c>
      <c r="V744" s="24">
        <f>T744*'Vehicle Inputs'!$B$24*'Vehicle Inputs'!$B$22*'Vehicle Inputs'!$B$21</f>
        <v>0</v>
      </c>
      <c r="W744" s="24">
        <f t="shared" si="186"/>
        <v>0.32184276975070525</v>
      </c>
      <c r="X744" s="25">
        <f t="shared" si="187"/>
        <v>30</v>
      </c>
      <c r="Y744" s="24">
        <f t="shared" si="188"/>
        <v>0</v>
      </c>
    </row>
    <row r="745" spans="2:25" x14ac:dyDescent="0.25">
      <c r="B745" s="4" t="s">
        <v>37</v>
      </c>
      <c r="C745" s="4">
        <v>737</v>
      </c>
      <c r="D745" s="4">
        <v>148</v>
      </c>
      <c r="E745" s="11">
        <v>43.7</v>
      </c>
      <c r="F745" s="16">
        <f t="shared" si="189"/>
        <v>0.12499999999999981</v>
      </c>
      <c r="G745" s="16">
        <f t="shared" si="177"/>
        <v>12.138888888888891</v>
      </c>
      <c r="H745" s="19">
        <f t="shared" si="178"/>
        <v>52.022828976157427</v>
      </c>
      <c r="I745" s="19">
        <f>$K$3*$H$3*'Vehicle Inputs'!$B$19</f>
        <v>186.58987875</v>
      </c>
      <c r="J745" s="19">
        <f t="shared" si="179"/>
        <v>2264.9938059375004</v>
      </c>
      <c r="K745" s="19">
        <f t="shared" si="180"/>
        <v>273.2812499999996</v>
      </c>
      <c r="L745" s="19">
        <f t="shared" si="181"/>
        <v>511.89395772615705</v>
      </c>
      <c r="M745" s="19">
        <f t="shared" si="182"/>
        <v>6213.8238757314075</v>
      </c>
      <c r="N745" s="24">
        <f t="shared" si="176"/>
        <v>1.7260621877031688E-3</v>
      </c>
      <c r="O745" s="24">
        <f t="shared" si="183"/>
        <v>1.7260621877031688E-3</v>
      </c>
      <c r="P745" s="24">
        <f t="shared" si="190"/>
        <v>0.72824431242381116</v>
      </c>
      <c r="Q745" s="24">
        <f t="shared" si="184"/>
        <v>0</v>
      </c>
      <c r="R745" s="24">
        <f t="shared" si="191"/>
        <v>0.41143116413682562</v>
      </c>
      <c r="S745" s="24">
        <f>MIN(MAX(-M745,0),'Vehicle Inputs'!$B$20*1000)</f>
        <v>0</v>
      </c>
      <c r="T745" s="24">
        <f>S745*(C745-C744)/3600000*'Vehicle Inputs'!$B$21*'Vehicle Inputs'!$B$22*'Vehicle Inputs'!$B$23</f>
        <v>0</v>
      </c>
      <c r="U745" s="24">
        <f t="shared" si="185"/>
        <v>0.36389029312081539</v>
      </c>
      <c r="V745" s="24">
        <f>T745*'Vehicle Inputs'!$B$24*'Vehicle Inputs'!$B$22*'Vehicle Inputs'!$B$21</f>
        <v>0</v>
      </c>
      <c r="W745" s="24">
        <f t="shared" si="186"/>
        <v>0.32184276975070525</v>
      </c>
      <c r="X745" s="25">
        <f t="shared" si="187"/>
        <v>30</v>
      </c>
      <c r="Y745" s="24">
        <f t="shared" si="188"/>
        <v>0</v>
      </c>
    </row>
    <row r="746" spans="2:25" x14ac:dyDescent="0.25">
      <c r="B746" s="4" t="s">
        <v>37</v>
      </c>
      <c r="C746" s="4">
        <v>738</v>
      </c>
      <c r="D746" s="4">
        <v>149</v>
      </c>
      <c r="E746" s="11">
        <v>44</v>
      </c>
      <c r="F746" s="16">
        <f t="shared" si="189"/>
        <v>5.5555555555555358E-2</v>
      </c>
      <c r="G746" s="16">
        <f t="shared" si="177"/>
        <v>12.222222222222223</v>
      </c>
      <c r="H746" s="19">
        <f t="shared" si="178"/>
        <v>52.739552962962968</v>
      </c>
      <c r="I746" s="19">
        <f>$K$3*$H$3*'Vehicle Inputs'!$B$19</f>
        <v>186.58987875</v>
      </c>
      <c r="J746" s="19">
        <f t="shared" si="179"/>
        <v>2280.5429625000002</v>
      </c>
      <c r="K746" s="19">
        <f t="shared" si="180"/>
        <v>121.4583333333329</v>
      </c>
      <c r="L746" s="19">
        <f t="shared" si="181"/>
        <v>360.78776504629587</v>
      </c>
      <c r="M746" s="19">
        <f t="shared" si="182"/>
        <v>4409.6282394547279</v>
      </c>
      <c r="N746" s="24">
        <f t="shared" si="176"/>
        <v>1.2248967331818688E-3</v>
      </c>
      <c r="O746" s="24">
        <f t="shared" si="183"/>
        <v>1.2248967331818688E-3</v>
      </c>
      <c r="P746" s="24">
        <f t="shared" si="190"/>
        <v>0.72946920915699298</v>
      </c>
      <c r="Q746" s="24">
        <f t="shared" si="184"/>
        <v>0</v>
      </c>
      <c r="R746" s="24">
        <f t="shared" si="191"/>
        <v>0.41143116413682562</v>
      </c>
      <c r="S746" s="24">
        <f>MIN(MAX(-M746,0),'Vehicle Inputs'!$B$20*1000)</f>
        <v>0</v>
      </c>
      <c r="T746" s="24">
        <f>S746*(C746-C745)/3600000*'Vehicle Inputs'!$B$21*'Vehicle Inputs'!$B$22*'Vehicle Inputs'!$B$23</f>
        <v>0</v>
      </c>
      <c r="U746" s="24">
        <f t="shared" si="185"/>
        <v>0.36389029312081539</v>
      </c>
      <c r="V746" s="24">
        <f>T746*'Vehicle Inputs'!$B$24*'Vehicle Inputs'!$B$22*'Vehicle Inputs'!$B$21</f>
        <v>0</v>
      </c>
      <c r="W746" s="24">
        <f t="shared" si="186"/>
        <v>0.32184276975070525</v>
      </c>
      <c r="X746" s="25">
        <f t="shared" si="187"/>
        <v>30</v>
      </c>
      <c r="Y746" s="24">
        <f t="shared" si="188"/>
        <v>0</v>
      </c>
    </row>
    <row r="747" spans="2:25" x14ac:dyDescent="0.25">
      <c r="B747" s="4" t="s">
        <v>37</v>
      </c>
      <c r="C747" s="4">
        <v>739</v>
      </c>
      <c r="D747" s="4">
        <v>150</v>
      </c>
      <c r="E747" s="11">
        <v>44.1</v>
      </c>
      <c r="F747" s="16">
        <f t="shared" si="189"/>
        <v>0.18055555555555516</v>
      </c>
      <c r="G747" s="16">
        <f t="shared" si="177"/>
        <v>12.250000000000002</v>
      </c>
      <c r="H747" s="19">
        <f t="shared" si="178"/>
        <v>52.979550618750018</v>
      </c>
      <c r="I747" s="19">
        <f>$K$3*$H$3*'Vehicle Inputs'!$B$19</f>
        <v>186.58987875</v>
      </c>
      <c r="J747" s="19">
        <f t="shared" si="179"/>
        <v>2285.7260146875001</v>
      </c>
      <c r="K747" s="19">
        <f t="shared" si="180"/>
        <v>394.73958333333246</v>
      </c>
      <c r="L747" s="19">
        <f t="shared" si="181"/>
        <v>634.30901270208244</v>
      </c>
      <c r="M747" s="19">
        <f t="shared" si="182"/>
        <v>7770.2854056005108</v>
      </c>
      <c r="N747" s="24">
        <f t="shared" si="176"/>
        <v>2.1584126126668085E-3</v>
      </c>
      <c r="O747" s="24">
        <f t="shared" si="183"/>
        <v>2.1584126126668085E-3</v>
      </c>
      <c r="P747" s="24">
        <f t="shared" si="190"/>
        <v>0.73162762176965979</v>
      </c>
      <c r="Q747" s="24">
        <f t="shared" si="184"/>
        <v>0</v>
      </c>
      <c r="R747" s="24">
        <f t="shared" si="191"/>
        <v>0.41143116413682562</v>
      </c>
      <c r="S747" s="24">
        <f>MIN(MAX(-M747,0),'Vehicle Inputs'!$B$20*1000)</f>
        <v>0</v>
      </c>
      <c r="T747" s="24">
        <f>S747*(C747-C746)/3600000*'Vehicle Inputs'!$B$21*'Vehicle Inputs'!$B$22*'Vehicle Inputs'!$B$23</f>
        <v>0</v>
      </c>
      <c r="U747" s="24">
        <f t="shared" si="185"/>
        <v>0.36389029312081539</v>
      </c>
      <c r="V747" s="24">
        <f>T747*'Vehicle Inputs'!$B$24*'Vehicle Inputs'!$B$22*'Vehicle Inputs'!$B$21</f>
        <v>0</v>
      </c>
      <c r="W747" s="24">
        <f t="shared" si="186"/>
        <v>0.32184276975070525</v>
      </c>
      <c r="X747" s="25">
        <f t="shared" si="187"/>
        <v>30</v>
      </c>
      <c r="Y747" s="24">
        <f t="shared" si="188"/>
        <v>0</v>
      </c>
    </row>
    <row r="748" spans="2:25" x14ac:dyDescent="0.25">
      <c r="B748" s="4" t="s">
        <v>37</v>
      </c>
      <c r="C748" s="4">
        <v>740</v>
      </c>
      <c r="D748" s="4">
        <v>151</v>
      </c>
      <c r="E748" s="11">
        <v>45.3</v>
      </c>
      <c r="F748" s="16">
        <f t="shared" si="189"/>
        <v>0.31944444444444403</v>
      </c>
      <c r="G748" s="16">
        <f t="shared" si="177"/>
        <v>12.583333333333334</v>
      </c>
      <c r="H748" s="19">
        <f t="shared" si="178"/>
        <v>55.902019235416667</v>
      </c>
      <c r="I748" s="19">
        <f>$K$3*$H$3*'Vehicle Inputs'!$B$19</f>
        <v>186.58987875</v>
      </c>
      <c r="J748" s="19">
        <f t="shared" si="179"/>
        <v>2347.9226409375001</v>
      </c>
      <c r="K748" s="19">
        <f t="shared" si="180"/>
        <v>698.38541666666572</v>
      </c>
      <c r="L748" s="19">
        <f t="shared" si="181"/>
        <v>940.87731465208242</v>
      </c>
      <c r="M748" s="19">
        <f t="shared" si="182"/>
        <v>11839.372876038704</v>
      </c>
      <c r="N748" s="24">
        <f t="shared" si="176"/>
        <v>3.2887146877885287E-3</v>
      </c>
      <c r="O748" s="24">
        <f t="shared" si="183"/>
        <v>3.2887146877885287E-3</v>
      </c>
      <c r="P748" s="24">
        <f t="shared" si="190"/>
        <v>0.73491633645744836</v>
      </c>
      <c r="Q748" s="24">
        <f t="shared" si="184"/>
        <v>0</v>
      </c>
      <c r="R748" s="24">
        <f t="shared" si="191"/>
        <v>0.41143116413682562</v>
      </c>
      <c r="S748" s="24">
        <f>MIN(MAX(-M748,0),'Vehicle Inputs'!$B$20*1000)</f>
        <v>0</v>
      </c>
      <c r="T748" s="24">
        <f>S748*(C748-C747)/3600000*'Vehicle Inputs'!$B$21*'Vehicle Inputs'!$B$22*'Vehicle Inputs'!$B$23</f>
        <v>0</v>
      </c>
      <c r="U748" s="24">
        <f t="shared" si="185"/>
        <v>0.36389029312081539</v>
      </c>
      <c r="V748" s="24">
        <f>T748*'Vehicle Inputs'!$B$24*'Vehicle Inputs'!$B$22*'Vehicle Inputs'!$B$21</f>
        <v>0</v>
      </c>
      <c r="W748" s="24">
        <f t="shared" si="186"/>
        <v>0.32184276975070525</v>
      </c>
      <c r="X748" s="25">
        <f t="shared" si="187"/>
        <v>30</v>
      </c>
      <c r="Y748" s="24">
        <f t="shared" si="188"/>
        <v>0</v>
      </c>
    </row>
    <row r="749" spans="2:25" x14ac:dyDescent="0.25">
      <c r="B749" s="4" t="s">
        <v>37</v>
      </c>
      <c r="C749" s="4">
        <v>741</v>
      </c>
      <c r="D749" s="4">
        <v>152</v>
      </c>
      <c r="E749" s="11">
        <v>46.4</v>
      </c>
      <c r="F749" s="16">
        <f t="shared" si="189"/>
        <v>0.26388888888888967</v>
      </c>
      <c r="G749" s="16">
        <f t="shared" si="177"/>
        <v>12.888888888888889</v>
      </c>
      <c r="H749" s="19">
        <f t="shared" si="178"/>
        <v>58.649869807407406</v>
      </c>
      <c r="I749" s="19">
        <f>$K$3*$H$3*'Vehicle Inputs'!$B$19</f>
        <v>186.58987875</v>
      </c>
      <c r="J749" s="19">
        <f t="shared" si="179"/>
        <v>2404.9362150000002</v>
      </c>
      <c r="K749" s="19">
        <f t="shared" si="180"/>
        <v>576.92708333333508</v>
      </c>
      <c r="L749" s="19">
        <f t="shared" si="181"/>
        <v>822.16683189074251</v>
      </c>
      <c r="M749" s="19">
        <f t="shared" si="182"/>
        <v>10596.81694436957</v>
      </c>
      <c r="N749" s="24">
        <f t="shared" si="176"/>
        <v>2.9435602623248806E-3</v>
      </c>
      <c r="O749" s="24">
        <f t="shared" si="183"/>
        <v>2.9435602623248806E-3</v>
      </c>
      <c r="P749" s="24">
        <f t="shared" si="190"/>
        <v>0.73785989671977326</v>
      </c>
      <c r="Q749" s="24">
        <f t="shared" si="184"/>
        <v>0</v>
      </c>
      <c r="R749" s="24">
        <f t="shared" si="191"/>
        <v>0.41143116413682562</v>
      </c>
      <c r="S749" s="24">
        <f>MIN(MAX(-M749,0),'Vehicle Inputs'!$B$20*1000)</f>
        <v>0</v>
      </c>
      <c r="T749" s="24">
        <f>S749*(C749-C748)/3600000*'Vehicle Inputs'!$B$21*'Vehicle Inputs'!$B$22*'Vehicle Inputs'!$B$23</f>
        <v>0</v>
      </c>
      <c r="U749" s="24">
        <f t="shared" si="185"/>
        <v>0.36389029312081539</v>
      </c>
      <c r="V749" s="24">
        <f>T749*'Vehicle Inputs'!$B$24*'Vehicle Inputs'!$B$22*'Vehicle Inputs'!$B$21</f>
        <v>0</v>
      </c>
      <c r="W749" s="24">
        <f t="shared" si="186"/>
        <v>0.32184276975070525</v>
      </c>
      <c r="X749" s="25">
        <f t="shared" si="187"/>
        <v>30</v>
      </c>
      <c r="Y749" s="24">
        <f t="shared" si="188"/>
        <v>0</v>
      </c>
    </row>
    <row r="750" spans="2:25" x14ac:dyDescent="0.25">
      <c r="B750" s="4" t="s">
        <v>37</v>
      </c>
      <c r="C750" s="4">
        <v>742</v>
      </c>
      <c r="D750" s="4">
        <v>153</v>
      </c>
      <c r="E750" s="11">
        <v>47.2</v>
      </c>
      <c r="F750" s="16">
        <f t="shared" si="189"/>
        <v>0.12499999999999981</v>
      </c>
      <c r="G750" s="16">
        <f t="shared" si="177"/>
        <v>13.111111111111112</v>
      </c>
      <c r="H750" s="19">
        <f t="shared" si="178"/>
        <v>60.689713674074085</v>
      </c>
      <c r="I750" s="19">
        <f>$K$3*$H$3*'Vehicle Inputs'!$B$19</f>
        <v>186.58987875</v>
      </c>
      <c r="J750" s="19">
        <f t="shared" si="179"/>
        <v>2446.4006325</v>
      </c>
      <c r="K750" s="19">
        <f t="shared" si="180"/>
        <v>273.2812499999996</v>
      </c>
      <c r="L750" s="19">
        <f t="shared" si="181"/>
        <v>520.56084242407371</v>
      </c>
      <c r="M750" s="19">
        <f t="shared" si="182"/>
        <v>6825.1310451156342</v>
      </c>
      <c r="N750" s="24">
        <f t="shared" si="176"/>
        <v>1.8958697347543428E-3</v>
      </c>
      <c r="O750" s="24">
        <f t="shared" si="183"/>
        <v>1.8958697347543428E-3</v>
      </c>
      <c r="P750" s="24">
        <f t="shared" si="190"/>
        <v>0.73975576645452756</v>
      </c>
      <c r="Q750" s="24">
        <f t="shared" si="184"/>
        <v>0</v>
      </c>
      <c r="R750" s="24">
        <f t="shared" si="191"/>
        <v>0.41143116413682562</v>
      </c>
      <c r="S750" s="24">
        <f>MIN(MAX(-M750,0),'Vehicle Inputs'!$B$20*1000)</f>
        <v>0</v>
      </c>
      <c r="T750" s="24">
        <f>S750*(C750-C749)/3600000*'Vehicle Inputs'!$B$21*'Vehicle Inputs'!$B$22*'Vehicle Inputs'!$B$23</f>
        <v>0</v>
      </c>
      <c r="U750" s="24">
        <f t="shared" si="185"/>
        <v>0.36389029312081539</v>
      </c>
      <c r="V750" s="24">
        <f>T750*'Vehicle Inputs'!$B$24*'Vehicle Inputs'!$B$22*'Vehicle Inputs'!$B$21</f>
        <v>0</v>
      </c>
      <c r="W750" s="24">
        <f t="shared" si="186"/>
        <v>0.32184276975070525</v>
      </c>
      <c r="X750" s="25">
        <f t="shared" si="187"/>
        <v>30</v>
      </c>
      <c r="Y750" s="24">
        <f t="shared" si="188"/>
        <v>0</v>
      </c>
    </row>
    <row r="751" spans="2:25" x14ac:dyDescent="0.25">
      <c r="B751" s="4" t="s">
        <v>37</v>
      </c>
      <c r="C751" s="4">
        <v>743</v>
      </c>
      <c r="D751" s="4">
        <v>154</v>
      </c>
      <c r="E751" s="11">
        <v>47.3</v>
      </c>
      <c r="F751" s="16">
        <f t="shared" si="189"/>
        <v>2.7777777777777186E-2</v>
      </c>
      <c r="G751" s="16">
        <f t="shared" si="177"/>
        <v>13.138888888888889</v>
      </c>
      <c r="H751" s="19">
        <f t="shared" si="178"/>
        <v>60.947145892824068</v>
      </c>
      <c r="I751" s="19">
        <f>$K$3*$H$3*'Vehicle Inputs'!$B$19</f>
        <v>186.58987875</v>
      </c>
      <c r="J751" s="19">
        <f t="shared" si="179"/>
        <v>2451.5836846875</v>
      </c>
      <c r="K751" s="19">
        <f t="shared" si="180"/>
        <v>60.729166666665371</v>
      </c>
      <c r="L751" s="19">
        <f t="shared" si="181"/>
        <v>308.26619130948944</v>
      </c>
      <c r="M751" s="19">
        <f t="shared" si="182"/>
        <v>4050.2752358163475</v>
      </c>
      <c r="N751" s="24">
        <f t="shared" si="176"/>
        <v>1.1250764543934298E-3</v>
      </c>
      <c r="O751" s="24">
        <f t="shared" si="183"/>
        <v>1.1250764543934298E-3</v>
      </c>
      <c r="P751" s="24">
        <f t="shared" si="190"/>
        <v>0.74088084290892098</v>
      </c>
      <c r="Q751" s="24">
        <f t="shared" si="184"/>
        <v>0</v>
      </c>
      <c r="R751" s="24">
        <f t="shared" si="191"/>
        <v>0.41143116413682562</v>
      </c>
      <c r="S751" s="24">
        <f>MIN(MAX(-M751,0),'Vehicle Inputs'!$B$20*1000)</f>
        <v>0</v>
      </c>
      <c r="T751" s="24">
        <f>S751*(C751-C750)/3600000*'Vehicle Inputs'!$B$21*'Vehicle Inputs'!$B$22*'Vehicle Inputs'!$B$23</f>
        <v>0</v>
      </c>
      <c r="U751" s="24">
        <f t="shared" si="185"/>
        <v>0.36389029312081539</v>
      </c>
      <c r="V751" s="24">
        <f>T751*'Vehicle Inputs'!$B$24*'Vehicle Inputs'!$B$22*'Vehicle Inputs'!$B$21</f>
        <v>0</v>
      </c>
      <c r="W751" s="24">
        <f t="shared" si="186"/>
        <v>0.32184276975070525</v>
      </c>
      <c r="X751" s="25">
        <f t="shared" si="187"/>
        <v>30</v>
      </c>
      <c r="Y751" s="24">
        <f t="shared" si="188"/>
        <v>0</v>
      </c>
    </row>
    <row r="752" spans="2:25" x14ac:dyDescent="0.25">
      <c r="B752" s="4" t="s">
        <v>37</v>
      </c>
      <c r="C752" s="4">
        <v>744</v>
      </c>
      <c r="D752" s="4">
        <v>155</v>
      </c>
      <c r="E752" s="11">
        <v>47.4</v>
      </c>
      <c r="F752" s="16">
        <f t="shared" si="189"/>
        <v>1.3888888888889086E-2</v>
      </c>
      <c r="G752" s="16">
        <f t="shared" si="177"/>
        <v>13.166666666666666</v>
      </c>
      <c r="H752" s="19">
        <f t="shared" si="178"/>
        <v>61.205122941666652</v>
      </c>
      <c r="I752" s="19">
        <f>$K$3*$H$3*'Vehicle Inputs'!$B$19</f>
        <v>186.58987875</v>
      </c>
      <c r="J752" s="19">
        <f t="shared" si="179"/>
        <v>2456.7667368749999</v>
      </c>
      <c r="K752" s="19">
        <f t="shared" si="180"/>
        <v>30.364583333333766</v>
      </c>
      <c r="L752" s="19">
        <f t="shared" si="181"/>
        <v>278.15958502500041</v>
      </c>
      <c r="M752" s="19">
        <f t="shared" si="182"/>
        <v>3662.4345361625051</v>
      </c>
      <c r="N752" s="24">
        <f t="shared" ref="N752:N815" si="192">M752*(C752-C751)/3600000</f>
        <v>1.017342926711807E-3</v>
      </c>
      <c r="O752" s="24">
        <f t="shared" si="183"/>
        <v>1.017342926711807E-3</v>
      </c>
      <c r="P752" s="24">
        <f t="shared" si="190"/>
        <v>0.74189818583563283</v>
      </c>
      <c r="Q752" s="24">
        <f t="shared" si="184"/>
        <v>0</v>
      </c>
      <c r="R752" s="24">
        <f t="shared" si="191"/>
        <v>0.41143116413682562</v>
      </c>
      <c r="S752" s="24">
        <f>MIN(MAX(-M752,0),'Vehicle Inputs'!$B$20*1000)</f>
        <v>0</v>
      </c>
      <c r="T752" s="24">
        <f>S752*(C752-C751)/3600000*'Vehicle Inputs'!$B$21*'Vehicle Inputs'!$B$22*'Vehicle Inputs'!$B$23</f>
        <v>0</v>
      </c>
      <c r="U752" s="24">
        <f t="shared" si="185"/>
        <v>0.36389029312081539</v>
      </c>
      <c r="V752" s="24">
        <f>T752*'Vehicle Inputs'!$B$24*'Vehicle Inputs'!$B$22*'Vehicle Inputs'!$B$21</f>
        <v>0</v>
      </c>
      <c r="W752" s="24">
        <f t="shared" si="186"/>
        <v>0.32184276975070525</v>
      </c>
      <c r="X752" s="25">
        <f t="shared" si="187"/>
        <v>30</v>
      </c>
      <c r="Y752" s="24">
        <f t="shared" si="188"/>
        <v>0</v>
      </c>
    </row>
    <row r="753" spans="2:25" x14ac:dyDescent="0.25">
      <c r="B753" s="4" t="s">
        <v>37</v>
      </c>
      <c r="C753" s="4">
        <v>745</v>
      </c>
      <c r="D753" s="4">
        <v>156</v>
      </c>
      <c r="E753" s="11">
        <v>47.4</v>
      </c>
      <c r="F753" s="16">
        <f t="shared" si="189"/>
        <v>1.3888888888889086E-2</v>
      </c>
      <c r="G753" s="16">
        <f t="shared" si="177"/>
        <v>13.166666666666666</v>
      </c>
      <c r="H753" s="19">
        <f t="shared" si="178"/>
        <v>61.205122941666652</v>
      </c>
      <c r="I753" s="19">
        <f>$K$3*$H$3*'Vehicle Inputs'!$B$19</f>
        <v>186.58987875</v>
      </c>
      <c r="J753" s="19">
        <f t="shared" si="179"/>
        <v>2456.7667368749999</v>
      </c>
      <c r="K753" s="19">
        <f t="shared" si="180"/>
        <v>30.364583333333766</v>
      </c>
      <c r="L753" s="19">
        <f t="shared" si="181"/>
        <v>278.15958502500041</v>
      </c>
      <c r="M753" s="19">
        <f t="shared" si="182"/>
        <v>3662.4345361625051</v>
      </c>
      <c r="N753" s="24">
        <f t="shared" si="192"/>
        <v>1.017342926711807E-3</v>
      </c>
      <c r="O753" s="24">
        <f t="shared" si="183"/>
        <v>1.017342926711807E-3</v>
      </c>
      <c r="P753" s="24">
        <f t="shared" si="190"/>
        <v>0.74291552876234468</v>
      </c>
      <c r="Q753" s="24">
        <f t="shared" si="184"/>
        <v>0</v>
      </c>
      <c r="R753" s="24">
        <f t="shared" si="191"/>
        <v>0.41143116413682562</v>
      </c>
      <c r="S753" s="24">
        <f>MIN(MAX(-M753,0),'Vehicle Inputs'!$B$20*1000)</f>
        <v>0</v>
      </c>
      <c r="T753" s="24">
        <f>S753*(C753-C752)/3600000*'Vehicle Inputs'!$B$21*'Vehicle Inputs'!$B$22*'Vehicle Inputs'!$B$23</f>
        <v>0</v>
      </c>
      <c r="U753" s="24">
        <f t="shared" si="185"/>
        <v>0.36389029312081539</v>
      </c>
      <c r="V753" s="24">
        <f>T753*'Vehicle Inputs'!$B$24*'Vehicle Inputs'!$B$22*'Vehicle Inputs'!$B$21</f>
        <v>0</v>
      </c>
      <c r="W753" s="24">
        <f t="shared" si="186"/>
        <v>0.32184276975070525</v>
      </c>
      <c r="X753" s="25">
        <f t="shared" si="187"/>
        <v>30</v>
      </c>
      <c r="Y753" s="24">
        <f t="shared" si="188"/>
        <v>0</v>
      </c>
    </row>
    <row r="754" spans="2:25" x14ac:dyDescent="0.25">
      <c r="B754" s="4" t="s">
        <v>37</v>
      </c>
      <c r="C754" s="4">
        <v>746</v>
      </c>
      <c r="D754" s="4">
        <v>157</v>
      </c>
      <c r="E754" s="11">
        <v>47.5</v>
      </c>
      <c r="F754" s="16">
        <f t="shared" si="189"/>
        <v>6.9444444444444448E-2</v>
      </c>
      <c r="G754" s="16">
        <f t="shared" si="177"/>
        <v>13.194444444444445</v>
      </c>
      <c r="H754" s="19">
        <f t="shared" si="178"/>
        <v>61.463644820601843</v>
      </c>
      <c r="I754" s="19">
        <f>$K$3*$H$3*'Vehicle Inputs'!$B$19</f>
        <v>186.58987875</v>
      </c>
      <c r="J754" s="19">
        <f t="shared" si="179"/>
        <v>2461.9497890624998</v>
      </c>
      <c r="K754" s="19">
        <f t="shared" si="180"/>
        <v>151.82291666666669</v>
      </c>
      <c r="L754" s="19">
        <f t="shared" si="181"/>
        <v>399.87644023726853</v>
      </c>
      <c r="M754" s="19">
        <f t="shared" si="182"/>
        <v>5276.1474753528482</v>
      </c>
      <c r="N754" s="24">
        <f t="shared" si="192"/>
        <v>1.4655965209313467E-3</v>
      </c>
      <c r="O754" s="24">
        <f t="shared" si="183"/>
        <v>1.4655965209313467E-3</v>
      </c>
      <c r="P754" s="24">
        <f t="shared" si="190"/>
        <v>0.74438112528327605</v>
      </c>
      <c r="Q754" s="24">
        <f t="shared" si="184"/>
        <v>0</v>
      </c>
      <c r="R754" s="24">
        <f t="shared" si="191"/>
        <v>0.41143116413682562</v>
      </c>
      <c r="S754" s="24">
        <f>MIN(MAX(-M754,0),'Vehicle Inputs'!$B$20*1000)</f>
        <v>0</v>
      </c>
      <c r="T754" s="24">
        <f>S754*(C754-C753)/3600000*'Vehicle Inputs'!$B$21*'Vehicle Inputs'!$B$22*'Vehicle Inputs'!$B$23</f>
        <v>0</v>
      </c>
      <c r="U754" s="24">
        <f t="shared" si="185"/>
        <v>0.36389029312081539</v>
      </c>
      <c r="V754" s="24">
        <f>T754*'Vehicle Inputs'!$B$24*'Vehicle Inputs'!$B$22*'Vehicle Inputs'!$B$21</f>
        <v>0</v>
      </c>
      <c r="W754" s="24">
        <f t="shared" si="186"/>
        <v>0.32184276975070525</v>
      </c>
      <c r="X754" s="25">
        <f t="shared" si="187"/>
        <v>30</v>
      </c>
      <c r="Y754" s="24">
        <f t="shared" si="188"/>
        <v>0</v>
      </c>
    </row>
    <row r="755" spans="2:25" x14ac:dyDescent="0.25">
      <c r="B755" s="4" t="s">
        <v>37</v>
      </c>
      <c r="C755" s="4">
        <v>747</v>
      </c>
      <c r="D755" s="4">
        <v>158</v>
      </c>
      <c r="E755" s="11">
        <v>47.9</v>
      </c>
      <c r="F755" s="16">
        <f t="shared" si="189"/>
        <v>0.15277777777777798</v>
      </c>
      <c r="G755" s="16">
        <f t="shared" si="177"/>
        <v>13.305555555555555</v>
      </c>
      <c r="H755" s="19">
        <f t="shared" si="178"/>
        <v>62.503180637268514</v>
      </c>
      <c r="I755" s="19">
        <f>$K$3*$H$3*'Vehicle Inputs'!$B$19</f>
        <v>186.58987875</v>
      </c>
      <c r="J755" s="19">
        <f t="shared" si="179"/>
        <v>2482.6819978125</v>
      </c>
      <c r="K755" s="19">
        <f t="shared" si="180"/>
        <v>334.01041666666714</v>
      </c>
      <c r="L755" s="19">
        <f t="shared" si="181"/>
        <v>583.10347605393565</v>
      </c>
      <c r="M755" s="19">
        <f t="shared" si="182"/>
        <v>7758.5156952731995</v>
      </c>
      <c r="N755" s="24">
        <f t="shared" si="192"/>
        <v>2.1551432486869998E-3</v>
      </c>
      <c r="O755" s="24">
        <f t="shared" si="183"/>
        <v>2.1551432486869998E-3</v>
      </c>
      <c r="P755" s="24">
        <f t="shared" si="190"/>
        <v>0.74653626853196309</v>
      </c>
      <c r="Q755" s="24">
        <f t="shared" si="184"/>
        <v>0</v>
      </c>
      <c r="R755" s="24">
        <f t="shared" si="191"/>
        <v>0.41143116413682562</v>
      </c>
      <c r="S755" s="24">
        <f>MIN(MAX(-M755,0),'Vehicle Inputs'!$B$20*1000)</f>
        <v>0</v>
      </c>
      <c r="T755" s="24">
        <f>S755*(C755-C754)/3600000*'Vehicle Inputs'!$B$21*'Vehicle Inputs'!$B$22*'Vehicle Inputs'!$B$23</f>
        <v>0</v>
      </c>
      <c r="U755" s="24">
        <f t="shared" si="185"/>
        <v>0.36389029312081539</v>
      </c>
      <c r="V755" s="24">
        <f>T755*'Vehicle Inputs'!$B$24*'Vehicle Inputs'!$B$22*'Vehicle Inputs'!$B$21</f>
        <v>0</v>
      </c>
      <c r="W755" s="24">
        <f t="shared" si="186"/>
        <v>0.32184276975070525</v>
      </c>
      <c r="X755" s="25">
        <f t="shared" si="187"/>
        <v>30</v>
      </c>
      <c r="Y755" s="24">
        <f t="shared" si="188"/>
        <v>0</v>
      </c>
    </row>
    <row r="756" spans="2:25" x14ac:dyDescent="0.25">
      <c r="B756" s="4" t="s">
        <v>37</v>
      </c>
      <c r="C756" s="4">
        <v>748</v>
      </c>
      <c r="D756" s="4">
        <v>159</v>
      </c>
      <c r="E756" s="11">
        <v>48.6</v>
      </c>
      <c r="F756" s="16">
        <f t="shared" si="189"/>
        <v>0.20833333333333331</v>
      </c>
      <c r="G756" s="16">
        <f t="shared" si="177"/>
        <v>13.500000000000002</v>
      </c>
      <c r="H756" s="19">
        <f t="shared" si="178"/>
        <v>64.343344275000021</v>
      </c>
      <c r="I756" s="19">
        <f>$K$3*$H$3*'Vehicle Inputs'!$B$19</f>
        <v>186.58987875</v>
      </c>
      <c r="J756" s="19">
        <f t="shared" si="179"/>
        <v>2518.9633631250003</v>
      </c>
      <c r="K756" s="19">
        <f t="shared" si="180"/>
        <v>455.46874999999994</v>
      </c>
      <c r="L756" s="19">
        <f t="shared" si="181"/>
        <v>706.40197302499996</v>
      </c>
      <c r="M756" s="19">
        <f t="shared" si="182"/>
        <v>9536.4266358375007</v>
      </c>
      <c r="N756" s="24">
        <f t="shared" si="192"/>
        <v>2.6490073988437502E-3</v>
      </c>
      <c r="O756" s="24">
        <f t="shared" si="183"/>
        <v>2.6490073988437502E-3</v>
      </c>
      <c r="P756" s="24">
        <f t="shared" si="190"/>
        <v>0.74918527593080686</v>
      </c>
      <c r="Q756" s="24">
        <f t="shared" si="184"/>
        <v>0</v>
      </c>
      <c r="R756" s="24">
        <f t="shared" si="191"/>
        <v>0.41143116413682562</v>
      </c>
      <c r="S756" s="24">
        <f>MIN(MAX(-M756,0),'Vehicle Inputs'!$B$20*1000)</f>
        <v>0</v>
      </c>
      <c r="T756" s="24">
        <f>S756*(C756-C755)/3600000*'Vehicle Inputs'!$B$21*'Vehicle Inputs'!$B$22*'Vehicle Inputs'!$B$23</f>
        <v>0</v>
      </c>
      <c r="U756" s="24">
        <f t="shared" si="185"/>
        <v>0.36389029312081539</v>
      </c>
      <c r="V756" s="24">
        <f>T756*'Vehicle Inputs'!$B$24*'Vehicle Inputs'!$B$22*'Vehicle Inputs'!$B$21</f>
        <v>0</v>
      </c>
      <c r="W756" s="24">
        <f t="shared" si="186"/>
        <v>0.32184276975070525</v>
      </c>
      <c r="X756" s="25">
        <f t="shared" si="187"/>
        <v>30</v>
      </c>
      <c r="Y756" s="24">
        <f t="shared" si="188"/>
        <v>0</v>
      </c>
    </row>
    <row r="757" spans="2:25" x14ac:dyDescent="0.25">
      <c r="B757" s="4" t="s">
        <v>37</v>
      </c>
      <c r="C757" s="4">
        <v>749</v>
      </c>
      <c r="D757" s="4">
        <v>160</v>
      </c>
      <c r="E757" s="11">
        <v>49.4</v>
      </c>
      <c r="F757" s="16">
        <f t="shared" si="189"/>
        <v>0.16666666666666607</v>
      </c>
      <c r="G757" s="16">
        <f t="shared" si="177"/>
        <v>13.722222222222223</v>
      </c>
      <c r="H757" s="19">
        <f t="shared" si="178"/>
        <v>66.479078237962966</v>
      </c>
      <c r="I757" s="19">
        <f>$K$3*$H$3*'Vehicle Inputs'!$B$19</f>
        <v>186.58987875</v>
      </c>
      <c r="J757" s="19">
        <f t="shared" si="179"/>
        <v>2560.4277806250002</v>
      </c>
      <c r="K757" s="19">
        <f t="shared" si="180"/>
        <v>364.37499999999869</v>
      </c>
      <c r="L757" s="19">
        <f t="shared" si="181"/>
        <v>617.44395698796166</v>
      </c>
      <c r="M757" s="19">
        <f t="shared" si="182"/>
        <v>8472.7031875570301</v>
      </c>
      <c r="N757" s="24">
        <f t="shared" si="192"/>
        <v>2.3535286632102863E-3</v>
      </c>
      <c r="O757" s="24">
        <f t="shared" si="183"/>
        <v>2.3535286632102863E-3</v>
      </c>
      <c r="P757" s="24">
        <f t="shared" si="190"/>
        <v>0.75153880459401712</v>
      </c>
      <c r="Q757" s="24">
        <f t="shared" si="184"/>
        <v>0</v>
      </c>
      <c r="R757" s="24">
        <f t="shared" si="191"/>
        <v>0.41143116413682562</v>
      </c>
      <c r="S757" s="24">
        <f>MIN(MAX(-M757,0),'Vehicle Inputs'!$B$20*1000)</f>
        <v>0</v>
      </c>
      <c r="T757" s="24">
        <f>S757*(C757-C756)/3600000*'Vehicle Inputs'!$B$21*'Vehicle Inputs'!$B$22*'Vehicle Inputs'!$B$23</f>
        <v>0</v>
      </c>
      <c r="U757" s="24">
        <f t="shared" si="185"/>
        <v>0.36389029312081539</v>
      </c>
      <c r="V757" s="24">
        <f>T757*'Vehicle Inputs'!$B$24*'Vehicle Inputs'!$B$22*'Vehicle Inputs'!$B$21</f>
        <v>0</v>
      </c>
      <c r="W757" s="24">
        <f t="shared" si="186"/>
        <v>0.32184276975070525</v>
      </c>
      <c r="X757" s="25">
        <f t="shared" si="187"/>
        <v>30</v>
      </c>
      <c r="Y757" s="24">
        <f t="shared" si="188"/>
        <v>0</v>
      </c>
    </row>
    <row r="758" spans="2:25" x14ac:dyDescent="0.25">
      <c r="B758" s="4" t="s">
        <v>37</v>
      </c>
      <c r="C758" s="4">
        <v>750</v>
      </c>
      <c r="D758" s="4">
        <v>161</v>
      </c>
      <c r="E758" s="11">
        <v>49.8</v>
      </c>
      <c r="F758" s="16">
        <f t="shared" si="189"/>
        <v>5.5555555555555358E-2</v>
      </c>
      <c r="G758" s="16">
        <f t="shared" si="177"/>
        <v>13.833333333333334</v>
      </c>
      <c r="H758" s="19">
        <f t="shared" si="178"/>
        <v>67.560021141666667</v>
      </c>
      <c r="I758" s="19">
        <f>$K$3*$H$3*'Vehicle Inputs'!$B$19</f>
        <v>186.58987875</v>
      </c>
      <c r="J758" s="19">
        <f t="shared" si="179"/>
        <v>2581.1599893749999</v>
      </c>
      <c r="K758" s="19">
        <f t="shared" si="180"/>
        <v>121.4583333333329</v>
      </c>
      <c r="L758" s="19">
        <f t="shared" si="181"/>
        <v>375.60823322499959</v>
      </c>
      <c r="M758" s="19">
        <f t="shared" si="182"/>
        <v>5195.9138929458277</v>
      </c>
      <c r="N758" s="24">
        <f t="shared" si="192"/>
        <v>1.4433094147071745E-3</v>
      </c>
      <c r="O758" s="24">
        <f t="shared" si="183"/>
        <v>1.4433094147071745E-3</v>
      </c>
      <c r="P758" s="24">
        <f t="shared" si="190"/>
        <v>0.75298211400872428</v>
      </c>
      <c r="Q758" s="24">
        <f t="shared" si="184"/>
        <v>0</v>
      </c>
      <c r="R758" s="24">
        <f t="shared" si="191"/>
        <v>0.41143116413682562</v>
      </c>
      <c r="S758" s="24">
        <f>MIN(MAX(-M758,0),'Vehicle Inputs'!$B$20*1000)</f>
        <v>0</v>
      </c>
      <c r="T758" s="24">
        <f>S758*(C758-C757)/3600000*'Vehicle Inputs'!$B$21*'Vehicle Inputs'!$B$22*'Vehicle Inputs'!$B$23</f>
        <v>0</v>
      </c>
      <c r="U758" s="24">
        <f t="shared" si="185"/>
        <v>0.36389029312081539</v>
      </c>
      <c r="V758" s="24">
        <f>T758*'Vehicle Inputs'!$B$24*'Vehicle Inputs'!$B$22*'Vehicle Inputs'!$B$21</f>
        <v>0</v>
      </c>
      <c r="W758" s="24">
        <f t="shared" si="186"/>
        <v>0.32184276975070525</v>
      </c>
      <c r="X758" s="25">
        <f t="shared" si="187"/>
        <v>30</v>
      </c>
      <c r="Y758" s="24">
        <f t="shared" si="188"/>
        <v>0</v>
      </c>
    </row>
    <row r="759" spans="2:25" x14ac:dyDescent="0.25">
      <c r="B759" s="4" t="s">
        <v>37</v>
      </c>
      <c r="C759" s="4">
        <v>751</v>
      </c>
      <c r="D759" s="4">
        <v>162</v>
      </c>
      <c r="E759" s="11">
        <v>49.8</v>
      </c>
      <c r="F759" s="16">
        <f t="shared" si="189"/>
        <v>-1.3888888888888099E-2</v>
      </c>
      <c r="G759" s="16">
        <f t="shared" si="177"/>
        <v>13.833333333333334</v>
      </c>
      <c r="H759" s="19">
        <f t="shared" si="178"/>
        <v>67.560021141666667</v>
      </c>
      <c r="I759" s="19">
        <f>$K$3*$H$3*'Vehicle Inputs'!$B$19</f>
        <v>186.58987875</v>
      </c>
      <c r="J759" s="19">
        <f t="shared" si="179"/>
        <v>2581.1599893749999</v>
      </c>
      <c r="K759" s="19">
        <f t="shared" si="180"/>
        <v>-30.364583333331606</v>
      </c>
      <c r="L759" s="19">
        <f t="shared" si="181"/>
        <v>223.78531655833507</v>
      </c>
      <c r="M759" s="19">
        <f t="shared" si="182"/>
        <v>3095.6968790569686</v>
      </c>
      <c r="N759" s="24">
        <f t="shared" si="192"/>
        <v>8.5991579973804678E-4</v>
      </c>
      <c r="O759" s="24">
        <f t="shared" si="183"/>
        <v>8.5991579973804678E-4</v>
      </c>
      <c r="P759" s="24">
        <f t="shared" si="190"/>
        <v>0.75384202980846238</v>
      </c>
      <c r="Q759" s="24">
        <f t="shared" si="184"/>
        <v>0</v>
      </c>
      <c r="R759" s="24">
        <f t="shared" si="191"/>
        <v>0.41143116413682562</v>
      </c>
      <c r="S759" s="24">
        <f>MIN(MAX(-M759,0),'Vehicle Inputs'!$B$20*1000)</f>
        <v>0</v>
      </c>
      <c r="T759" s="24">
        <f>S759*(C759-C758)/3600000*'Vehicle Inputs'!$B$21*'Vehicle Inputs'!$B$22*'Vehicle Inputs'!$B$23</f>
        <v>0</v>
      </c>
      <c r="U759" s="24">
        <f t="shared" si="185"/>
        <v>0.36389029312081539</v>
      </c>
      <c r="V759" s="24">
        <f>T759*'Vehicle Inputs'!$B$24*'Vehicle Inputs'!$B$22*'Vehicle Inputs'!$B$21</f>
        <v>0</v>
      </c>
      <c r="W759" s="24">
        <f t="shared" si="186"/>
        <v>0.32184276975070525</v>
      </c>
      <c r="X759" s="25">
        <f t="shared" si="187"/>
        <v>30</v>
      </c>
      <c r="Y759" s="24">
        <f t="shared" si="188"/>
        <v>0</v>
      </c>
    </row>
    <row r="760" spans="2:25" x14ac:dyDescent="0.25">
      <c r="B760" s="4" t="s">
        <v>37</v>
      </c>
      <c r="C760" s="4">
        <v>752</v>
      </c>
      <c r="D760" s="4">
        <v>163</v>
      </c>
      <c r="E760" s="11">
        <v>49.7</v>
      </c>
      <c r="F760" s="16">
        <f t="shared" si="189"/>
        <v>-6.9444444444444448E-2</v>
      </c>
      <c r="G760" s="16">
        <f t="shared" si="177"/>
        <v>13.805555555555557</v>
      </c>
      <c r="H760" s="19">
        <f t="shared" si="178"/>
        <v>67.288968170601862</v>
      </c>
      <c r="I760" s="19">
        <f>$K$3*$H$3*'Vehicle Inputs'!$B$19</f>
        <v>186.58987875</v>
      </c>
      <c r="J760" s="19">
        <f t="shared" si="179"/>
        <v>2575.9769371875004</v>
      </c>
      <c r="K760" s="19">
        <f t="shared" si="180"/>
        <v>-151.82291666666669</v>
      </c>
      <c r="L760" s="19">
        <f t="shared" si="181"/>
        <v>102.05593025393517</v>
      </c>
      <c r="M760" s="19">
        <f t="shared" si="182"/>
        <v>1408.9388148946052</v>
      </c>
      <c r="N760" s="24">
        <f t="shared" si="192"/>
        <v>3.9137189302627923E-4</v>
      </c>
      <c r="O760" s="24">
        <f t="shared" si="183"/>
        <v>3.9137189302627923E-4</v>
      </c>
      <c r="P760" s="24">
        <f t="shared" si="190"/>
        <v>0.75423340170148867</v>
      </c>
      <c r="Q760" s="24">
        <f t="shared" si="184"/>
        <v>0</v>
      </c>
      <c r="R760" s="24">
        <f t="shared" si="191"/>
        <v>0.41143116413682562</v>
      </c>
      <c r="S760" s="24">
        <f>MIN(MAX(-M760,0),'Vehicle Inputs'!$B$20*1000)</f>
        <v>0</v>
      </c>
      <c r="T760" s="24">
        <f>S760*(C760-C759)/3600000*'Vehicle Inputs'!$B$21*'Vehicle Inputs'!$B$22*'Vehicle Inputs'!$B$23</f>
        <v>0</v>
      </c>
      <c r="U760" s="24">
        <f t="shared" si="185"/>
        <v>0.36389029312081539</v>
      </c>
      <c r="V760" s="24">
        <f>T760*'Vehicle Inputs'!$B$24*'Vehicle Inputs'!$B$22*'Vehicle Inputs'!$B$21</f>
        <v>0</v>
      </c>
      <c r="W760" s="24">
        <f t="shared" si="186"/>
        <v>0.32184276975070525</v>
      </c>
      <c r="X760" s="25">
        <f t="shared" si="187"/>
        <v>30</v>
      </c>
      <c r="Y760" s="24">
        <f t="shared" si="188"/>
        <v>0</v>
      </c>
    </row>
    <row r="761" spans="2:25" x14ac:dyDescent="0.25">
      <c r="B761" s="4" t="s">
        <v>37</v>
      </c>
      <c r="C761" s="4">
        <v>753</v>
      </c>
      <c r="D761" s="4">
        <v>164</v>
      </c>
      <c r="E761" s="11">
        <v>49.3</v>
      </c>
      <c r="F761" s="16">
        <f t="shared" si="189"/>
        <v>-0.16666666666666705</v>
      </c>
      <c r="G761" s="16">
        <f t="shared" si="177"/>
        <v>13.694444444444445</v>
      </c>
      <c r="H761" s="19">
        <f t="shared" si="178"/>
        <v>66.210204587268521</v>
      </c>
      <c r="I761" s="19">
        <f>$K$3*$H$3*'Vehicle Inputs'!$B$19</f>
        <v>186.58987875</v>
      </c>
      <c r="J761" s="19">
        <f t="shared" si="179"/>
        <v>2555.2447284374998</v>
      </c>
      <c r="K761" s="19">
        <f t="shared" si="180"/>
        <v>-364.37500000000085</v>
      </c>
      <c r="L761" s="19">
        <f t="shared" si="181"/>
        <v>-111.57491666273233</v>
      </c>
      <c r="M761" s="19">
        <f t="shared" si="182"/>
        <v>-1527.9564976313068</v>
      </c>
      <c r="N761" s="24">
        <f t="shared" si="192"/>
        <v>-4.2443236045314078E-4</v>
      </c>
      <c r="O761" s="24">
        <f t="shared" si="183"/>
        <v>0</v>
      </c>
      <c r="P761" s="24">
        <f t="shared" si="190"/>
        <v>0.75423340170148867</v>
      </c>
      <c r="Q761" s="24">
        <f t="shared" si="184"/>
        <v>4.2443236045314078E-4</v>
      </c>
      <c r="R761" s="24">
        <f t="shared" si="191"/>
        <v>0.41185559649727876</v>
      </c>
      <c r="S761" s="24">
        <f>MIN(MAX(-M761,0),'Vehicle Inputs'!$B$20*1000)</f>
        <v>1527.9564976313068</v>
      </c>
      <c r="T761" s="24">
        <f>S761*(C761-C760)/3600000*'Vehicle Inputs'!$B$21*'Vehicle Inputs'!$B$22*'Vehicle Inputs'!$B$23</f>
        <v>3.7538920120278036E-4</v>
      </c>
      <c r="U761" s="24">
        <f t="shared" si="185"/>
        <v>0.36426568232201817</v>
      </c>
      <c r="V761" s="24">
        <f>T761*'Vehicle Inputs'!$B$24*'Vehicle Inputs'!$B$22*'Vehicle Inputs'!$B$21</f>
        <v>3.3201297900379905E-4</v>
      </c>
      <c r="W761" s="24">
        <f t="shared" si="186"/>
        <v>0.32217478272970906</v>
      </c>
      <c r="X761" s="25">
        <f t="shared" si="187"/>
        <v>31</v>
      </c>
      <c r="Y761" s="24">
        <f t="shared" si="188"/>
        <v>3.7538920120278036E-4</v>
      </c>
    </row>
    <row r="762" spans="2:25" x14ac:dyDescent="0.25">
      <c r="B762" s="4" t="s">
        <v>37</v>
      </c>
      <c r="C762" s="4">
        <v>754</v>
      </c>
      <c r="D762" s="4">
        <v>165</v>
      </c>
      <c r="E762" s="11">
        <v>48.5</v>
      </c>
      <c r="F762" s="16">
        <f t="shared" si="189"/>
        <v>-0.23611111111111052</v>
      </c>
      <c r="G762" s="16">
        <f t="shared" si="177"/>
        <v>13.472222222222223</v>
      </c>
      <c r="H762" s="19">
        <f t="shared" si="178"/>
        <v>64.078829265046309</v>
      </c>
      <c r="I762" s="19">
        <f>$K$3*$H$3*'Vehicle Inputs'!$B$19</f>
        <v>186.58987875</v>
      </c>
      <c r="J762" s="19">
        <f t="shared" si="179"/>
        <v>2513.7803109375</v>
      </c>
      <c r="K762" s="19">
        <f t="shared" si="180"/>
        <v>-516.19791666666538</v>
      </c>
      <c r="L762" s="19">
        <f t="shared" si="181"/>
        <v>-265.52920865161906</v>
      </c>
      <c r="M762" s="19">
        <f t="shared" si="182"/>
        <v>-3577.2685054454237</v>
      </c>
      <c r="N762" s="24">
        <f t="shared" si="192"/>
        <v>-9.9368569595706217E-4</v>
      </c>
      <c r="O762" s="24">
        <f t="shared" si="183"/>
        <v>0</v>
      </c>
      <c r="P762" s="24">
        <f t="shared" si="190"/>
        <v>0.75423340170148867</v>
      </c>
      <c r="Q762" s="24">
        <f t="shared" si="184"/>
        <v>9.9368569595706217E-4</v>
      </c>
      <c r="R762" s="24">
        <f t="shared" si="191"/>
        <v>0.4128492821932358</v>
      </c>
      <c r="S762" s="24">
        <f>MIN(MAX(-M762,0),'Vehicle Inputs'!$B$20*1000)</f>
        <v>3577.2685054454237</v>
      </c>
      <c r="T762" s="24">
        <f>S762*(C762-C761)/3600000*'Vehicle Inputs'!$B$21*'Vehicle Inputs'!$B$22*'Vehicle Inputs'!$B$23</f>
        <v>8.788653137892235E-4</v>
      </c>
      <c r="U762" s="24">
        <f t="shared" si="185"/>
        <v>0.36514454763580739</v>
      </c>
      <c r="V762" s="24">
        <f>T762*'Vehicle Inputs'!$B$24*'Vehicle Inputs'!$B$22*'Vehicle Inputs'!$B$21</f>
        <v>7.773124267808787E-4</v>
      </c>
      <c r="W762" s="24">
        <f t="shared" si="186"/>
        <v>0.32295209515648993</v>
      </c>
      <c r="X762" s="25">
        <f t="shared" si="187"/>
        <v>31</v>
      </c>
      <c r="Y762" s="24">
        <f t="shared" si="188"/>
        <v>1.2542545149920039E-3</v>
      </c>
    </row>
    <row r="763" spans="2:25" x14ac:dyDescent="0.25">
      <c r="B763" s="4" t="s">
        <v>37</v>
      </c>
      <c r="C763" s="4">
        <v>755</v>
      </c>
      <c r="D763" s="4">
        <v>166</v>
      </c>
      <c r="E763" s="11">
        <v>47.6</v>
      </c>
      <c r="F763" s="16">
        <f t="shared" si="189"/>
        <v>-0.30555555555555597</v>
      </c>
      <c r="G763" s="16">
        <f t="shared" si="177"/>
        <v>13.222222222222223</v>
      </c>
      <c r="H763" s="19">
        <f t="shared" si="178"/>
        <v>61.722711529629635</v>
      </c>
      <c r="I763" s="19">
        <f>$K$3*$H$3*'Vehicle Inputs'!$B$19</f>
        <v>186.58987875</v>
      </c>
      <c r="J763" s="19">
        <f t="shared" si="179"/>
        <v>2467.1328412500002</v>
      </c>
      <c r="K763" s="19">
        <f t="shared" si="180"/>
        <v>-668.02083333333428</v>
      </c>
      <c r="L763" s="19">
        <f t="shared" si="181"/>
        <v>-419.70824305370468</v>
      </c>
      <c r="M763" s="19">
        <f t="shared" si="182"/>
        <v>-5549.4756581545398</v>
      </c>
      <c r="N763" s="24">
        <f t="shared" si="192"/>
        <v>-1.5415210161540387E-3</v>
      </c>
      <c r="O763" s="24">
        <f t="shared" si="183"/>
        <v>0</v>
      </c>
      <c r="P763" s="24">
        <f t="shared" si="190"/>
        <v>0.75423340170148867</v>
      </c>
      <c r="Q763" s="24">
        <f t="shared" si="184"/>
        <v>1.5415210161540387E-3</v>
      </c>
      <c r="R763" s="24">
        <f t="shared" si="191"/>
        <v>0.41439080320938981</v>
      </c>
      <c r="S763" s="24">
        <f>MIN(MAX(-M763,0),'Vehicle Inputs'!$B$20*1000)</f>
        <v>5549.4756581545398</v>
      </c>
      <c r="T763" s="24">
        <f>S763*(C763-C762)/3600000*'Vehicle Inputs'!$B$21*'Vehicle Inputs'!$B$22*'Vehicle Inputs'!$B$23</f>
        <v>1.3633982627374395E-3</v>
      </c>
      <c r="U763" s="24">
        <f t="shared" si="185"/>
        <v>0.36650794589854485</v>
      </c>
      <c r="V763" s="24">
        <f>T763*'Vehicle Inputs'!$B$24*'Vehicle Inputs'!$B$22*'Vehicle Inputs'!$B$21</f>
        <v>1.2058575934781285E-3</v>
      </c>
      <c r="W763" s="24">
        <f t="shared" si="186"/>
        <v>0.32415795274996806</v>
      </c>
      <c r="X763" s="25">
        <f t="shared" si="187"/>
        <v>31</v>
      </c>
      <c r="Y763" s="24">
        <f t="shared" si="188"/>
        <v>2.6176527777294432E-3</v>
      </c>
    </row>
    <row r="764" spans="2:25" x14ac:dyDescent="0.25">
      <c r="B764" s="4" t="s">
        <v>37</v>
      </c>
      <c r="C764" s="4">
        <v>756</v>
      </c>
      <c r="D764" s="4">
        <v>167</v>
      </c>
      <c r="E764" s="11">
        <v>46.3</v>
      </c>
      <c r="F764" s="16">
        <f t="shared" si="189"/>
        <v>-0.54166666666666641</v>
      </c>
      <c r="G764" s="16">
        <f t="shared" si="177"/>
        <v>12.861111111111111</v>
      </c>
      <c r="H764" s="19">
        <f t="shared" si="178"/>
        <v>58.397341059490735</v>
      </c>
      <c r="I764" s="19">
        <f>$K$3*$H$3*'Vehicle Inputs'!$B$19</f>
        <v>186.58987875</v>
      </c>
      <c r="J764" s="19">
        <f t="shared" si="179"/>
        <v>2399.7531628124998</v>
      </c>
      <c r="K764" s="19">
        <f t="shared" si="180"/>
        <v>-1184.2187499999995</v>
      </c>
      <c r="L764" s="19">
        <f t="shared" si="181"/>
        <v>-939.23153019050881</v>
      </c>
      <c r="M764" s="19">
        <f t="shared" si="182"/>
        <v>-12079.561068839044</v>
      </c>
      <c r="N764" s="24">
        <f t="shared" si="192"/>
        <v>-3.3554336302330677E-3</v>
      </c>
      <c r="O764" s="24">
        <f t="shared" si="183"/>
        <v>0</v>
      </c>
      <c r="P764" s="24">
        <f t="shared" si="190"/>
        <v>0.75423340170148867</v>
      </c>
      <c r="Q764" s="24">
        <f t="shared" si="184"/>
        <v>3.3554336302330677E-3</v>
      </c>
      <c r="R764" s="24">
        <f t="shared" si="191"/>
        <v>0.41774623683962286</v>
      </c>
      <c r="S764" s="24">
        <f>MIN(MAX(-M764,0),'Vehicle Inputs'!$B$20*1000)</f>
        <v>12079.561068839044</v>
      </c>
      <c r="T764" s="24">
        <f>S764*(C764-C763)/3600000*'Vehicle Inputs'!$B$21*'Vehicle Inputs'!$B$22*'Vehicle Inputs'!$B$23</f>
        <v>2.9677132742596361E-3</v>
      </c>
      <c r="U764" s="24">
        <f t="shared" si="185"/>
        <v>0.3694756591728045</v>
      </c>
      <c r="V764" s="24">
        <f>T764*'Vehicle Inputs'!$B$24*'Vehicle Inputs'!$B$22*'Vehicle Inputs'!$B$21</f>
        <v>2.6247940054189346E-3</v>
      </c>
      <c r="W764" s="24">
        <f t="shared" si="186"/>
        <v>0.32678274675538699</v>
      </c>
      <c r="X764" s="25">
        <f t="shared" si="187"/>
        <v>31</v>
      </c>
      <c r="Y764" s="24">
        <f t="shared" si="188"/>
        <v>5.5853660519890793E-3</v>
      </c>
    </row>
    <row r="765" spans="2:25" x14ac:dyDescent="0.25">
      <c r="B765" s="4" t="s">
        <v>37</v>
      </c>
      <c r="C765" s="4">
        <v>757</v>
      </c>
      <c r="D765" s="4">
        <v>168</v>
      </c>
      <c r="E765" s="11">
        <v>43.7</v>
      </c>
      <c r="F765" s="16">
        <f t="shared" si="189"/>
        <v>-0.97222222222222221</v>
      </c>
      <c r="G765" s="16">
        <f t="shared" si="177"/>
        <v>12.138888888888891</v>
      </c>
      <c r="H765" s="19">
        <f t="shared" si="178"/>
        <v>52.022828976157427</v>
      </c>
      <c r="I765" s="19">
        <f>$K$3*$H$3*'Vehicle Inputs'!$B$19</f>
        <v>186.58987875</v>
      </c>
      <c r="J765" s="19">
        <f t="shared" si="179"/>
        <v>2264.9938059375004</v>
      </c>
      <c r="K765" s="19">
        <f t="shared" si="180"/>
        <v>-2125.5208333333335</v>
      </c>
      <c r="L765" s="19">
        <f t="shared" si="181"/>
        <v>-1886.9081256071761</v>
      </c>
      <c r="M765" s="19">
        <f t="shared" si="182"/>
        <v>-22904.968080287115</v>
      </c>
      <c r="N765" s="24">
        <f t="shared" si="192"/>
        <v>-6.3624911334130875E-3</v>
      </c>
      <c r="O765" s="24">
        <f t="shared" si="183"/>
        <v>0</v>
      </c>
      <c r="P765" s="24">
        <f t="shared" si="190"/>
        <v>0.75423340170148867</v>
      </c>
      <c r="Q765" s="24">
        <f t="shared" si="184"/>
        <v>6.3624911334130875E-3</v>
      </c>
      <c r="R765" s="24">
        <f t="shared" si="191"/>
        <v>0.42410872797303595</v>
      </c>
      <c r="S765" s="24">
        <f>MIN(MAX(-M765,0),'Vehicle Inputs'!$B$20*1000)</f>
        <v>22904.968080287115</v>
      </c>
      <c r="T765" s="24">
        <f>S765*(C765-C764)/3600000*'Vehicle Inputs'!$B$21*'Vehicle Inputs'!$B$22*'Vehicle Inputs'!$B$23</f>
        <v>5.6273052829472047E-3</v>
      </c>
      <c r="U765" s="24">
        <f t="shared" si="185"/>
        <v>0.3751029644557517</v>
      </c>
      <c r="V765" s="24">
        <f>T765*'Vehicle Inputs'!$B$24*'Vehicle Inputs'!$B$22*'Vehicle Inputs'!$B$21</f>
        <v>4.9770701575026543E-3</v>
      </c>
      <c r="W765" s="24">
        <f t="shared" si="186"/>
        <v>0.33175981691288964</v>
      </c>
      <c r="X765" s="25">
        <f t="shared" si="187"/>
        <v>31</v>
      </c>
      <c r="Y765" s="24">
        <f t="shared" si="188"/>
        <v>1.1212671334936284E-2</v>
      </c>
    </row>
    <row r="766" spans="2:25" x14ac:dyDescent="0.25">
      <c r="B766" s="4" t="s">
        <v>37</v>
      </c>
      <c r="C766" s="4">
        <v>758</v>
      </c>
      <c r="D766" s="4">
        <v>169</v>
      </c>
      <c r="E766" s="11">
        <v>39.299999999999997</v>
      </c>
      <c r="F766" s="16">
        <f t="shared" si="189"/>
        <v>-1.3333333333333335</v>
      </c>
      <c r="G766" s="16">
        <f t="shared" si="177"/>
        <v>10.916666666666666</v>
      </c>
      <c r="H766" s="19">
        <f t="shared" si="178"/>
        <v>42.074231485416661</v>
      </c>
      <c r="I766" s="19">
        <f>$K$3*$H$3*'Vehicle Inputs'!$B$19</f>
        <v>186.58987875</v>
      </c>
      <c r="J766" s="19">
        <f t="shared" si="179"/>
        <v>2036.9395096874998</v>
      </c>
      <c r="K766" s="19">
        <f t="shared" si="180"/>
        <v>-2915.0000000000005</v>
      </c>
      <c r="L766" s="19">
        <f t="shared" si="181"/>
        <v>-2686.335889764584</v>
      </c>
      <c r="M766" s="19">
        <f t="shared" si="182"/>
        <v>-29325.833463263374</v>
      </c>
      <c r="N766" s="24">
        <f t="shared" si="192"/>
        <v>-8.1460648509064926E-3</v>
      </c>
      <c r="O766" s="24">
        <f t="shared" si="183"/>
        <v>0</v>
      </c>
      <c r="P766" s="24">
        <f t="shared" si="190"/>
        <v>0.75423340170148867</v>
      </c>
      <c r="Q766" s="24">
        <f t="shared" si="184"/>
        <v>8.1460648509064926E-3</v>
      </c>
      <c r="R766" s="24">
        <f t="shared" si="191"/>
        <v>0.43225479282394241</v>
      </c>
      <c r="S766" s="24">
        <f>MIN(MAX(-M766,0),'Vehicle Inputs'!$B$20*1000)</f>
        <v>29325.833463263374</v>
      </c>
      <c r="T766" s="24">
        <f>S766*(C766-C765)/3600000*'Vehicle Inputs'!$B$21*'Vehicle Inputs'!$B$22*'Vehicle Inputs'!$B$23</f>
        <v>7.2047870573842465E-3</v>
      </c>
      <c r="U766" s="24">
        <f t="shared" si="185"/>
        <v>0.38230775151313595</v>
      </c>
      <c r="V766" s="24">
        <f>T766*'Vehicle Inputs'!$B$24*'Vehicle Inputs'!$B$22*'Vehicle Inputs'!$B$21</f>
        <v>6.3722739129034962E-3</v>
      </c>
      <c r="W766" s="24">
        <f t="shared" si="186"/>
        <v>0.33813209082579315</v>
      </c>
      <c r="X766" s="25">
        <f t="shared" si="187"/>
        <v>31</v>
      </c>
      <c r="Y766" s="24">
        <f t="shared" si="188"/>
        <v>1.8417458392320531E-2</v>
      </c>
    </row>
    <row r="767" spans="2:25" x14ac:dyDescent="0.25">
      <c r="B767" s="4" t="s">
        <v>37</v>
      </c>
      <c r="C767" s="4">
        <v>759</v>
      </c>
      <c r="D767" s="4">
        <v>170</v>
      </c>
      <c r="E767" s="11">
        <v>34.1</v>
      </c>
      <c r="F767" s="16">
        <f t="shared" si="189"/>
        <v>-1.4305555555555551</v>
      </c>
      <c r="G767" s="16">
        <f t="shared" si="177"/>
        <v>9.4722222222222232</v>
      </c>
      <c r="H767" s="19">
        <f t="shared" si="178"/>
        <v>31.676693998379633</v>
      </c>
      <c r="I767" s="19">
        <f>$K$3*$H$3*'Vehicle Inputs'!$B$19</f>
        <v>186.58987875</v>
      </c>
      <c r="J767" s="19">
        <f t="shared" si="179"/>
        <v>1767.4207959375001</v>
      </c>
      <c r="K767" s="19">
        <f t="shared" si="180"/>
        <v>-3127.5520833333326</v>
      </c>
      <c r="L767" s="19">
        <f t="shared" si="181"/>
        <v>-2909.285510584953</v>
      </c>
      <c r="M767" s="19">
        <f t="shared" si="182"/>
        <v>-27557.398864151921</v>
      </c>
      <c r="N767" s="24">
        <f t="shared" si="192"/>
        <v>-7.6548330178199779E-3</v>
      </c>
      <c r="O767" s="24">
        <f t="shared" si="183"/>
        <v>0</v>
      </c>
      <c r="P767" s="24">
        <f t="shared" si="190"/>
        <v>0.75423340170148867</v>
      </c>
      <c r="Q767" s="24">
        <f t="shared" si="184"/>
        <v>7.6548330178199779E-3</v>
      </c>
      <c r="R767" s="24">
        <f t="shared" si="191"/>
        <v>0.43990962584176241</v>
      </c>
      <c r="S767" s="24">
        <f>MIN(MAX(-M767,0),'Vehicle Inputs'!$B$20*1000)</f>
        <v>27557.398864151921</v>
      </c>
      <c r="T767" s="24">
        <f>S767*(C767-C766)/3600000*'Vehicle Inputs'!$B$21*'Vehicle Inputs'!$B$22*'Vehicle Inputs'!$B$23</f>
        <v>6.7703170626108788E-3</v>
      </c>
      <c r="U767" s="24">
        <f t="shared" si="185"/>
        <v>0.38907806857574684</v>
      </c>
      <c r="V767" s="24">
        <f>T767*'Vehicle Inputs'!$B$24*'Vehicle Inputs'!$B$22*'Vehicle Inputs'!$B$21</f>
        <v>5.9880069260261921E-3</v>
      </c>
      <c r="W767" s="24">
        <f t="shared" si="186"/>
        <v>0.34412009775181934</v>
      </c>
      <c r="X767" s="25">
        <f t="shared" si="187"/>
        <v>31</v>
      </c>
      <c r="Y767" s="24">
        <f t="shared" si="188"/>
        <v>2.5187775454931411E-2</v>
      </c>
    </row>
    <row r="768" spans="2:25" x14ac:dyDescent="0.25">
      <c r="B768" s="4" t="s">
        <v>37</v>
      </c>
      <c r="C768" s="4">
        <v>760</v>
      </c>
      <c r="D768" s="4">
        <v>171</v>
      </c>
      <c r="E768" s="11">
        <v>29</v>
      </c>
      <c r="F768" s="16">
        <f t="shared" si="189"/>
        <v>-1.4444444444444446</v>
      </c>
      <c r="G768" s="16">
        <f t="shared" si="177"/>
        <v>8.0555555555555554</v>
      </c>
      <c r="H768" s="19">
        <f t="shared" si="178"/>
        <v>22.910105393518517</v>
      </c>
      <c r="I768" s="19">
        <f>$K$3*$H$3*'Vehicle Inputs'!$B$19</f>
        <v>186.58987875</v>
      </c>
      <c r="J768" s="19">
        <f t="shared" si="179"/>
        <v>1503.0851343749998</v>
      </c>
      <c r="K768" s="19">
        <f t="shared" si="180"/>
        <v>-3157.916666666667</v>
      </c>
      <c r="L768" s="19">
        <f t="shared" si="181"/>
        <v>-2948.4166825231487</v>
      </c>
      <c r="M768" s="19">
        <f t="shared" si="182"/>
        <v>-23751.134386992031</v>
      </c>
      <c r="N768" s="24">
        <f t="shared" si="192"/>
        <v>-6.5975373297200088E-3</v>
      </c>
      <c r="O768" s="24">
        <f t="shared" si="183"/>
        <v>0</v>
      </c>
      <c r="P768" s="24">
        <f t="shared" si="190"/>
        <v>0.75423340170148867</v>
      </c>
      <c r="Q768" s="24">
        <f t="shared" si="184"/>
        <v>6.5975373297200088E-3</v>
      </c>
      <c r="R768" s="24">
        <f t="shared" si="191"/>
        <v>0.44650716317148242</v>
      </c>
      <c r="S768" s="24">
        <f>MIN(MAX(-M768,0),'Vehicle Inputs'!$B$20*1000)</f>
        <v>23751.134386992031</v>
      </c>
      <c r="T768" s="24">
        <f>S768*(C768-C767)/3600000*'Vehicle Inputs'!$B$21*'Vehicle Inputs'!$B$22*'Vehicle Inputs'!$B$23</f>
        <v>5.8351918912708609E-3</v>
      </c>
      <c r="U768" s="24">
        <f t="shared" si="185"/>
        <v>0.39491326046701769</v>
      </c>
      <c r="V768" s="24">
        <f>T768*'Vehicle Inputs'!$B$24*'Vehicle Inputs'!$B$22*'Vehicle Inputs'!$B$21</f>
        <v>5.1609354682345121E-3</v>
      </c>
      <c r="W768" s="24">
        <f t="shared" si="186"/>
        <v>0.34928103322005388</v>
      </c>
      <c r="X768" s="25">
        <f t="shared" si="187"/>
        <v>31</v>
      </c>
      <c r="Y768" s="24">
        <f t="shared" si="188"/>
        <v>3.1022967346202274E-2</v>
      </c>
    </row>
    <row r="769" spans="2:25" x14ac:dyDescent="0.25">
      <c r="B769" s="4" t="s">
        <v>37</v>
      </c>
      <c r="C769" s="4">
        <v>761</v>
      </c>
      <c r="D769" s="4">
        <v>172</v>
      </c>
      <c r="E769" s="11">
        <v>23.7</v>
      </c>
      <c r="F769" s="16">
        <f t="shared" si="189"/>
        <v>-1.4722222222222223</v>
      </c>
      <c r="G769" s="16">
        <f t="shared" si="177"/>
        <v>6.583333333333333</v>
      </c>
      <c r="H769" s="19">
        <f t="shared" si="178"/>
        <v>15.301280735416663</v>
      </c>
      <c r="I769" s="19">
        <f>$K$3*$H$3*'Vehicle Inputs'!$B$19</f>
        <v>186.58987875</v>
      </c>
      <c r="J769" s="19">
        <f t="shared" si="179"/>
        <v>1228.3833684374999</v>
      </c>
      <c r="K769" s="19">
        <f t="shared" si="180"/>
        <v>-3218.6458333333335</v>
      </c>
      <c r="L769" s="19">
        <f t="shared" si="181"/>
        <v>-3016.7546738479168</v>
      </c>
      <c r="M769" s="19">
        <f t="shared" si="182"/>
        <v>-19860.301602832118</v>
      </c>
      <c r="N769" s="24">
        <f t="shared" si="192"/>
        <v>-5.5167504452311436E-3</v>
      </c>
      <c r="O769" s="24">
        <f t="shared" si="183"/>
        <v>0</v>
      </c>
      <c r="P769" s="24">
        <f t="shared" si="190"/>
        <v>0.75423340170148867</v>
      </c>
      <c r="Q769" s="24">
        <f t="shared" si="184"/>
        <v>5.5167504452311436E-3</v>
      </c>
      <c r="R769" s="24">
        <f t="shared" si="191"/>
        <v>0.45202391361671357</v>
      </c>
      <c r="S769" s="24">
        <f>MIN(MAX(-M769,0),'Vehicle Inputs'!$B$20*1000)</f>
        <v>19860.301602832118</v>
      </c>
      <c r="T769" s="24">
        <f>S769*(C769-C768)/3600000*'Vehicle Inputs'!$B$21*'Vehicle Inputs'!$B$22*'Vehicle Inputs'!$B$23</f>
        <v>4.879289931284685E-3</v>
      </c>
      <c r="U769" s="24">
        <f t="shared" si="185"/>
        <v>0.39979255039830236</v>
      </c>
      <c r="V769" s="24">
        <f>T769*'Vehicle Inputs'!$B$24*'Vehicle Inputs'!$B$22*'Vehicle Inputs'!$B$21</f>
        <v>4.3154879797247395E-3</v>
      </c>
      <c r="W769" s="24">
        <f t="shared" si="186"/>
        <v>0.35359652119977864</v>
      </c>
      <c r="X769" s="25">
        <f t="shared" si="187"/>
        <v>31</v>
      </c>
      <c r="Y769" s="24">
        <f t="shared" si="188"/>
        <v>3.5902257277486957E-2</v>
      </c>
    </row>
    <row r="770" spans="2:25" x14ac:dyDescent="0.25">
      <c r="B770" s="4" t="s">
        <v>37</v>
      </c>
      <c r="C770" s="4">
        <v>762</v>
      </c>
      <c r="D770" s="4">
        <v>173</v>
      </c>
      <c r="E770" s="11">
        <v>18.399999999999999</v>
      </c>
      <c r="F770" s="16">
        <f t="shared" si="189"/>
        <v>-1.3055555555555554</v>
      </c>
      <c r="G770" s="16">
        <f t="shared" si="177"/>
        <v>5.1111111111111107</v>
      </c>
      <c r="H770" s="19">
        <f t="shared" si="178"/>
        <v>9.2228838074074044</v>
      </c>
      <c r="I770" s="19">
        <f>$K$3*$H$3*'Vehicle Inputs'!$B$19</f>
        <v>186.58987875</v>
      </c>
      <c r="J770" s="19">
        <f t="shared" si="179"/>
        <v>953.68160249999994</v>
      </c>
      <c r="K770" s="19">
        <f t="shared" si="180"/>
        <v>-2854.270833333333</v>
      </c>
      <c r="L770" s="19">
        <f t="shared" si="181"/>
        <v>-2658.4580707759255</v>
      </c>
      <c r="M770" s="19">
        <f t="shared" si="182"/>
        <v>-13587.67458396584</v>
      </c>
      <c r="N770" s="24">
        <f t="shared" si="192"/>
        <v>-3.7743540511016222E-3</v>
      </c>
      <c r="O770" s="24">
        <f t="shared" si="183"/>
        <v>0</v>
      </c>
      <c r="P770" s="24">
        <f t="shared" si="190"/>
        <v>0.75423340170148867</v>
      </c>
      <c r="Q770" s="24">
        <f t="shared" si="184"/>
        <v>3.7743540511016222E-3</v>
      </c>
      <c r="R770" s="24">
        <f t="shared" si="191"/>
        <v>0.45579826766781517</v>
      </c>
      <c r="S770" s="24">
        <f>MIN(MAX(-M770,0),'Vehicle Inputs'!$B$20*1000)</f>
        <v>13587.67458396584</v>
      </c>
      <c r="T770" s="24">
        <f>S770*(C770-C769)/3600000*'Vehicle Inputs'!$B$21*'Vehicle Inputs'!$B$22*'Vehicle Inputs'!$B$23</f>
        <v>3.3382274404968296E-3</v>
      </c>
      <c r="U770" s="24">
        <f t="shared" si="185"/>
        <v>0.40313077783879919</v>
      </c>
      <c r="V770" s="24">
        <f>T770*'Vehicle Inputs'!$B$24*'Vehicle Inputs'!$B$22*'Vehicle Inputs'!$B$21</f>
        <v>2.9524952597474205E-3</v>
      </c>
      <c r="W770" s="24">
        <f t="shared" si="186"/>
        <v>0.35654901645952608</v>
      </c>
      <c r="X770" s="25">
        <f t="shared" si="187"/>
        <v>31</v>
      </c>
      <c r="Y770" s="24">
        <f t="shared" si="188"/>
        <v>3.924048471798379E-2</v>
      </c>
    </row>
    <row r="771" spans="2:25" x14ac:dyDescent="0.25">
      <c r="B771" s="4" t="s">
        <v>37</v>
      </c>
      <c r="C771" s="4">
        <v>763</v>
      </c>
      <c r="D771" s="4">
        <v>174</v>
      </c>
      <c r="E771" s="11">
        <v>14.3</v>
      </c>
      <c r="F771" s="16">
        <f t="shared" si="189"/>
        <v>-0.88888888888888862</v>
      </c>
      <c r="G771" s="16">
        <f t="shared" si="177"/>
        <v>3.9722222222222228</v>
      </c>
      <c r="H771" s="19">
        <f t="shared" si="178"/>
        <v>5.5706152817129642</v>
      </c>
      <c r="I771" s="19">
        <f>$K$3*$H$3*'Vehicle Inputs'!$B$19</f>
        <v>186.58987875</v>
      </c>
      <c r="J771" s="19">
        <f t="shared" si="179"/>
        <v>741.17646281250006</v>
      </c>
      <c r="K771" s="19">
        <f t="shared" si="180"/>
        <v>-1943.3333333333328</v>
      </c>
      <c r="L771" s="19">
        <f t="shared" si="181"/>
        <v>-1751.1728393016199</v>
      </c>
      <c r="M771" s="19">
        <f t="shared" si="182"/>
        <v>-6956.0476672258801</v>
      </c>
      <c r="N771" s="24">
        <f t="shared" si="192"/>
        <v>-1.9322354631183E-3</v>
      </c>
      <c r="O771" s="24">
        <f t="shared" si="183"/>
        <v>0</v>
      </c>
      <c r="P771" s="24">
        <f t="shared" si="190"/>
        <v>0.75423340170148867</v>
      </c>
      <c r="Q771" s="24">
        <f t="shared" si="184"/>
        <v>1.9322354631183E-3</v>
      </c>
      <c r="R771" s="24">
        <f t="shared" si="191"/>
        <v>0.4577305031309335</v>
      </c>
      <c r="S771" s="24">
        <f>MIN(MAX(-M771,0),'Vehicle Inputs'!$B$20*1000)</f>
        <v>6956.0476672258801</v>
      </c>
      <c r="T771" s="24">
        <f>S771*(C771-C770)/3600000*'Vehicle Inputs'!$B$21*'Vehicle Inputs'!$B$22*'Vehicle Inputs'!$B$23</f>
        <v>1.7089656553549801E-3</v>
      </c>
      <c r="U771" s="24">
        <f t="shared" si="185"/>
        <v>0.40483974349415419</v>
      </c>
      <c r="V771" s="24">
        <f>T771*'Vehicle Inputs'!$B$24*'Vehicle Inputs'!$B$22*'Vehicle Inputs'!$B$21</f>
        <v>1.5114946738787121E-3</v>
      </c>
      <c r="W771" s="24">
        <f t="shared" si="186"/>
        <v>0.35806051113340481</v>
      </c>
      <c r="X771" s="25">
        <f t="shared" si="187"/>
        <v>31</v>
      </c>
      <c r="Y771" s="24">
        <f t="shared" si="188"/>
        <v>4.0949450373338768E-2</v>
      </c>
    </row>
    <row r="772" spans="2:25" x14ac:dyDescent="0.25">
      <c r="B772" s="4" t="s">
        <v>37</v>
      </c>
      <c r="C772" s="4">
        <v>764</v>
      </c>
      <c r="D772" s="4">
        <v>175</v>
      </c>
      <c r="E772" s="11">
        <v>12</v>
      </c>
      <c r="F772" s="16">
        <f t="shared" si="189"/>
        <v>-0.20833333333333331</v>
      </c>
      <c r="G772" s="16">
        <f t="shared" si="177"/>
        <v>3.3333333333333335</v>
      </c>
      <c r="H772" s="19">
        <f t="shared" si="178"/>
        <v>3.922776666666667</v>
      </c>
      <c r="I772" s="19">
        <f>$K$3*$H$3*'Vehicle Inputs'!$B$19</f>
        <v>186.58987875</v>
      </c>
      <c r="J772" s="19">
        <f t="shared" si="179"/>
        <v>621.96626249999997</v>
      </c>
      <c r="K772" s="19">
        <f t="shared" si="180"/>
        <v>-455.46874999999994</v>
      </c>
      <c r="L772" s="19">
        <f t="shared" si="181"/>
        <v>-264.95609458333331</v>
      </c>
      <c r="M772" s="19">
        <f t="shared" si="182"/>
        <v>-883.18698194444437</v>
      </c>
      <c r="N772" s="24">
        <f t="shared" si="192"/>
        <v>-2.4532971720679013E-4</v>
      </c>
      <c r="O772" s="24">
        <f t="shared" si="183"/>
        <v>0</v>
      </c>
      <c r="P772" s="24">
        <f t="shared" si="190"/>
        <v>0.75423340170148867</v>
      </c>
      <c r="Q772" s="24">
        <f t="shared" si="184"/>
        <v>2.4532971720679013E-4</v>
      </c>
      <c r="R772" s="24">
        <f t="shared" si="191"/>
        <v>0.45797583284814031</v>
      </c>
      <c r="S772" s="24">
        <f>MIN(MAX(-M772,0),'Vehicle Inputs'!$B$20*1000)</f>
        <v>883.18698194444437</v>
      </c>
      <c r="T772" s="24">
        <f>S772*(C772-C771)/3600000*'Vehicle Inputs'!$B$21*'Vehicle Inputs'!$B$22*'Vehicle Inputs'!$B$23</f>
        <v>2.1698186838354551E-4</v>
      </c>
      <c r="U772" s="24">
        <f t="shared" si="185"/>
        <v>0.40505672536253773</v>
      </c>
      <c r="V772" s="24">
        <f>T772*'Vehicle Inputs'!$B$24*'Vehicle Inputs'!$B$22*'Vehicle Inputs'!$B$21</f>
        <v>1.9190961349182679E-4</v>
      </c>
      <c r="W772" s="24">
        <f t="shared" si="186"/>
        <v>0.35825242074689662</v>
      </c>
      <c r="X772" s="25">
        <f t="shared" si="187"/>
        <v>31</v>
      </c>
      <c r="Y772" s="24">
        <f t="shared" si="188"/>
        <v>4.1166432241722312E-2</v>
      </c>
    </row>
    <row r="773" spans="2:25" x14ac:dyDescent="0.25">
      <c r="B773" s="4" t="s">
        <v>37</v>
      </c>
      <c r="C773" s="4">
        <v>765</v>
      </c>
      <c r="D773" s="4">
        <v>176</v>
      </c>
      <c r="E773" s="11">
        <v>12.8</v>
      </c>
      <c r="F773" s="16">
        <f t="shared" si="189"/>
        <v>0.55555555555555558</v>
      </c>
      <c r="G773" s="16">
        <f t="shared" si="177"/>
        <v>3.5555555555555558</v>
      </c>
      <c r="H773" s="19">
        <f t="shared" si="178"/>
        <v>4.4632481185185187</v>
      </c>
      <c r="I773" s="19">
        <f>$K$3*$H$3*'Vehicle Inputs'!$B$19</f>
        <v>186.58987875</v>
      </c>
      <c r="J773" s="19">
        <f t="shared" si="179"/>
        <v>663.43068000000005</v>
      </c>
      <c r="K773" s="19">
        <f t="shared" si="180"/>
        <v>1214.5833333333335</v>
      </c>
      <c r="L773" s="19">
        <f t="shared" si="181"/>
        <v>1405.6364602018521</v>
      </c>
      <c r="M773" s="19">
        <f t="shared" si="182"/>
        <v>4997.8185251621408</v>
      </c>
      <c r="N773" s="24">
        <f t="shared" si="192"/>
        <v>1.3882829236561503E-3</v>
      </c>
      <c r="O773" s="24">
        <f t="shared" si="183"/>
        <v>1.3882829236561503E-3</v>
      </c>
      <c r="P773" s="24">
        <f t="shared" si="190"/>
        <v>0.75562168462514478</v>
      </c>
      <c r="Q773" s="24">
        <f t="shared" si="184"/>
        <v>0</v>
      </c>
      <c r="R773" s="24">
        <f t="shared" si="191"/>
        <v>0.45797583284814031</v>
      </c>
      <c r="S773" s="24">
        <f>MIN(MAX(-M773,0),'Vehicle Inputs'!$B$20*1000)</f>
        <v>0</v>
      </c>
      <c r="T773" s="24">
        <f>S773*(C773-C772)/3600000*'Vehicle Inputs'!$B$21*'Vehicle Inputs'!$B$22*'Vehicle Inputs'!$B$23</f>
        <v>0</v>
      </c>
      <c r="U773" s="24">
        <f t="shared" si="185"/>
        <v>0.40505672536253773</v>
      </c>
      <c r="V773" s="24">
        <f>T773*'Vehicle Inputs'!$B$24*'Vehicle Inputs'!$B$22*'Vehicle Inputs'!$B$21</f>
        <v>0</v>
      </c>
      <c r="W773" s="24">
        <f t="shared" si="186"/>
        <v>0.35825242074689662</v>
      </c>
      <c r="X773" s="25">
        <f t="shared" si="187"/>
        <v>31</v>
      </c>
      <c r="Y773" s="24">
        <f t="shared" si="188"/>
        <v>0</v>
      </c>
    </row>
    <row r="774" spans="2:25" x14ac:dyDescent="0.25">
      <c r="B774" s="4" t="s">
        <v>37</v>
      </c>
      <c r="C774" s="4">
        <v>766</v>
      </c>
      <c r="D774" s="4">
        <v>177</v>
      </c>
      <c r="E774" s="11">
        <v>16</v>
      </c>
      <c r="F774" s="16">
        <f t="shared" si="189"/>
        <v>0.87500000000000011</v>
      </c>
      <c r="G774" s="16">
        <f t="shared" si="177"/>
        <v>4.4444444444444446</v>
      </c>
      <c r="H774" s="19">
        <f t="shared" si="178"/>
        <v>6.9738251851851851</v>
      </c>
      <c r="I774" s="19">
        <f>$K$3*$H$3*'Vehicle Inputs'!$B$19</f>
        <v>186.58987875</v>
      </c>
      <c r="J774" s="19">
        <f t="shared" si="179"/>
        <v>829.28835000000004</v>
      </c>
      <c r="K774" s="19">
        <f t="shared" si="180"/>
        <v>1912.9687500000002</v>
      </c>
      <c r="L774" s="19">
        <f t="shared" si="181"/>
        <v>2106.5324539351855</v>
      </c>
      <c r="M774" s="19">
        <f t="shared" si="182"/>
        <v>9362.366461934158</v>
      </c>
      <c r="N774" s="24">
        <f t="shared" si="192"/>
        <v>2.600657350537266E-3</v>
      </c>
      <c r="O774" s="24">
        <f t="shared" si="183"/>
        <v>2.600657350537266E-3</v>
      </c>
      <c r="P774" s="24">
        <f t="shared" si="190"/>
        <v>0.75822234197568206</v>
      </c>
      <c r="Q774" s="24">
        <f t="shared" si="184"/>
        <v>0</v>
      </c>
      <c r="R774" s="24">
        <f t="shared" si="191"/>
        <v>0.45797583284814031</v>
      </c>
      <c r="S774" s="24">
        <f>MIN(MAX(-M774,0),'Vehicle Inputs'!$B$20*1000)</f>
        <v>0</v>
      </c>
      <c r="T774" s="24">
        <f>S774*(C774-C773)/3600000*'Vehicle Inputs'!$B$21*'Vehicle Inputs'!$B$22*'Vehicle Inputs'!$B$23</f>
        <v>0</v>
      </c>
      <c r="U774" s="24">
        <f t="shared" si="185"/>
        <v>0.40505672536253773</v>
      </c>
      <c r="V774" s="24">
        <f>T774*'Vehicle Inputs'!$B$24*'Vehicle Inputs'!$B$22*'Vehicle Inputs'!$B$21</f>
        <v>0</v>
      </c>
      <c r="W774" s="24">
        <f t="shared" si="186"/>
        <v>0.35825242074689662</v>
      </c>
      <c r="X774" s="25">
        <f t="shared" si="187"/>
        <v>31</v>
      </c>
      <c r="Y774" s="24">
        <f t="shared" si="188"/>
        <v>0</v>
      </c>
    </row>
    <row r="775" spans="2:25" x14ac:dyDescent="0.25">
      <c r="B775" s="4" t="s">
        <v>37</v>
      </c>
      <c r="C775" s="4">
        <v>767</v>
      </c>
      <c r="D775" s="4">
        <v>178</v>
      </c>
      <c r="E775" s="11">
        <v>19.100000000000001</v>
      </c>
      <c r="F775" s="16">
        <f t="shared" si="189"/>
        <v>0.88888888888888862</v>
      </c>
      <c r="G775" s="16">
        <f t="shared" si="177"/>
        <v>5.3055555555555562</v>
      </c>
      <c r="H775" s="19">
        <f t="shared" si="178"/>
        <v>9.9379733039351876</v>
      </c>
      <c r="I775" s="19">
        <f>$K$3*$H$3*'Vehicle Inputs'!$B$19</f>
        <v>186.58987875</v>
      </c>
      <c r="J775" s="19">
        <f t="shared" si="179"/>
        <v>989.9629678125001</v>
      </c>
      <c r="K775" s="19">
        <f t="shared" si="180"/>
        <v>1943.3333333333328</v>
      </c>
      <c r="L775" s="19">
        <f t="shared" si="181"/>
        <v>2139.8611853872681</v>
      </c>
      <c r="M775" s="19">
        <f t="shared" si="182"/>
        <v>11353.152400249119</v>
      </c>
      <c r="N775" s="24">
        <f t="shared" si="192"/>
        <v>3.153653444513644E-3</v>
      </c>
      <c r="O775" s="24">
        <f t="shared" si="183"/>
        <v>3.153653444513644E-3</v>
      </c>
      <c r="P775" s="24">
        <f t="shared" si="190"/>
        <v>0.76137599542019574</v>
      </c>
      <c r="Q775" s="24">
        <f t="shared" si="184"/>
        <v>0</v>
      </c>
      <c r="R775" s="24">
        <f t="shared" si="191"/>
        <v>0.45797583284814031</v>
      </c>
      <c r="S775" s="24">
        <f>MIN(MAX(-M775,0),'Vehicle Inputs'!$B$20*1000)</f>
        <v>0</v>
      </c>
      <c r="T775" s="24">
        <f>S775*(C775-C774)/3600000*'Vehicle Inputs'!$B$21*'Vehicle Inputs'!$B$22*'Vehicle Inputs'!$B$23</f>
        <v>0</v>
      </c>
      <c r="U775" s="24">
        <f t="shared" si="185"/>
        <v>0.40505672536253773</v>
      </c>
      <c r="V775" s="24">
        <f>T775*'Vehicle Inputs'!$B$24*'Vehicle Inputs'!$B$22*'Vehicle Inputs'!$B$21</f>
        <v>0</v>
      </c>
      <c r="W775" s="24">
        <f t="shared" si="186"/>
        <v>0.35825242074689662</v>
      </c>
      <c r="X775" s="25">
        <f t="shared" si="187"/>
        <v>31</v>
      </c>
      <c r="Y775" s="24">
        <f t="shared" si="188"/>
        <v>0</v>
      </c>
    </row>
    <row r="776" spans="2:25" x14ac:dyDescent="0.25">
      <c r="B776" s="4" t="s">
        <v>37</v>
      </c>
      <c r="C776" s="4">
        <v>768</v>
      </c>
      <c r="D776" s="4">
        <v>179</v>
      </c>
      <c r="E776" s="11">
        <v>22.4</v>
      </c>
      <c r="F776" s="16">
        <f t="shared" si="189"/>
        <v>0.90277777777777779</v>
      </c>
      <c r="G776" s="16">
        <f t="shared" si="177"/>
        <v>6.2222222222222223</v>
      </c>
      <c r="H776" s="19">
        <f t="shared" si="178"/>
        <v>13.668697362962963</v>
      </c>
      <c r="I776" s="19">
        <f>$K$3*$H$3*'Vehicle Inputs'!$B$19</f>
        <v>186.58987875</v>
      </c>
      <c r="J776" s="19">
        <f t="shared" si="179"/>
        <v>1161.00369</v>
      </c>
      <c r="K776" s="19">
        <f t="shared" si="180"/>
        <v>1973.6979166666667</v>
      </c>
      <c r="L776" s="19">
        <f t="shared" si="181"/>
        <v>2173.9564927796296</v>
      </c>
      <c r="M776" s="19">
        <f t="shared" si="182"/>
        <v>13526.840399517696</v>
      </c>
      <c r="N776" s="24">
        <f t="shared" si="192"/>
        <v>3.7574556665326934E-3</v>
      </c>
      <c r="O776" s="24">
        <f t="shared" si="183"/>
        <v>3.7574556665326934E-3</v>
      </c>
      <c r="P776" s="24">
        <f t="shared" si="190"/>
        <v>0.76513345108672848</v>
      </c>
      <c r="Q776" s="24">
        <f t="shared" si="184"/>
        <v>0</v>
      </c>
      <c r="R776" s="24">
        <f t="shared" si="191"/>
        <v>0.45797583284814031</v>
      </c>
      <c r="S776" s="24">
        <f>MIN(MAX(-M776,0),'Vehicle Inputs'!$B$20*1000)</f>
        <v>0</v>
      </c>
      <c r="T776" s="24">
        <f>S776*(C776-C775)/3600000*'Vehicle Inputs'!$B$21*'Vehicle Inputs'!$B$22*'Vehicle Inputs'!$B$23</f>
        <v>0</v>
      </c>
      <c r="U776" s="24">
        <f t="shared" si="185"/>
        <v>0.40505672536253773</v>
      </c>
      <c r="V776" s="24">
        <f>T776*'Vehicle Inputs'!$B$24*'Vehicle Inputs'!$B$22*'Vehicle Inputs'!$B$21</f>
        <v>0</v>
      </c>
      <c r="W776" s="24">
        <f t="shared" si="186"/>
        <v>0.35825242074689662</v>
      </c>
      <c r="X776" s="25">
        <f t="shared" si="187"/>
        <v>31</v>
      </c>
      <c r="Y776" s="24">
        <f t="shared" si="188"/>
        <v>0</v>
      </c>
    </row>
    <row r="777" spans="2:25" x14ac:dyDescent="0.25">
      <c r="B777" s="4" t="s">
        <v>37</v>
      </c>
      <c r="C777" s="4">
        <v>769</v>
      </c>
      <c r="D777" s="4">
        <v>180</v>
      </c>
      <c r="E777" s="11">
        <v>25.6</v>
      </c>
      <c r="F777" s="16">
        <f t="shared" si="189"/>
        <v>1.0694444444444449</v>
      </c>
      <c r="G777" s="16">
        <f t="shared" ref="G777:G840" si="193">E777*(1000/3600)</f>
        <v>7.1111111111111116</v>
      </c>
      <c r="H777" s="19">
        <f t="shared" ref="H777:H840" si="194">0.5*$L$3*$J$3*$I$3*G777^2</f>
        <v>17.852992474074075</v>
      </c>
      <c r="I777" s="19">
        <f>$K$3*$H$3*'Vehicle Inputs'!$B$19</f>
        <v>186.58987875</v>
      </c>
      <c r="J777" s="19">
        <f t="shared" ref="J777:J840" si="195">I777*G777</f>
        <v>1326.8613600000001</v>
      </c>
      <c r="K777" s="19">
        <f t="shared" ref="K777:K840" si="196">$H$3*F777</f>
        <v>2338.0729166666674</v>
      </c>
      <c r="L777" s="19">
        <f t="shared" ref="L777:L840" si="197">H777+I777+K777</f>
        <v>2542.5157878907416</v>
      </c>
      <c r="M777" s="19">
        <f t="shared" ref="M777:M840" si="198">L777*G777</f>
        <v>18080.112269445275</v>
      </c>
      <c r="N777" s="24">
        <f t="shared" si="192"/>
        <v>5.022253408179243E-3</v>
      </c>
      <c r="O777" s="24">
        <f t="shared" ref="O777:O840" si="199">MAX(M777,0)*(C777-C776)/3600000</f>
        <v>5.022253408179243E-3</v>
      </c>
      <c r="P777" s="24">
        <f t="shared" si="190"/>
        <v>0.77015570449490767</v>
      </c>
      <c r="Q777" s="24">
        <f t="shared" ref="Q777:Q840" si="200">MAX(-M777,0)*(C777-C776)/3600000</f>
        <v>0</v>
      </c>
      <c r="R777" s="24">
        <f t="shared" si="191"/>
        <v>0.45797583284814031</v>
      </c>
      <c r="S777" s="24">
        <f>MIN(MAX(-M777,0),'Vehicle Inputs'!$B$20*1000)</f>
        <v>0</v>
      </c>
      <c r="T777" s="24">
        <f>S777*(C777-C776)/3600000*'Vehicle Inputs'!$B$21*'Vehicle Inputs'!$B$22*'Vehicle Inputs'!$B$23</f>
        <v>0</v>
      </c>
      <c r="U777" s="24">
        <f t="shared" ref="U777:U840" si="201">U776+T777</f>
        <v>0.40505672536253773</v>
      </c>
      <c r="V777" s="24">
        <f>T777*'Vehicle Inputs'!$B$24*'Vehicle Inputs'!$B$22*'Vehicle Inputs'!$B$21</f>
        <v>0</v>
      </c>
      <c r="W777" s="24">
        <f t="shared" ref="W777:W840" si="202">W776+V777</f>
        <v>0.35825242074689662</v>
      </c>
      <c r="X777" s="25">
        <f t="shared" ref="X777:X840" si="203">IF(S777&gt;0,IF(S776=0,X776+1,X776),X776)</f>
        <v>31</v>
      </c>
      <c r="Y777" s="24">
        <f t="shared" ref="Y777:Y840" si="204">IF(S777&gt;0,IF(S776=0,T777,Y776+T777),0)</f>
        <v>0</v>
      </c>
    </row>
    <row r="778" spans="2:25" x14ac:dyDescent="0.25">
      <c r="B778" s="4" t="s">
        <v>37</v>
      </c>
      <c r="C778" s="4">
        <v>770</v>
      </c>
      <c r="D778" s="4">
        <v>181</v>
      </c>
      <c r="E778" s="11">
        <v>30.1</v>
      </c>
      <c r="F778" s="16">
        <f t="shared" ref="F778:F841" si="205">($E779-$E777)/2/3.6</f>
        <v>1.3472222222222217</v>
      </c>
      <c r="G778" s="16">
        <f t="shared" si="193"/>
        <v>8.3611111111111125</v>
      </c>
      <c r="H778" s="19">
        <f t="shared" si="194"/>
        <v>24.681075609490744</v>
      </c>
      <c r="I778" s="19">
        <f>$K$3*$H$3*'Vehicle Inputs'!$B$19</f>
        <v>186.58987875</v>
      </c>
      <c r="J778" s="19">
        <f t="shared" si="195"/>
        <v>1560.0987084375001</v>
      </c>
      <c r="K778" s="19">
        <f t="shared" si="196"/>
        <v>2945.3645833333321</v>
      </c>
      <c r="L778" s="19">
        <f t="shared" si="197"/>
        <v>3156.6355376928227</v>
      </c>
      <c r="M778" s="19">
        <f t="shared" si="198"/>
        <v>26392.980467931662</v>
      </c>
      <c r="N778" s="24">
        <f t="shared" si="192"/>
        <v>7.3313834633143508E-3</v>
      </c>
      <c r="O778" s="24">
        <f t="shared" si="199"/>
        <v>7.3313834633143508E-3</v>
      </c>
      <c r="P778" s="24">
        <f t="shared" ref="P778:P841" si="206">P777+O778</f>
        <v>0.77748708795822197</v>
      </c>
      <c r="Q778" s="24">
        <f t="shared" si="200"/>
        <v>0</v>
      </c>
      <c r="R778" s="24">
        <f t="shared" ref="R778:R841" si="207">R777+Q778</f>
        <v>0.45797583284814031</v>
      </c>
      <c r="S778" s="24">
        <f>MIN(MAX(-M778,0),'Vehicle Inputs'!$B$20*1000)</f>
        <v>0</v>
      </c>
      <c r="T778" s="24">
        <f>S778*(C778-C777)/3600000*'Vehicle Inputs'!$B$21*'Vehicle Inputs'!$B$22*'Vehicle Inputs'!$B$23</f>
        <v>0</v>
      </c>
      <c r="U778" s="24">
        <f t="shared" si="201"/>
        <v>0.40505672536253773</v>
      </c>
      <c r="V778" s="24">
        <f>T778*'Vehicle Inputs'!$B$24*'Vehicle Inputs'!$B$22*'Vehicle Inputs'!$B$21</f>
        <v>0</v>
      </c>
      <c r="W778" s="24">
        <f t="shared" si="202"/>
        <v>0.35825242074689662</v>
      </c>
      <c r="X778" s="25">
        <f t="shared" si="203"/>
        <v>31</v>
      </c>
      <c r="Y778" s="24">
        <f t="shared" si="204"/>
        <v>0</v>
      </c>
    </row>
    <row r="779" spans="2:25" x14ac:dyDescent="0.25">
      <c r="B779" s="4" t="s">
        <v>37</v>
      </c>
      <c r="C779" s="4">
        <v>771</v>
      </c>
      <c r="D779" s="4">
        <v>182</v>
      </c>
      <c r="E779" s="11">
        <v>35.299999999999997</v>
      </c>
      <c r="F779" s="16">
        <f t="shared" si="205"/>
        <v>1.3611111111111107</v>
      </c>
      <c r="G779" s="16">
        <f t="shared" si="193"/>
        <v>9.8055555555555554</v>
      </c>
      <c r="H779" s="19">
        <f t="shared" si="194"/>
        <v>33.945366503935183</v>
      </c>
      <c r="I779" s="19">
        <f>$K$3*$H$3*'Vehicle Inputs'!$B$19</f>
        <v>186.58987875</v>
      </c>
      <c r="J779" s="19">
        <f t="shared" si="195"/>
        <v>1829.6174221874999</v>
      </c>
      <c r="K779" s="19">
        <f t="shared" si="196"/>
        <v>2975.7291666666656</v>
      </c>
      <c r="L779" s="19">
        <f t="shared" si="197"/>
        <v>3196.2644119206007</v>
      </c>
      <c r="M779" s="19">
        <f t="shared" si="198"/>
        <v>31341.148261332557</v>
      </c>
      <c r="N779" s="24">
        <f t="shared" si="192"/>
        <v>8.7058745170368219E-3</v>
      </c>
      <c r="O779" s="24">
        <f t="shared" si="199"/>
        <v>8.7058745170368219E-3</v>
      </c>
      <c r="P779" s="24">
        <f t="shared" si="206"/>
        <v>0.78619296247525883</v>
      </c>
      <c r="Q779" s="24">
        <f t="shared" si="200"/>
        <v>0</v>
      </c>
      <c r="R779" s="24">
        <f t="shared" si="207"/>
        <v>0.45797583284814031</v>
      </c>
      <c r="S779" s="24">
        <f>MIN(MAX(-M779,0),'Vehicle Inputs'!$B$20*1000)</f>
        <v>0</v>
      </c>
      <c r="T779" s="24">
        <f>S779*(C779-C778)/3600000*'Vehicle Inputs'!$B$21*'Vehicle Inputs'!$B$22*'Vehicle Inputs'!$B$23</f>
        <v>0</v>
      </c>
      <c r="U779" s="24">
        <f t="shared" si="201"/>
        <v>0.40505672536253773</v>
      </c>
      <c r="V779" s="24">
        <f>T779*'Vehicle Inputs'!$B$24*'Vehicle Inputs'!$B$22*'Vehicle Inputs'!$B$21</f>
        <v>0</v>
      </c>
      <c r="W779" s="24">
        <f t="shared" si="202"/>
        <v>0.35825242074689662</v>
      </c>
      <c r="X779" s="25">
        <f t="shared" si="203"/>
        <v>31</v>
      </c>
      <c r="Y779" s="24">
        <f t="shared" si="204"/>
        <v>0</v>
      </c>
    </row>
    <row r="780" spans="2:25" x14ac:dyDescent="0.25">
      <c r="B780" s="4" t="s">
        <v>37</v>
      </c>
      <c r="C780" s="4">
        <v>772</v>
      </c>
      <c r="D780" s="4">
        <v>183</v>
      </c>
      <c r="E780" s="11">
        <v>39.9</v>
      </c>
      <c r="F780" s="16">
        <f t="shared" si="205"/>
        <v>1.2777777777777781</v>
      </c>
      <c r="G780" s="16">
        <f t="shared" si="193"/>
        <v>11.083333333333334</v>
      </c>
      <c r="H780" s="19">
        <f t="shared" si="194"/>
        <v>43.368747785416666</v>
      </c>
      <c r="I780" s="19">
        <f>$K$3*$H$3*'Vehicle Inputs'!$B$19</f>
        <v>186.58987875</v>
      </c>
      <c r="J780" s="19">
        <f t="shared" si="195"/>
        <v>2068.0378228125001</v>
      </c>
      <c r="K780" s="19">
        <f t="shared" si="196"/>
        <v>2793.5416666666674</v>
      </c>
      <c r="L780" s="19">
        <f t="shared" si="197"/>
        <v>3023.5002932020843</v>
      </c>
      <c r="M780" s="19">
        <f t="shared" si="198"/>
        <v>33510.461582989767</v>
      </c>
      <c r="N780" s="24">
        <f t="shared" si="192"/>
        <v>9.3084615508304911E-3</v>
      </c>
      <c r="O780" s="24">
        <f t="shared" si="199"/>
        <v>9.3084615508304911E-3</v>
      </c>
      <c r="P780" s="24">
        <f t="shared" si="206"/>
        <v>0.79550142402608937</v>
      </c>
      <c r="Q780" s="24">
        <f t="shared" si="200"/>
        <v>0</v>
      </c>
      <c r="R780" s="24">
        <f t="shared" si="207"/>
        <v>0.45797583284814031</v>
      </c>
      <c r="S780" s="24">
        <f>MIN(MAX(-M780,0),'Vehicle Inputs'!$B$20*1000)</f>
        <v>0</v>
      </c>
      <c r="T780" s="24">
        <f>S780*(C780-C779)/3600000*'Vehicle Inputs'!$B$21*'Vehicle Inputs'!$B$22*'Vehicle Inputs'!$B$23</f>
        <v>0</v>
      </c>
      <c r="U780" s="24">
        <f t="shared" si="201"/>
        <v>0.40505672536253773</v>
      </c>
      <c r="V780" s="24">
        <f>T780*'Vehicle Inputs'!$B$24*'Vehicle Inputs'!$B$22*'Vehicle Inputs'!$B$21</f>
        <v>0</v>
      </c>
      <c r="W780" s="24">
        <f t="shared" si="202"/>
        <v>0.35825242074689662</v>
      </c>
      <c r="X780" s="25">
        <f t="shared" si="203"/>
        <v>31</v>
      </c>
      <c r="Y780" s="24">
        <f t="shared" si="204"/>
        <v>0</v>
      </c>
    </row>
    <row r="781" spans="2:25" x14ac:dyDescent="0.25">
      <c r="B781" s="4" t="s">
        <v>37</v>
      </c>
      <c r="C781" s="4">
        <v>773</v>
      </c>
      <c r="D781" s="4">
        <v>184</v>
      </c>
      <c r="E781" s="11">
        <v>44.5</v>
      </c>
      <c r="F781" s="16">
        <f t="shared" si="205"/>
        <v>1.0555555555555558</v>
      </c>
      <c r="G781" s="16">
        <f t="shared" si="193"/>
        <v>12.361111111111112</v>
      </c>
      <c r="H781" s="19">
        <f t="shared" si="194"/>
        <v>53.944989542824082</v>
      </c>
      <c r="I781" s="19">
        <f>$K$3*$H$3*'Vehicle Inputs'!$B$19</f>
        <v>186.58987875</v>
      </c>
      <c r="J781" s="19">
        <f t="shared" si="195"/>
        <v>2306.4582234375002</v>
      </c>
      <c r="K781" s="19">
        <f t="shared" si="196"/>
        <v>2307.7083333333339</v>
      </c>
      <c r="L781" s="19">
        <f t="shared" si="197"/>
        <v>2548.2432016261582</v>
      </c>
      <c r="M781" s="19">
        <f t="shared" si="198"/>
        <v>31499.11735343446</v>
      </c>
      <c r="N781" s="24">
        <f t="shared" si="192"/>
        <v>8.7497548203984612E-3</v>
      </c>
      <c r="O781" s="24">
        <f t="shared" si="199"/>
        <v>8.7497548203984612E-3</v>
      </c>
      <c r="P781" s="24">
        <f t="shared" si="206"/>
        <v>0.80425117884648778</v>
      </c>
      <c r="Q781" s="24">
        <f t="shared" si="200"/>
        <v>0</v>
      </c>
      <c r="R781" s="24">
        <f t="shared" si="207"/>
        <v>0.45797583284814031</v>
      </c>
      <c r="S781" s="24">
        <f>MIN(MAX(-M781,0),'Vehicle Inputs'!$B$20*1000)</f>
        <v>0</v>
      </c>
      <c r="T781" s="24">
        <f>S781*(C781-C780)/3600000*'Vehicle Inputs'!$B$21*'Vehicle Inputs'!$B$22*'Vehicle Inputs'!$B$23</f>
        <v>0</v>
      </c>
      <c r="U781" s="24">
        <f t="shared" si="201"/>
        <v>0.40505672536253773</v>
      </c>
      <c r="V781" s="24">
        <f>T781*'Vehicle Inputs'!$B$24*'Vehicle Inputs'!$B$22*'Vehicle Inputs'!$B$21</f>
        <v>0</v>
      </c>
      <c r="W781" s="24">
        <f t="shared" si="202"/>
        <v>0.35825242074689662</v>
      </c>
      <c r="X781" s="25">
        <f t="shared" si="203"/>
        <v>31</v>
      </c>
      <c r="Y781" s="24">
        <f t="shared" si="204"/>
        <v>0</v>
      </c>
    </row>
    <row r="782" spans="2:25" x14ac:dyDescent="0.25">
      <c r="B782" s="4" t="s">
        <v>37</v>
      </c>
      <c r="C782" s="4">
        <v>774</v>
      </c>
      <c r="D782" s="4">
        <v>185</v>
      </c>
      <c r="E782" s="11">
        <v>47.5</v>
      </c>
      <c r="F782" s="16">
        <f t="shared" si="205"/>
        <v>0.88888888888888862</v>
      </c>
      <c r="G782" s="16">
        <f t="shared" si="193"/>
        <v>13.194444444444445</v>
      </c>
      <c r="H782" s="19">
        <f t="shared" si="194"/>
        <v>61.463644820601843</v>
      </c>
      <c r="I782" s="19">
        <f>$K$3*$H$3*'Vehicle Inputs'!$B$19</f>
        <v>186.58987875</v>
      </c>
      <c r="J782" s="19">
        <f t="shared" si="195"/>
        <v>2461.9497890624998</v>
      </c>
      <c r="K782" s="19">
        <f t="shared" si="196"/>
        <v>1943.3333333333328</v>
      </c>
      <c r="L782" s="19">
        <f t="shared" si="197"/>
        <v>2191.3868569039346</v>
      </c>
      <c r="M782" s="19">
        <f t="shared" si="198"/>
        <v>28914.132139704692</v>
      </c>
      <c r="N782" s="24">
        <f t="shared" si="192"/>
        <v>8.0317033721401931E-3</v>
      </c>
      <c r="O782" s="24">
        <f t="shared" si="199"/>
        <v>8.0317033721401931E-3</v>
      </c>
      <c r="P782" s="24">
        <f t="shared" si="206"/>
        <v>0.81228288221862799</v>
      </c>
      <c r="Q782" s="24">
        <f t="shared" si="200"/>
        <v>0</v>
      </c>
      <c r="R782" s="24">
        <f t="shared" si="207"/>
        <v>0.45797583284814031</v>
      </c>
      <c r="S782" s="24">
        <f>MIN(MAX(-M782,0),'Vehicle Inputs'!$B$20*1000)</f>
        <v>0</v>
      </c>
      <c r="T782" s="24">
        <f>S782*(C782-C781)/3600000*'Vehicle Inputs'!$B$21*'Vehicle Inputs'!$B$22*'Vehicle Inputs'!$B$23</f>
        <v>0</v>
      </c>
      <c r="U782" s="24">
        <f t="shared" si="201"/>
        <v>0.40505672536253773</v>
      </c>
      <c r="V782" s="24">
        <f>T782*'Vehicle Inputs'!$B$24*'Vehicle Inputs'!$B$22*'Vehicle Inputs'!$B$21</f>
        <v>0</v>
      </c>
      <c r="W782" s="24">
        <f t="shared" si="202"/>
        <v>0.35825242074689662</v>
      </c>
      <c r="X782" s="25">
        <f t="shared" si="203"/>
        <v>31</v>
      </c>
      <c r="Y782" s="24">
        <f t="shared" si="204"/>
        <v>0</v>
      </c>
    </row>
    <row r="783" spans="2:25" x14ac:dyDescent="0.25">
      <c r="B783" s="4" t="s">
        <v>37</v>
      </c>
      <c r="C783" s="4">
        <v>775</v>
      </c>
      <c r="D783" s="4">
        <v>186</v>
      </c>
      <c r="E783" s="11">
        <v>50.9</v>
      </c>
      <c r="F783" s="16">
        <f t="shared" si="205"/>
        <v>0.91666666666666685</v>
      </c>
      <c r="G783" s="16">
        <f t="shared" si="193"/>
        <v>14.138888888888889</v>
      </c>
      <c r="H783" s="19">
        <f t="shared" si="194"/>
        <v>70.577562609490741</v>
      </c>
      <c r="I783" s="19">
        <f>$K$3*$H$3*'Vehicle Inputs'!$B$19</f>
        <v>186.58987875</v>
      </c>
      <c r="J783" s="19">
        <f t="shared" si="195"/>
        <v>2638.1735634375</v>
      </c>
      <c r="K783" s="19">
        <f t="shared" si="196"/>
        <v>2004.0625000000005</v>
      </c>
      <c r="L783" s="19">
        <f t="shared" si="197"/>
        <v>2261.229941359491</v>
      </c>
      <c r="M783" s="19">
        <f t="shared" si="198"/>
        <v>31971.278893110582</v>
      </c>
      <c r="N783" s="24">
        <f t="shared" si="192"/>
        <v>8.880910803641829E-3</v>
      </c>
      <c r="O783" s="24">
        <f t="shared" si="199"/>
        <v>8.880910803641829E-3</v>
      </c>
      <c r="P783" s="24">
        <f t="shared" si="206"/>
        <v>0.82116379302226983</v>
      </c>
      <c r="Q783" s="24">
        <f t="shared" si="200"/>
        <v>0</v>
      </c>
      <c r="R783" s="24">
        <f t="shared" si="207"/>
        <v>0.45797583284814031</v>
      </c>
      <c r="S783" s="24">
        <f>MIN(MAX(-M783,0),'Vehicle Inputs'!$B$20*1000)</f>
        <v>0</v>
      </c>
      <c r="T783" s="24">
        <f>S783*(C783-C782)/3600000*'Vehicle Inputs'!$B$21*'Vehicle Inputs'!$B$22*'Vehicle Inputs'!$B$23</f>
        <v>0</v>
      </c>
      <c r="U783" s="24">
        <f t="shared" si="201"/>
        <v>0.40505672536253773</v>
      </c>
      <c r="V783" s="24">
        <f>T783*'Vehicle Inputs'!$B$24*'Vehicle Inputs'!$B$22*'Vehicle Inputs'!$B$21</f>
        <v>0</v>
      </c>
      <c r="W783" s="24">
        <f t="shared" si="202"/>
        <v>0.35825242074689662</v>
      </c>
      <c r="X783" s="25">
        <f t="shared" si="203"/>
        <v>31</v>
      </c>
      <c r="Y783" s="24">
        <f t="shared" si="204"/>
        <v>0</v>
      </c>
    </row>
    <row r="784" spans="2:25" x14ac:dyDescent="0.25">
      <c r="B784" s="4" t="s">
        <v>37</v>
      </c>
      <c r="C784" s="4">
        <v>776</v>
      </c>
      <c r="D784" s="4">
        <v>187</v>
      </c>
      <c r="E784" s="11">
        <v>54.1</v>
      </c>
      <c r="F784" s="16">
        <f t="shared" si="205"/>
        <v>0.74999999999999978</v>
      </c>
      <c r="G784" s="16">
        <f t="shared" si="193"/>
        <v>15.027777777777779</v>
      </c>
      <c r="H784" s="19">
        <f t="shared" si="194"/>
        <v>79.730708165046295</v>
      </c>
      <c r="I784" s="19">
        <f>$K$3*$H$3*'Vehicle Inputs'!$B$19</f>
        <v>186.58987875</v>
      </c>
      <c r="J784" s="19">
        <f t="shared" si="195"/>
        <v>2804.0312334375003</v>
      </c>
      <c r="K784" s="19">
        <f t="shared" si="196"/>
        <v>1639.6874999999995</v>
      </c>
      <c r="L784" s="19">
        <f t="shared" si="197"/>
        <v>1906.0080869150459</v>
      </c>
      <c r="M784" s="19">
        <f t="shared" si="198"/>
        <v>28643.065972806664</v>
      </c>
      <c r="N784" s="24">
        <f t="shared" si="192"/>
        <v>7.9564072146685177E-3</v>
      </c>
      <c r="O784" s="24">
        <f t="shared" si="199"/>
        <v>7.9564072146685177E-3</v>
      </c>
      <c r="P784" s="24">
        <f t="shared" si="206"/>
        <v>0.82912020023693833</v>
      </c>
      <c r="Q784" s="24">
        <f t="shared" si="200"/>
        <v>0</v>
      </c>
      <c r="R784" s="24">
        <f t="shared" si="207"/>
        <v>0.45797583284814031</v>
      </c>
      <c r="S784" s="24">
        <f>MIN(MAX(-M784,0),'Vehicle Inputs'!$B$20*1000)</f>
        <v>0</v>
      </c>
      <c r="T784" s="24">
        <f>S784*(C784-C783)/3600000*'Vehicle Inputs'!$B$21*'Vehicle Inputs'!$B$22*'Vehicle Inputs'!$B$23</f>
        <v>0</v>
      </c>
      <c r="U784" s="24">
        <f t="shared" si="201"/>
        <v>0.40505672536253773</v>
      </c>
      <c r="V784" s="24">
        <f>T784*'Vehicle Inputs'!$B$24*'Vehicle Inputs'!$B$22*'Vehicle Inputs'!$B$21</f>
        <v>0</v>
      </c>
      <c r="W784" s="24">
        <f t="shared" si="202"/>
        <v>0.35825242074689662</v>
      </c>
      <c r="X784" s="25">
        <f t="shared" si="203"/>
        <v>31</v>
      </c>
      <c r="Y784" s="24">
        <f t="shared" si="204"/>
        <v>0</v>
      </c>
    </row>
    <row r="785" spans="2:25" x14ac:dyDescent="0.25">
      <c r="B785" s="4" t="s">
        <v>37</v>
      </c>
      <c r="C785" s="4">
        <v>777</v>
      </c>
      <c r="D785" s="4">
        <v>188</v>
      </c>
      <c r="E785" s="11">
        <v>56.3</v>
      </c>
      <c r="F785" s="16">
        <f t="shared" si="205"/>
        <v>0.55555555555555558</v>
      </c>
      <c r="G785" s="16">
        <f t="shared" si="193"/>
        <v>15.638888888888889</v>
      </c>
      <c r="H785" s="19">
        <f t="shared" si="194"/>
        <v>86.347124809490737</v>
      </c>
      <c r="I785" s="19">
        <f>$K$3*$H$3*'Vehicle Inputs'!$B$19</f>
        <v>186.58987875</v>
      </c>
      <c r="J785" s="19">
        <f t="shared" si="195"/>
        <v>2918.0583815625</v>
      </c>
      <c r="K785" s="19">
        <f t="shared" si="196"/>
        <v>1214.5833333333335</v>
      </c>
      <c r="L785" s="19">
        <f t="shared" si="197"/>
        <v>1487.5203368928242</v>
      </c>
      <c r="M785" s="19">
        <f t="shared" si="198"/>
        <v>23263.165268629444</v>
      </c>
      <c r="N785" s="24">
        <f t="shared" si="192"/>
        <v>6.461990352397068E-3</v>
      </c>
      <c r="O785" s="24">
        <f t="shared" si="199"/>
        <v>6.461990352397068E-3</v>
      </c>
      <c r="P785" s="24">
        <f t="shared" si="206"/>
        <v>0.83558219058933536</v>
      </c>
      <c r="Q785" s="24">
        <f t="shared" si="200"/>
        <v>0</v>
      </c>
      <c r="R785" s="24">
        <f t="shared" si="207"/>
        <v>0.45797583284814031</v>
      </c>
      <c r="S785" s="24">
        <f>MIN(MAX(-M785,0),'Vehicle Inputs'!$B$20*1000)</f>
        <v>0</v>
      </c>
      <c r="T785" s="24">
        <f>S785*(C785-C784)/3600000*'Vehicle Inputs'!$B$21*'Vehicle Inputs'!$B$22*'Vehicle Inputs'!$B$23</f>
        <v>0</v>
      </c>
      <c r="U785" s="24">
        <f t="shared" si="201"/>
        <v>0.40505672536253773</v>
      </c>
      <c r="V785" s="24">
        <f>T785*'Vehicle Inputs'!$B$24*'Vehicle Inputs'!$B$22*'Vehicle Inputs'!$B$21</f>
        <v>0</v>
      </c>
      <c r="W785" s="24">
        <f t="shared" si="202"/>
        <v>0.35825242074689662</v>
      </c>
      <c r="X785" s="25">
        <f t="shared" si="203"/>
        <v>31</v>
      </c>
      <c r="Y785" s="24">
        <f t="shared" si="204"/>
        <v>0</v>
      </c>
    </row>
    <row r="786" spans="2:25" x14ac:dyDescent="0.25">
      <c r="B786" s="4" t="s">
        <v>37</v>
      </c>
      <c r="C786" s="4">
        <v>778</v>
      </c>
      <c r="D786" s="4">
        <v>189</v>
      </c>
      <c r="E786" s="11">
        <v>58.1</v>
      </c>
      <c r="F786" s="16">
        <f t="shared" si="205"/>
        <v>0.4861111111111111</v>
      </c>
      <c r="G786" s="16">
        <f t="shared" si="193"/>
        <v>16.138888888888889</v>
      </c>
      <c r="H786" s="19">
        <f t="shared" si="194"/>
        <v>91.956695442824085</v>
      </c>
      <c r="I786" s="19">
        <f>$K$3*$H$3*'Vehicle Inputs'!$B$19</f>
        <v>186.58987875</v>
      </c>
      <c r="J786" s="19">
        <f t="shared" si="195"/>
        <v>3011.3533209375</v>
      </c>
      <c r="K786" s="19">
        <f t="shared" si="196"/>
        <v>1062.7604166666667</v>
      </c>
      <c r="L786" s="19">
        <f t="shared" si="197"/>
        <v>1341.3069908594907</v>
      </c>
      <c r="M786" s="19">
        <f t="shared" si="198"/>
        <v>21647.204491371227</v>
      </c>
      <c r="N786" s="24">
        <f t="shared" si="192"/>
        <v>6.0131123587142295E-3</v>
      </c>
      <c r="O786" s="24">
        <f t="shared" si="199"/>
        <v>6.0131123587142295E-3</v>
      </c>
      <c r="P786" s="24">
        <f t="shared" si="206"/>
        <v>0.84159530294804963</v>
      </c>
      <c r="Q786" s="24">
        <f t="shared" si="200"/>
        <v>0</v>
      </c>
      <c r="R786" s="24">
        <f t="shared" si="207"/>
        <v>0.45797583284814031</v>
      </c>
      <c r="S786" s="24">
        <f>MIN(MAX(-M786,0),'Vehicle Inputs'!$B$20*1000)</f>
        <v>0</v>
      </c>
      <c r="T786" s="24">
        <f>S786*(C786-C785)/3600000*'Vehicle Inputs'!$B$21*'Vehicle Inputs'!$B$22*'Vehicle Inputs'!$B$23</f>
        <v>0</v>
      </c>
      <c r="U786" s="24">
        <f t="shared" si="201"/>
        <v>0.40505672536253773</v>
      </c>
      <c r="V786" s="24">
        <f>T786*'Vehicle Inputs'!$B$24*'Vehicle Inputs'!$B$22*'Vehicle Inputs'!$B$21</f>
        <v>0</v>
      </c>
      <c r="W786" s="24">
        <f t="shared" si="202"/>
        <v>0.35825242074689662</v>
      </c>
      <c r="X786" s="25">
        <f t="shared" si="203"/>
        <v>31</v>
      </c>
      <c r="Y786" s="24">
        <f t="shared" si="204"/>
        <v>0</v>
      </c>
    </row>
    <row r="787" spans="2:25" x14ac:dyDescent="0.25">
      <c r="B787" s="4" t="s">
        <v>37</v>
      </c>
      <c r="C787" s="4">
        <v>779</v>
      </c>
      <c r="D787" s="4">
        <v>190</v>
      </c>
      <c r="E787" s="11">
        <v>59.8</v>
      </c>
      <c r="F787" s="16">
        <f t="shared" si="205"/>
        <v>0.41666666666666663</v>
      </c>
      <c r="G787" s="16">
        <f t="shared" si="193"/>
        <v>16.611111111111111</v>
      </c>
      <c r="H787" s="19">
        <f t="shared" si="194"/>
        <v>97.416710215740721</v>
      </c>
      <c r="I787" s="19">
        <f>$K$3*$H$3*'Vehicle Inputs'!$B$19</f>
        <v>186.58987875</v>
      </c>
      <c r="J787" s="19">
        <f t="shared" si="195"/>
        <v>3099.4652081249997</v>
      </c>
      <c r="K787" s="19">
        <f t="shared" si="196"/>
        <v>910.93749999999989</v>
      </c>
      <c r="L787" s="19">
        <f t="shared" si="197"/>
        <v>1194.9440889657405</v>
      </c>
      <c r="M787" s="19">
        <f t="shared" si="198"/>
        <v>19849.349033375358</v>
      </c>
      <c r="N787" s="24">
        <f t="shared" si="192"/>
        <v>5.5137080648264879E-3</v>
      </c>
      <c r="O787" s="24">
        <f t="shared" si="199"/>
        <v>5.5137080648264879E-3</v>
      </c>
      <c r="P787" s="24">
        <f t="shared" si="206"/>
        <v>0.84710901101287617</v>
      </c>
      <c r="Q787" s="24">
        <f t="shared" si="200"/>
        <v>0</v>
      </c>
      <c r="R787" s="24">
        <f t="shared" si="207"/>
        <v>0.45797583284814031</v>
      </c>
      <c r="S787" s="24">
        <f>MIN(MAX(-M787,0),'Vehicle Inputs'!$B$20*1000)</f>
        <v>0</v>
      </c>
      <c r="T787" s="24">
        <f>S787*(C787-C786)/3600000*'Vehicle Inputs'!$B$21*'Vehicle Inputs'!$B$22*'Vehicle Inputs'!$B$23</f>
        <v>0</v>
      </c>
      <c r="U787" s="24">
        <f t="shared" si="201"/>
        <v>0.40505672536253773</v>
      </c>
      <c r="V787" s="24">
        <f>T787*'Vehicle Inputs'!$B$24*'Vehicle Inputs'!$B$22*'Vehicle Inputs'!$B$21</f>
        <v>0</v>
      </c>
      <c r="W787" s="24">
        <f t="shared" si="202"/>
        <v>0.35825242074689662</v>
      </c>
      <c r="X787" s="25">
        <f t="shared" si="203"/>
        <v>31</v>
      </c>
      <c r="Y787" s="24">
        <f t="shared" si="204"/>
        <v>0</v>
      </c>
    </row>
    <row r="788" spans="2:25" x14ac:dyDescent="0.25">
      <c r="B788" s="4" t="s">
        <v>37</v>
      </c>
      <c r="C788" s="4">
        <v>780</v>
      </c>
      <c r="D788" s="4">
        <v>191</v>
      </c>
      <c r="E788" s="11">
        <v>61.1</v>
      </c>
      <c r="F788" s="16">
        <f t="shared" si="205"/>
        <v>0.31944444444444503</v>
      </c>
      <c r="G788" s="16">
        <f t="shared" si="193"/>
        <v>16.972222222222225</v>
      </c>
      <c r="H788" s="19">
        <f t="shared" si="194"/>
        <v>101.69825749837966</v>
      </c>
      <c r="I788" s="19">
        <f>$K$3*$H$3*'Vehicle Inputs'!$B$19</f>
        <v>186.58987875</v>
      </c>
      <c r="J788" s="19">
        <f t="shared" si="195"/>
        <v>3166.8448865625005</v>
      </c>
      <c r="K788" s="19">
        <f t="shared" si="196"/>
        <v>698.38541666666799</v>
      </c>
      <c r="L788" s="19">
        <f t="shared" si="197"/>
        <v>986.67355291504759</v>
      </c>
      <c r="M788" s="19">
        <f t="shared" si="198"/>
        <v>16746.042800863728</v>
      </c>
      <c r="N788" s="24">
        <f t="shared" si="192"/>
        <v>4.6516785557954802E-3</v>
      </c>
      <c r="O788" s="24">
        <f t="shared" si="199"/>
        <v>4.6516785557954802E-3</v>
      </c>
      <c r="P788" s="24">
        <f t="shared" si="206"/>
        <v>0.85176068956867168</v>
      </c>
      <c r="Q788" s="24">
        <f t="shared" si="200"/>
        <v>0</v>
      </c>
      <c r="R788" s="24">
        <f t="shared" si="207"/>
        <v>0.45797583284814031</v>
      </c>
      <c r="S788" s="24">
        <f>MIN(MAX(-M788,0),'Vehicle Inputs'!$B$20*1000)</f>
        <v>0</v>
      </c>
      <c r="T788" s="24">
        <f>S788*(C788-C787)/3600000*'Vehicle Inputs'!$B$21*'Vehicle Inputs'!$B$22*'Vehicle Inputs'!$B$23</f>
        <v>0</v>
      </c>
      <c r="U788" s="24">
        <f t="shared" si="201"/>
        <v>0.40505672536253773</v>
      </c>
      <c r="V788" s="24">
        <f>T788*'Vehicle Inputs'!$B$24*'Vehicle Inputs'!$B$22*'Vehicle Inputs'!$B$21</f>
        <v>0</v>
      </c>
      <c r="W788" s="24">
        <f t="shared" si="202"/>
        <v>0.35825242074689662</v>
      </c>
      <c r="X788" s="25">
        <f t="shared" si="203"/>
        <v>31</v>
      </c>
      <c r="Y788" s="24">
        <f t="shared" si="204"/>
        <v>0</v>
      </c>
    </row>
    <row r="789" spans="2:25" x14ac:dyDescent="0.25">
      <c r="B789" s="4" t="s">
        <v>37</v>
      </c>
      <c r="C789" s="4">
        <v>781</v>
      </c>
      <c r="D789" s="4">
        <v>192</v>
      </c>
      <c r="E789" s="11">
        <v>62.1</v>
      </c>
      <c r="F789" s="16">
        <f t="shared" si="205"/>
        <v>0.23611111111111052</v>
      </c>
      <c r="G789" s="16">
        <f t="shared" si="193"/>
        <v>17.25</v>
      </c>
      <c r="H789" s="19">
        <f t="shared" si="194"/>
        <v>105.05441086875</v>
      </c>
      <c r="I789" s="19">
        <f>$K$3*$H$3*'Vehicle Inputs'!$B$19</f>
        <v>186.58987875</v>
      </c>
      <c r="J789" s="19">
        <f t="shared" si="195"/>
        <v>3218.6754084374998</v>
      </c>
      <c r="K789" s="19">
        <f t="shared" si="196"/>
        <v>516.19791666666538</v>
      </c>
      <c r="L789" s="19">
        <f t="shared" si="197"/>
        <v>807.84220628541539</v>
      </c>
      <c r="M789" s="19">
        <f t="shared" si="198"/>
        <v>13935.278058423415</v>
      </c>
      <c r="N789" s="24">
        <f t="shared" si="192"/>
        <v>3.8709105717842818E-3</v>
      </c>
      <c r="O789" s="24">
        <f t="shared" si="199"/>
        <v>3.8709105717842818E-3</v>
      </c>
      <c r="P789" s="24">
        <f t="shared" si="206"/>
        <v>0.85563160014045592</v>
      </c>
      <c r="Q789" s="24">
        <f t="shared" si="200"/>
        <v>0</v>
      </c>
      <c r="R789" s="24">
        <f t="shared" si="207"/>
        <v>0.45797583284814031</v>
      </c>
      <c r="S789" s="24">
        <f>MIN(MAX(-M789,0),'Vehicle Inputs'!$B$20*1000)</f>
        <v>0</v>
      </c>
      <c r="T789" s="24">
        <f>S789*(C789-C788)/3600000*'Vehicle Inputs'!$B$21*'Vehicle Inputs'!$B$22*'Vehicle Inputs'!$B$23</f>
        <v>0</v>
      </c>
      <c r="U789" s="24">
        <f t="shared" si="201"/>
        <v>0.40505672536253773</v>
      </c>
      <c r="V789" s="24">
        <f>T789*'Vehicle Inputs'!$B$24*'Vehicle Inputs'!$B$22*'Vehicle Inputs'!$B$21</f>
        <v>0</v>
      </c>
      <c r="W789" s="24">
        <f t="shared" si="202"/>
        <v>0.35825242074689662</v>
      </c>
      <c r="X789" s="25">
        <f t="shared" si="203"/>
        <v>31</v>
      </c>
      <c r="Y789" s="24">
        <f t="shared" si="204"/>
        <v>0</v>
      </c>
    </row>
    <row r="790" spans="2:25" x14ac:dyDescent="0.25">
      <c r="B790" s="4" t="s">
        <v>37</v>
      </c>
      <c r="C790" s="4">
        <v>782</v>
      </c>
      <c r="D790" s="4">
        <v>193</v>
      </c>
      <c r="E790" s="11">
        <v>62.8</v>
      </c>
      <c r="F790" s="16">
        <f t="shared" si="205"/>
        <v>0.16666666666666607</v>
      </c>
      <c r="G790" s="16">
        <f t="shared" si="193"/>
        <v>17.444444444444443</v>
      </c>
      <c r="H790" s="19">
        <f t="shared" si="194"/>
        <v>107.43613561851849</v>
      </c>
      <c r="I790" s="19">
        <f>$K$3*$H$3*'Vehicle Inputs'!$B$19</f>
        <v>186.58987875</v>
      </c>
      <c r="J790" s="19">
        <f t="shared" si="195"/>
        <v>3254.9567737499997</v>
      </c>
      <c r="K790" s="19">
        <f t="shared" si="196"/>
        <v>364.37499999999869</v>
      </c>
      <c r="L790" s="19">
        <f t="shared" si="197"/>
        <v>658.40101436851717</v>
      </c>
      <c r="M790" s="19">
        <f t="shared" si="198"/>
        <v>11485.439917317464</v>
      </c>
      <c r="N790" s="24">
        <f t="shared" si="192"/>
        <v>3.1903999770326289E-3</v>
      </c>
      <c r="O790" s="24">
        <f t="shared" si="199"/>
        <v>3.1903999770326289E-3</v>
      </c>
      <c r="P790" s="24">
        <f t="shared" si="206"/>
        <v>0.85882200011748855</v>
      </c>
      <c r="Q790" s="24">
        <f t="shared" si="200"/>
        <v>0</v>
      </c>
      <c r="R790" s="24">
        <f t="shared" si="207"/>
        <v>0.45797583284814031</v>
      </c>
      <c r="S790" s="24">
        <f>MIN(MAX(-M790,0),'Vehicle Inputs'!$B$20*1000)</f>
        <v>0</v>
      </c>
      <c r="T790" s="24">
        <f>S790*(C790-C789)/3600000*'Vehicle Inputs'!$B$21*'Vehicle Inputs'!$B$22*'Vehicle Inputs'!$B$23</f>
        <v>0</v>
      </c>
      <c r="U790" s="24">
        <f t="shared" si="201"/>
        <v>0.40505672536253773</v>
      </c>
      <c r="V790" s="24">
        <f>T790*'Vehicle Inputs'!$B$24*'Vehicle Inputs'!$B$22*'Vehicle Inputs'!$B$21</f>
        <v>0</v>
      </c>
      <c r="W790" s="24">
        <f t="shared" si="202"/>
        <v>0.35825242074689662</v>
      </c>
      <c r="X790" s="25">
        <f t="shared" si="203"/>
        <v>31</v>
      </c>
      <c r="Y790" s="24">
        <f t="shared" si="204"/>
        <v>0</v>
      </c>
    </row>
    <row r="791" spans="2:25" x14ac:dyDescent="0.25">
      <c r="B791" s="4" t="s">
        <v>37</v>
      </c>
      <c r="C791" s="4">
        <v>783</v>
      </c>
      <c r="D791" s="4">
        <v>194</v>
      </c>
      <c r="E791" s="11">
        <v>63.3</v>
      </c>
      <c r="F791" s="16">
        <f t="shared" si="205"/>
        <v>0.1111111111111117</v>
      </c>
      <c r="G791" s="16">
        <f t="shared" si="193"/>
        <v>17.583333333333332</v>
      </c>
      <c r="H791" s="19">
        <f t="shared" si="194"/>
        <v>109.15371248541665</v>
      </c>
      <c r="I791" s="19">
        <f>$K$3*$H$3*'Vehicle Inputs'!$B$19</f>
        <v>186.58987875</v>
      </c>
      <c r="J791" s="19">
        <f t="shared" si="195"/>
        <v>3280.8720346874998</v>
      </c>
      <c r="K791" s="19">
        <f t="shared" si="196"/>
        <v>242.91666666666796</v>
      </c>
      <c r="L791" s="19">
        <f t="shared" si="197"/>
        <v>538.6602579020846</v>
      </c>
      <c r="M791" s="19">
        <f t="shared" si="198"/>
        <v>9471.4428681116533</v>
      </c>
      <c r="N791" s="24">
        <f t="shared" si="192"/>
        <v>2.6309563522532368E-3</v>
      </c>
      <c r="O791" s="24">
        <f t="shared" si="199"/>
        <v>2.6309563522532368E-3</v>
      </c>
      <c r="P791" s="24">
        <f t="shared" si="206"/>
        <v>0.86145295646974174</v>
      </c>
      <c r="Q791" s="24">
        <f t="shared" si="200"/>
        <v>0</v>
      </c>
      <c r="R791" s="24">
        <f t="shared" si="207"/>
        <v>0.45797583284814031</v>
      </c>
      <c r="S791" s="24">
        <f>MIN(MAX(-M791,0),'Vehicle Inputs'!$B$20*1000)</f>
        <v>0</v>
      </c>
      <c r="T791" s="24">
        <f>S791*(C791-C790)/3600000*'Vehicle Inputs'!$B$21*'Vehicle Inputs'!$B$22*'Vehicle Inputs'!$B$23</f>
        <v>0</v>
      </c>
      <c r="U791" s="24">
        <f t="shared" si="201"/>
        <v>0.40505672536253773</v>
      </c>
      <c r="V791" s="24">
        <f>T791*'Vehicle Inputs'!$B$24*'Vehicle Inputs'!$B$22*'Vehicle Inputs'!$B$21</f>
        <v>0</v>
      </c>
      <c r="W791" s="24">
        <f t="shared" si="202"/>
        <v>0.35825242074689662</v>
      </c>
      <c r="X791" s="25">
        <f t="shared" si="203"/>
        <v>31</v>
      </c>
      <c r="Y791" s="24">
        <f t="shared" si="204"/>
        <v>0</v>
      </c>
    </row>
    <row r="792" spans="2:25" x14ac:dyDescent="0.25">
      <c r="B792" s="4" t="s">
        <v>37</v>
      </c>
      <c r="C792" s="4">
        <v>784</v>
      </c>
      <c r="D792" s="4">
        <v>195</v>
      </c>
      <c r="E792" s="11">
        <v>63.6</v>
      </c>
      <c r="F792" s="16">
        <f t="shared" si="205"/>
        <v>9.7222222222222612E-2</v>
      </c>
      <c r="G792" s="16">
        <f t="shared" si="193"/>
        <v>17.666666666666668</v>
      </c>
      <c r="H792" s="19">
        <f t="shared" si="194"/>
        <v>110.19079656666666</v>
      </c>
      <c r="I792" s="19">
        <f>$K$3*$H$3*'Vehicle Inputs'!$B$19</f>
        <v>186.58987875</v>
      </c>
      <c r="J792" s="19">
        <f t="shared" si="195"/>
        <v>3296.42119125</v>
      </c>
      <c r="K792" s="19">
        <f t="shared" si="196"/>
        <v>212.5520833333342</v>
      </c>
      <c r="L792" s="19">
        <f t="shared" si="197"/>
        <v>509.33275865000087</v>
      </c>
      <c r="M792" s="19">
        <f t="shared" si="198"/>
        <v>8998.2120694833484</v>
      </c>
      <c r="N792" s="24">
        <f t="shared" si="192"/>
        <v>2.4995033526342635E-3</v>
      </c>
      <c r="O792" s="24">
        <f t="shared" si="199"/>
        <v>2.4995033526342635E-3</v>
      </c>
      <c r="P792" s="24">
        <f t="shared" si="206"/>
        <v>0.86395245982237601</v>
      </c>
      <c r="Q792" s="24">
        <f t="shared" si="200"/>
        <v>0</v>
      </c>
      <c r="R792" s="24">
        <f t="shared" si="207"/>
        <v>0.45797583284814031</v>
      </c>
      <c r="S792" s="24">
        <f>MIN(MAX(-M792,0),'Vehicle Inputs'!$B$20*1000)</f>
        <v>0</v>
      </c>
      <c r="T792" s="24">
        <f>S792*(C792-C791)/3600000*'Vehicle Inputs'!$B$21*'Vehicle Inputs'!$B$22*'Vehicle Inputs'!$B$23</f>
        <v>0</v>
      </c>
      <c r="U792" s="24">
        <f t="shared" si="201"/>
        <v>0.40505672536253773</v>
      </c>
      <c r="V792" s="24">
        <f>T792*'Vehicle Inputs'!$B$24*'Vehicle Inputs'!$B$22*'Vehicle Inputs'!$B$21</f>
        <v>0</v>
      </c>
      <c r="W792" s="24">
        <f t="shared" si="202"/>
        <v>0.35825242074689662</v>
      </c>
      <c r="X792" s="25">
        <f t="shared" si="203"/>
        <v>31</v>
      </c>
      <c r="Y792" s="24">
        <f t="shared" si="204"/>
        <v>0</v>
      </c>
    </row>
    <row r="793" spans="2:25" x14ac:dyDescent="0.25">
      <c r="B793" s="4" t="s">
        <v>37</v>
      </c>
      <c r="C793" s="4">
        <v>785</v>
      </c>
      <c r="D793" s="4">
        <v>196</v>
      </c>
      <c r="E793" s="11">
        <v>64</v>
      </c>
      <c r="F793" s="16">
        <f t="shared" si="205"/>
        <v>0.15277777777777798</v>
      </c>
      <c r="G793" s="16">
        <f t="shared" si="193"/>
        <v>17.777777777777779</v>
      </c>
      <c r="H793" s="19">
        <f t="shared" si="194"/>
        <v>111.58120296296296</v>
      </c>
      <c r="I793" s="19">
        <f>$K$3*$H$3*'Vehicle Inputs'!$B$19</f>
        <v>186.58987875</v>
      </c>
      <c r="J793" s="19">
        <f t="shared" si="195"/>
        <v>3317.1534000000001</v>
      </c>
      <c r="K793" s="19">
        <f t="shared" si="196"/>
        <v>334.01041666666714</v>
      </c>
      <c r="L793" s="19">
        <f t="shared" si="197"/>
        <v>632.18149837963006</v>
      </c>
      <c r="M793" s="19">
        <f t="shared" si="198"/>
        <v>11238.782193415645</v>
      </c>
      <c r="N793" s="24">
        <f t="shared" si="192"/>
        <v>3.1218839426154573E-3</v>
      </c>
      <c r="O793" s="24">
        <f t="shared" si="199"/>
        <v>3.1218839426154573E-3</v>
      </c>
      <c r="P793" s="24">
        <f t="shared" si="206"/>
        <v>0.86707434376499148</v>
      </c>
      <c r="Q793" s="24">
        <f t="shared" si="200"/>
        <v>0</v>
      </c>
      <c r="R793" s="24">
        <f t="shared" si="207"/>
        <v>0.45797583284814031</v>
      </c>
      <c r="S793" s="24">
        <f>MIN(MAX(-M793,0),'Vehicle Inputs'!$B$20*1000)</f>
        <v>0</v>
      </c>
      <c r="T793" s="24">
        <f>S793*(C793-C792)/3600000*'Vehicle Inputs'!$B$21*'Vehicle Inputs'!$B$22*'Vehicle Inputs'!$B$23</f>
        <v>0</v>
      </c>
      <c r="U793" s="24">
        <f t="shared" si="201"/>
        <v>0.40505672536253773</v>
      </c>
      <c r="V793" s="24">
        <f>T793*'Vehicle Inputs'!$B$24*'Vehicle Inputs'!$B$22*'Vehicle Inputs'!$B$21</f>
        <v>0</v>
      </c>
      <c r="W793" s="24">
        <f t="shared" si="202"/>
        <v>0.35825242074689662</v>
      </c>
      <c r="X793" s="25">
        <f t="shared" si="203"/>
        <v>31</v>
      </c>
      <c r="Y793" s="24">
        <f t="shared" si="204"/>
        <v>0</v>
      </c>
    </row>
    <row r="794" spans="2:25" x14ac:dyDescent="0.25">
      <c r="B794" s="4" t="s">
        <v>37</v>
      </c>
      <c r="C794" s="4">
        <v>786</v>
      </c>
      <c r="D794" s="4">
        <v>197</v>
      </c>
      <c r="E794" s="11">
        <v>64.7</v>
      </c>
      <c r="F794" s="16">
        <f t="shared" si="205"/>
        <v>0.16666666666666705</v>
      </c>
      <c r="G794" s="16">
        <f t="shared" si="193"/>
        <v>17.972222222222225</v>
      </c>
      <c r="H794" s="19">
        <f t="shared" si="194"/>
        <v>114.03539011504633</v>
      </c>
      <c r="I794" s="19">
        <f>$K$3*$H$3*'Vehicle Inputs'!$B$19</f>
        <v>186.58987875</v>
      </c>
      <c r="J794" s="19">
        <f t="shared" si="195"/>
        <v>3353.4347653125005</v>
      </c>
      <c r="K794" s="19">
        <f t="shared" si="196"/>
        <v>364.37500000000085</v>
      </c>
      <c r="L794" s="19">
        <f t="shared" si="197"/>
        <v>665.00026886504725</v>
      </c>
      <c r="M794" s="19">
        <f t="shared" si="198"/>
        <v>11951.532609880156</v>
      </c>
      <c r="N794" s="24">
        <f t="shared" si="192"/>
        <v>3.3198701694111543E-3</v>
      </c>
      <c r="O794" s="24">
        <f t="shared" si="199"/>
        <v>3.3198701694111543E-3</v>
      </c>
      <c r="P794" s="24">
        <f t="shared" si="206"/>
        <v>0.87039421393440264</v>
      </c>
      <c r="Q794" s="24">
        <f t="shared" si="200"/>
        <v>0</v>
      </c>
      <c r="R794" s="24">
        <f t="shared" si="207"/>
        <v>0.45797583284814031</v>
      </c>
      <c r="S794" s="24">
        <f>MIN(MAX(-M794,0),'Vehicle Inputs'!$B$20*1000)</f>
        <v>0</v>
      </c>
      <c r="T794" s="24">
        <f>S794*(C794-C793)/3600000*'Vehicle Inputs'!$B$21*'Vehicle Inputs'!$B$22*'Vehicle Inputs'!$B$23</f>
        <v>0</v>
      </c>
      <c r="U794" s="24">
        <f t="shared" si="201"/>
        <v>0.40505672536253773</v>
      </c>
      <c r="V794" s="24">
        <f>T794*'Vehicle Inputs'!$B$24*'Vehicle Inputs'!$B$22*'Vehicle Inputs'!$B$21</f>
        <v>0</v>
      </c>
      <c r="W794" s="24">
        <f t="shared" si="202"/>
        <v>0.35825242074689662</v>
      </c>
      <c r="X794" s="25">
        <f t="shared" si="203"/>
        <v>31</v>
      </c>
      <c r="Y794" s="24">
        <f t="shared" si="204"/>
        <v>0</v>
      </c>
    </row>
    <row r="795" spans="2:25" x14ac:dyDescent="0.25">
      <c r="B795" s="4" t="s">
        <v>37</v>
      </c>
      <c r="C795" s="4">
        <v>787</v>
      </c>
      <c r="D795" s="4">
        <v>198</v>
      </c>
      <c r="E795" s="11">
        <v>65.2</v>
      </c>
      <c r="F795" s="16">
        <f t="shared" si="205"/>
        <v>8.3333333333332538E-2</v>
      </c>
      <c r="G795" s="16">
        <f t="shared" si="193"/>
        <v>18.111111111111114</v>
      </c>
      <c r="H795" s="19">
        <f t="shared" si="194"/>
        <v>115.80472584074077</v>
      </c>
      <c r="I795" s="19">
        <f>$K$3*$H$3*'Vehicle Inputs'!$B$19</f>
        <v>186.58987875</v>
      </c>
      <c r="J795" s="19">
        <f t="shared" si="195"/>
        <v>3379.3500262500006</v>
      </c>
      <c r="K795" s="19">
        <f t="shared" si="196"/>
        <v>182.18749999999827</v>
      </c>
      <c r="L795" s="19">
        <f t="shared" si="197"/>
        <v>484.58210459073905</v>
      </c>
      <c r="M795" s="19">
        <f t="shared" si="198"/>
        <v>8776.3203386989426</v>
      </c>
      <c r="N795" s="24">
        <f t="shared" si="192"/>
        <v>2.4378667607497062E-3</v>
      </c>
      <c r="O795" s="24">
        <f t="shared" si="199"/>
        <v>2.4378667607497062E-3</v>
      </c>
      <c r="P795" s="24">
        <f t="shared" si="206"/>
        <v>0.87283208069515239</v>
      </c>
      <c r="Q795" s="24">
        <f t="shared" si="200"/>
        <v>0</v>
      </c>
      <c r="R795" s="24">
        <f t="shared" si="207"/>
        <v>0.45797583284814031</v>
      </c>
      <c r="S795" s="24">
        <f>MIN(MAX(-M795,0),'Vehicle Inputs'!$B$20*1000)</f>
        <v>0</v>
      </c>
      <c r="T795" s="24">
        <f>S795*(C795-C794)/3600000*'Vehicle Inputs'!$B$21*'Vehicle Inputs'!$B$22*'Vehicle Inputs'!$B$23</f>
        <v>0</v>
      </c>
      <c r="U795" s="24">
        <f t="shared" si="201"/>
        <v>0.40505672536253773</v>
      </c>
      <c r="V795" s="24">
        <f>T795*'Vehicle Inputs'!$B$24*'Vehicle Inputs'!$B$22*'Vehicle Inputs'!$B$21</f>
        <v>0</v>
      </c>
      <c r="W795" s="24">
        <f t="shared" si="202"/>
        <v>0.35825242074689662</v>
      </c>
      <c r="X795" s="25">
        <f t="shared" si="203"/>
        <v>31</v>
      </c>
      <c r="Y795" s="24">
        <f t="shared" si="204"/>
        <v>0</v>
      </c>
    </row>
    <row r="796" spans="2:25" x14ac:dyDescent="0.25">
      <c r="B796" s="4" t="s">
        <v>37</v>
      </c>
      <c r="C796" s="4">
        <v>788</v>
      </c>
      <c r="D796" s="4">
        <v>199</v>
      </c>
      <c r="E796" s="11">
        <v>65.3</v>
      </c>
      <c r="F796" s="16">
        <f t="shared" si="205"/>
        <v>1.3888888888888099E-2</v>
      </c>
      <c r="G796" s="16">
        <f t="shared" si="193"/>
        <v>18.138888888888889</v>
      </c>
      <c r="H796" s="19">
        <f t="shared" si="194"/>
        <v>116.1602274761574</v>
      </c>
      <c r="I796" s="19">
        <f>$K$3*$H$3*'Vehicle Inputs'!$B$19</f>
        <v>186.58987875</v>
      </c>
      <c r="J796" s="19">
        <f t="shared" si="195"/>
        <v>3384.5330784375001</v>
      </c>
      <c r="K796" s="19">
        <f t="shared" si="196"/>
        <v>30.364583333331606</v>
      </c>
      <c r="L796" s="19">
        <f t="shared" si="197"/>
        <v>333.11468955948902</v>
      </c>
      <c r="M796" s="19">
        <f t="shared" si="198"/>
        <v>6042.3303411762872</v>
      </c>
      <c r="N796" s="24">
        <f t="shared" si="192"/>
        <v>1.678425094771191E-3</v>
      </c>
      <c r="O796" s="24">
        <f t="shared" si="199"/>
        <v>1.678425094771191E-3</v>
      </c>
      <c r="P796" s="24">
        <f t="shared" si="206"/>
        <v>0.87451050578992362</v>
      </c>
      <c r="Q796" s="24">
        <f t="shared" si="200"/>
        <v>0</v>
      </c>
      <c r="R796" s="24">
        <f t="shared" si="207"/>
        <v>0.45797583284814031</v>
      </c>
      <c r="S796" s="24">
        <f>MIN(MAX(-M796,0),'Vehicle Inputs'!$B$20*1000)</f>
        <v>0</v>
      </c>
      <c r="T796" s="24">
        <f>S796*(C796-C795)/3600000*'Vehicle Inputs'!$B$21*'Vehicle Inputs'!$B$22*'Vehicle Inputs'!$B$23</f>
        <v>0</v>
      </c>
      <c r="U796" s="24">
        <f t="shared" si="201"/>
        <v>0.40505672536253773</v>
      </c>
      <c r="V796" s="24">
        <f>T796*'Vehicle Inputs'!$B$24*'Vehicle Inputs'!$B$22*'Vehicle Inputs'!$B$21</f>
        <v>0</v>
      </c>
      <c r="W796" s="24">
        <f t="shared" si="202"/>
        <v>0.35825242074689662</v>
      </c>
      <c r="X796" s="25">
        <f t="shared" si="203"/>
        <v>31</v>
      </c>
      <c r="Y796" s="24">
        <f t="shared" si="204"/>
        <v>0</v>
      </c>
    </row>
    <row r="797" spans="2:25" x14ac:dyDescent="0.25">
      <c r="B797" s="4" t="s">
        <v>37</v>
      </c>
      <c r="C797" s="4">
        <v>789</v>
      </c>
      <c r="D797" s="4">
        <v>200</v>
      </c>
      <c r="E797" s="11">
        <v>65.3</v>
      </c>
      <c r="F797" s="16">
        <f t="shared" si="205"/>
        <v>1.3888888888890073E-2</v>
      </c>
      <c r="G797" s="16">
        <f t="shared" si="193"/>
        <v>18.138888888888889</v>
      </c>
      <c r="H797" s="19">
        <f t="shared" si="194"/>
        <v>116.1602274761574</v>
      </c>
      <c r="I797" s="19">
        <f>$K$3*$H$3*'Vehicle Inputs'!$B$19</f>
        <v>186.58987875</v>
      </c>
      <c r="J797" s="19">
        <f t="shared" si="195"/>
        <v>3384.5330784375001</v>
      </c>
      <c r="K797" s="19">
        <f t="shared" si="196"/>
        <v>30.364583333335922</v>
      </c>
      <c r="L797" s="19">
        <f t="shared" si="197"/>
        <v>333.11468955949334</v>
      </c>
      <c r="M797" s="19">
        <f t="shared" si="198"/>
        <v>6042.3303411763654</v>
      </c>
      <c r="N797" s="24">
        <f t="shared" si="192"/>
        <v>1.6784250947712127E-3</v>
      </c>
      <c r="O797" s="24">
        <f t="shared" si="199"/>
        <v>1.6784250947712127E-3</v>
      </c>
      <c r="P797" s="24">
        <f t="shared" si="206"/>
        <v>0.87618893088469485</v>
      </c>
      <c r="Q797" s="24">
        <f t="shared" si="200"/>
        <v>0</v>
      </c>
      <c r="R797" s="24">
        <f t="shared" si="207"/>
        <v>0.45797583284814031</v>
      </c>
      <c r="S797" s="24">
        <f>MIN(MAX(-M797,0),'Vehicle Inputs'!$B$20*1000)</f>
        <v>0</v>
      </c>
      <c r="T797" s="24">
        <f>S797*(C797-C796)/3600000*'Vehicle Inputs'!$B$21*'Vehicle Inputs'!$B$22*'Vehicle Inputs'!$B$23</f>
        <v>0</v>
      </c>
      <c r="U797" s="24">
        <f t="shared" si="201"/>
        <v>0.40505672536253773</v>
      </c>
      <c r="V797" s="24">
        <f>T797*'Vehicle Inputs'!$B$24*'Vehicle Inputs'!$B$22*'Vehicle Inputs'!$B$21</f>
        <v>0</v>
      </c>
      <c r="W797" s="24">
        <f t="shared" si="202"/>
        <v>0.35825242074689662</v>
      </c>
      <c r="X797" s="25">
        <f t="shared" si="203"/>
        <v>31</v>
      </c>
      <c r="Y797" s="24">
        <f t="shared" si="204"/>
        <v>0</v>
      </c>
    </row>
    <row r="798" spans="2:25" x14ac:dyDescent="0.25">
      <c r="B798" s="4" t="s">
        <v>37</v>
      </c>
      <c r="C798" s="4">
        <v>790</v>
      </c>
      <c r="D798" s="4">
        <v>201</v>
      </c>
      <c r="E798" s="11">
        <v>65.400000000000006</v>
      </c>
      <c r="F798" s="16">
        <f t="shared" si="205"/>
        <v>5.5555555555556344E-2</v>
      </c>
      <c r="G798" s="16">
        <f t="shared" si="193"/>
        <v>18.166666666666668</v>
      </c>
      <c r="H798" s="19">
        <f t="shared" si="194"/>
        <v>116.51627394166668</v>
      </c>
      <c r="I798" s="19">
        <f>$K$3*$H$3*'Vehicle Inputs'!$B$19</f>
        <v>186.58987875</v>
      </c>
      <c r="J798" s="19">
        <f t="shared" si="195"/>
        <v>3389.716130625</v>
      </c>
      <c r="K798" s="19">
        <f t="shared" si="196"/>
        <v>121.45833333333506</v>
      </c>
      <c r="L798" s="19">
        <f t="shared" si="197"/>
        <v>424.56448602500177</v>
      </c>
      <c r="M798" s="19">
        <f t="shared" si="198"/>
        <v>7712.9214961208663</v>
      </c>
      <c r="N798" s="24">
        <f t="shared" si="192"/>
        <v>2.1424781933669073E-3</v>
      </c>
      <c r="O798" s="24">
        <f t="shared" si="199"/>
        <v>2.1424781933669073E-3</v>
      </c>
      <c r="P798" s="24">
        <f t="shared" si="206"/>
        <v>0.87833140907806173</v>
      </c>
      <c r="Q798" s="24">
        <f t="shared" si="200"/>
        <v>0</v>
      </c>
      <c r="R798" s="24">
        <f t="shared" si="207"/>
        <v>0.45797583284814031</v>
      </c>
      <c r="S798" s="24">
        <f>MIN(MAX(-M798,0),'Vehicle Inputs'!$B$20*1000)</f>
        <v>0</v>
      </c>
      <c r="T798" s="24">
        <f>S798*(C798-C797)/3600000*'Vehicle Inputs'!$B$21*'Vehicle Inputs'!$B$22*'Vehicle Inputs'!$B$23</f>
        <v>0</v>
      </c>
      <c r="U798" s="24">
        <f t="shared" si="201"/>
        <v>0.40505672536253773</v>
      </c>
      <c r="V798" s="24">
        <f>T798*'Vehicle Inputs'!$B$24*'Vehicle Inputs'!$B$22*'Vehicle Inputs'!$B$21</f>
        <v>0</v>
      </c>
      <c r="W798" s="24">
        <f t="shared" si="202"/>
        <v>0.35825242074689662</v>
      </c>
      <c r="X798" s="25">
        <f t="shared" si="203"/>
        <v>31</v>
      </c>
      <c r="Y798" s="24">
        <f t="shared" si="204"/>
        <v>0</v>
      </c>
    </row>
    <row r="799" spans="2:25" x14ac:dyDescent="0.25">
      <c r="B799" s="4" t="s">
        <v>37</v>
      </c>
      <c r="C799" s="4">
        <v>791</v>
      </c>
      <c r="D799" s="4">
        <v>202</v>
      </c>
      <c r="E799" s="11">
        <v>65.7</v>
      </c>
      <c r="F799" s="16">
        <f t="shared" si="205"/>
        <v>8.3333333333332538E-2</v>
      </c>
      <c r="G799" s="16">
        <f t="shared" si="193"/>
        <v>18.25</v>
      </c>
      <c r="H799" s="19">
        <f t="shared" si="194"/>
        <v>117.58768231874998</v>
      </c>
      <c r="I799" s="19">
        <f>$K$3*$H$3*'Vehicle Inputs'!$B$19</f>
        <v>186.58987875</v>
      </c>
      <c r="J799" s="19">
        <f t="shared" si="195"/>
        <v>3405.2652871874998</v>
      </c>
      <c r="K799" s="19">
        <f t="shared" si="196"/>
        <v>182.18749999999827</v>
      </c>
      <c r="L799" s="19">
        <f t="shared" si="197"/>
        <v>486.36506106874822</v>
      </c>
      <c r="M799" s="19">
        <f t="shared" si="198"/>
        <v>8876.1623645046548</v>
      </c>
      <c r="N799" s="24">
        <f t="shared" si="192"/>
        <v>2.4656006568068486E-3</v>
      </c>
      <c r="O799" s="24">
        <f t="shared" si="199"/>
        <v>2.4656006568068486E-3</v>
      </c>
      <c r="P799" s="24">
        <f t="shared" si="206"/>
        <v>0.88079700973486863</v>
      </c>
      <c r="Q799" s="24">
        <f t="shared" si="200"/>
        <v>0</v>
      </c>
      <c r="R799" s="24">
        <f t="shared" si="207"/>
        <v>0.45797583284814031</v>
      </c>
      <c r="S799" s="24">
        <f>MIN(MAX(-M799,0),'Vehicle Inputs'!$B$20*1000)</f>
        <v>0</v>
      </c>
      <c r="T799" s="24">
        <f>S799*(C799-C798)/3600000*'Vehicle Inputs'!$B$21*'Vehicle Inputs'!$B$22*'Vehicle Inputs'!$B$23</f>
        <v>0</v>
      </c>
      <c r="U799" s="24">
        <f t="shared" si="201"/>
        <v>0.40505672536253773</v>
      </c>
      <c r="V799" s="24">
        <f>T799*'Vehicle Inputs'!$B$24*'Vehicle Inputs'!$B$22*'Vehicle Inputs'!$B$21</f>
        <v>0</v>
      </c>
      <c r="W799" s="24">
        <f t="shared" si="202"/>
        <v>0.35825242074689662</v>
      </c>
      <c r="X799" s="25">
        <f t="shared" si="203"/>
        <v>31</v>
      </c>
      <c r="Y799" s="24">
        <f t="shared" si="204"/>
        <v>0</v>
      </c>
    </row>
    <row r="800" spans="2:25" x14ac:dyDescent="0.25">
      <c r="B800" s="4" t="s">
        <v>37</v>
      </c>
      <c r="C800" s="4">
        <v>792</v>
      </c>
      <c r="D800" s="4">
        <v>203</v>
      </c>
      <c r="E800" s="11">
        <v>66</v>
      </c>
      <c r="F800" s="16">
        <f t="shared" si="205"/>
        <v>-1.3888888888890073E-2</v>
      </c>
      <c r="G800" s="16">
        <f t="shared" si="193"/>
        <v>18.333333333333336</v>
      </c>
      <c r="H800" s="19">
        <f t="shared" si="194"/>
        <v>118.66399416666668</v>
      </c>
      <c r="I800" s="19">
        <f>$K$3*$H$3*'Vehicle Inputs'!$B$19</f>
        <v>186.58987875</v>
      </c>
      <c r="J800" s="19">
        <f t="shared" si="195"/>
        <v>3420.8144437500005</v>
      </c>
      <c r="K800" s="19">
        <f t="shared" si="196"/>
        <v>-30.364583333335922</v>
      </c>
      <c r="L800" s="19">
        <f t="shared" si="197"/>
        <v>274.88928958333076</v>
      </c>
      <c r="M800" s="19">
        <f t="shared" si="198"/>
        <v>5039.6369756943977</v>
      </c>
      <c r="N800" s="24">
        <f t="shared" si="192"/>
        <v>1.3998991599151105E-3</v>
      </c>
      <c r="O800" s="24">
        <f t="shared" si="199"/>
        <v>1.3998991599151105E-3</v>
      </c>
      <c r="P800" s="24">
        <f t="shared" si="206"/>
        <v>0.88219690889478375</v>
      </c>
      <c r="Q800" s="24">
        <f t="shared" si="200"/>
        <v>0</v>
      </c>
      <c r="R800" s="24">
        <f t="shared" si="207"/>
        <v>0.45797583284814031</v>
      </c>
      <c r="S800" s="24">
        <f>MIN(MAX(-M800,0),'Vehicle Inputs'!$B$20*1000)</f>
        <v>0</v>
      </c>
      <c r="T800" s="24">
        <f>S800*(C800-C799)/3600000*'Vehicle Inputs'!$B$21*'Vehicle Inputs'!$B$22*'Vehicle Inputs'!$B$23</f>
        <v>0</v>
      </c>
      <c r="U800" s="24">
        <f t="shared" si="201"/>
        <v>0.40505672536253773</v>
      </c>
      <c r="V800" s="24">
        <f>T800*'Vehicle Inputs'!$B$24*'Vehicle Inputs'!$B$22*'Vehicle Inputs'!$B$21</f>
        <v>0</v>
      </c>
      <c r="W800" s="24">
        <f t="shared" si="202"/>
        <v>0.35825242074689662</v>
      </c>
      <c r="X800" s="25">
        <f t="shared" si="203"/>
        <v>31</v>
      </c>
      <c r="Y800" s="24">
        <f t="shared" si="204"/>
        <v>0</v>
      </c>
    </row>
    <row r="801" spans="2:25" x14ac:dyDescent="0.25">
      <c r="B801" s="4" t="s">
        <v>37</v>
      </c>
      <c r="C801" s="4">
        <v>793</v>
      </c>
      <c r="D801" s="4">
        <v>204</v>
      </c>
      <c r="E801" s="11">
        <v>65.599999999999994</v>
      </c>
      <c r="F801" s="16">
        <f t="shared" si="205"/>
        <v>-0.34722222222222221</v>
      </c>
      <c r="G801" s="16">
        <f t="shared" si="193"/>
        <v>18.222222222222221</v>
      </c>
      <c r="H801" s="19">
        <f t="shared" si="194"/>
        <v>117.23000136296295</v>
      </c>
      <c r="I801" s="19">
        <f>$K$3*$H$3*'Vehicle Inputs'!$B$19</f>
        <v>186.58987875</v>
      </c>
      <c r="J801" s="19">
        <f t="shared" si="195"/>
        <v>3400.0822349999999</v>
      </c>
      <c r="K801" s="19">
        <f t="shared" si="196"/>
        <v>-759.11458333333326</v>
      </c>
      <c r="L801" s="19">
        <f t="shared" si="197"/>
        <v>-455.29470322037031</v>
      </c>
      <c r="M801" s="19">
        <f t="shared" si="198"/>
        <v>-8296.4812586823027</v>
      </c>
      <c r="N801" s="24">
        <f t="shared" si="192"/>
        <v>-2.3045781274117507E-3</v>
      </c>
      <c r="O801" s="24">
        <f t="shared" si="199"/>
        <v>0</v>
      </c>
      <c r="P801" s="24">
        <f t="shared" si="206"/>
        <v>0.88219690889478375</v>
      </c>
      <c r="Q801" s="24">
        <f t="shared" si="200"/>
        <v>2.3045781274117507E-3</v>
      </c>
      <c r="R801" s="24">
        <f t="shared" si="207"/>
        <v>0.46028041097555206</v>
      </c>
      <c r="S801" s="24">
        <f>MIN(MAX(-M801,0),'Vehicle Inputs'!$B$20*1000)</f>
        <v>8296.4812586823027</v>
      </c>
      <c r="T801" s="24">
        <f>S801*(C801-C800)/3600000*'Vehicle Inputs'!$B$21*'Vehicle Inputs'!$B$22*'Vehicle Inputs'!$B$23</f>
        <v>2.0382841247893226E-3</v>
      </c>
      <c r="U801" s="24">
        <f t="shared" si="201"/>
        <v>0.40709500948732708</v>
      </c>
      <c r="V801" s="24">
        <f>T801*'Vehicle Inputs'!$B$24*'Vehicle Inputs'!$B$22*'Vehicle Inputs'!$B$21</f>
        <v>1.8027603941699161E-3</v>
      </c>
      <c r="W801" s="24">
        <f t="shared" si="202"/>
        <v>0.36005518114106655</v>
      </c>
      <c r="X801" s="25">
        <f t="shared" si="203"/>
        <v>32</v>
      </c>
      <c r="Y801" s="24">
        <f t="shared" si="204"/>
        <v>2.0382841247893226E-3</v>
      </c>
    </row>
    <row r="802" spans="2:25" x14ac:dyDescent="0.25">
      <c r="B802" s="4" t="s">
        <v>37</v>
      </c>
      <c r="C802" s="4">
        <v>794</v>
      </c>
      <c r="D802" s="4">
        <v>205</v>
      </c>
      <c r="E802" s="11">
        <v>63.5</v>
      </c>
      <c r="F802" s="16">
        <f t="shared" si="205"/>
        <v>-0.8194444444444432</v>
      </c>
      <c r="G802" s="16">
        <f t="shared" si="193"/>
        <v>17.638888888888889</v>
      </c>
      <c r="H802" s="19">
        <f t="shared" si="194"/>
        <v>109.84455704282406</v>
      </c>
      <c r="I802" s="19">
        <f>$K$3*$H$3*'Vehicle Inputs'!$B$19</f>
        <v>186.58987875</v>
      </c>
      <c r="J802" s="19">
        <f t="shared" si="195"/>
        <v>3291.2381390625001</v>
      </c>
      <c r="K802" s="19">
        <f t="shared" si="196"/>
        <v>-1791.510416666664</v>
      </c>
      <c r="L802" s="19">
        <f t="shared" si="197"/>
        <v>-1495.0759808738399</v>
      </c>
      <c r="M802" s="19">
        <f t="shared" si="198"/>
        <v>-26371.479107080231</v>
      </c>
      <c r="N802" s="24">
        <f t="shared" si="192"/>
        <v>-7.3254108630778419E-3</v>
      </c>
      <c r="O802" s="24">
        <f t="shared" si="199"/>
        <v>0</v>
      </c>
      <c r="P802" s="24">
        <f t="shared" si="206"/>
        <v>0.88219690889478375</v>
      </c>
      <c r="Q802" s="24">
        <f t="shared" si="200"/>
        <v>7.3254108630778419E-3</v>
      </c>
      <c r="R802" s="24">
        <f t="shared" si="207"/>
        <v>0.46760582183862992</v>
      </c>
      <c r="S802" s="24">
        <f>MIN(MAX(-M802,0),'Vehicle Inputs'!$B$20*1000)</f>
        <v>26371.479107080231</v>
      </c>
      <c r="T802" s="24">
        <f>S802*(C802-C801)/3600000*'Vehicle Inputs'!$B$21*'Vehicle Inputs'!$B$22*'Vehicle Inputs'!$B$23</f>
        <v>6.4789596378491965E-3</v>
      </c>
      <c r="U802" s="24">
        <f t="shared" si="201"/>
        <v>0.4135739691251763</v>
      </c>
      <c r="V802" s="24">
        <f>T802*'Vehicle Inputs'!$B$24*'Vehicle Inputs'!$B$22*'Vehicle Inputs'!$B$21</f>
        <v>5.7303158516957206E-3</v>
      </c>
      <c r="W802" s="24">
        <f t="shared" si="202"/>
        <v>0.36578549699276225</v>
      </c>
      <c r="X802" s="25">
        <f t="shared" si="203"/>
        <v>32</v>
      </c>
      <c r="Y802" s="24">
        <f t="shared" si="204"/>
        <v>8.517243762638519E-3</v>
      </c>
    </row>
    <row r="803" spans="2:25" x14ac:dyDescent="0.25">
      <c r="B803" s="4" t="s">
        <v>37</v>
      </c>
      <c r="C803" s="4">
        <v>795</v>
      </c>
      <c r="D803" s="4">
        <v>206</v>
      </c>
      <c r="E803" s="11">
        <v>59.7</v>
      </c>
      <c r="F803" s="16">
        <f t="shared" si="205"/>
        <v>-1.2361111111111109</v>
      </c>
      <c r="G803" s="16">
        <f t="shared" si="193"/>
        <v>16.583333333333336</v>
      </c>
      <c r="H803" s="19">
        <f t="shared" si="194"/>
        <v>97.091174235416688</v>
      </c>
      <c r="I803" s="19">
        <f>$K$3*$H$3*'Vehicle Inputs'!$B$19</f>
        <v>186.58987875</v>
      </c>
      <c r="J803" s="19">
        <f t="shared" si="195"/>
        <v>3094.2821559375002</v>
      </c>
      <c r="K803" s="19">
        <f t="shared" si="196"/>
        <v>-2702.4479166666665</v>
      </c>
      <c r="L803" s="19">
        <f t="shared" si="197"/>
        <v>-2418.76686368125</v>
      </c>
      <c r="M803" s="19">
        <f t="shared" si="198"/>
        <v>-40111.217156047402</v>
      </c>
      <c r="N803" s="24">
        <f t="shared" si="192"/>
        <v>-1.1142004765568723E-2</v>
      </c>
      <c r="O803" s="24">
        <f t="shared" si="199"/>
        <v>0</v>
      </c>
      <c r="P803" s="24">
        <f t="shared" si="206"/>
        <v>0.88219690889478375</v>
      </c>
      <c r="Q803" s="24">
        <f t="shared" si="200"/>
        <v>1.1142004765568723E-2</v>
      </c>
      <c r="R803" s="24">
        <f t="shared" si="207"/>
        <v>0.47874782660419862</v>
      </c>
      <c r="S803" s="24">
        <f>MIN(MAX(-M803,0),'Vehicle Inputs'!$B$20*1000)</f>
        <v>40000</v>
      </c>
      <c r="T803" s="24">
        <f>S803*(C803-C802)/3600000*'Vehicle Inputs'!$B$21*'Vehicle Inputs'!$B$22*'Vehicle Inputs'!$B$23</f>
        <v>9.8272222222222216E-3</v>
      </c>
      <c r="U803" s="24">
        <f t="shared" si="201"/>
        <v>0.42340119134739851</v>
      </c>
      <c r="V803" s="24">
        <f>T803*'Vehicle Inputs'!$B$24*'Vehicle Inputs'!$B$22*'Vehicle Inputs'!$B$21</f>
        <v>8.6916866944444435E-3</v>
      </c>
      <c r="W803" s="24">
        <f t="shared" si="202"/>
        <v>0.37447718368720667</v>
      </c>
      <c r="X803" s="25">
        <f t="shared" si="203"/>
        <v>32</v>
      </c>
      <c r="Y803" s="24">
        <f t="shared" si="204"/>
        <v>1.8344465984860739E-2</v>
      </c>
    </row>
    <row r="804" spans="2:25" x14ac:dyDescent="0.25">
      <c r="B804" s="4" t="s">
        <v>37</v>
      </c>
      <c r="C804" s="4">
        <v>796</v>
      </c>
      <c r="D804" s="4">
        <v>207</v>
      </c>
      <c r="E804" s="11">
        <v>54.6</v>
      </c>
      <c r="F804" s="16">
        <f t="shared" si="205"/>
        <v>-1.4444444444444453</v>
      </c>
      <c r="G804" s="16">
        <f t="shared" si="193"/>
        <v>15.166666666666668</v>
      </c>
      <c r="H804" s="19">
        <f t="shared" si="194"/>
        <v>81.211283941666665</v>
      </c>
      <c r="I804" s="19">
        <f>$K$3*$H$3*'Vehicle Inputs'!$B$19</f>
        <v>186.58987875</v>
      </c>
      <c r="J804" s="19">
        <f t="shared" si="195"/>
        <v>2829.9464943750004</v>
      </c>
      <c r="K804" s="19">
        <f t="shared" si="196"/>
        <v>-3157.9166666666683</v>
      </c>
      <c r="L804" s="19">
        <f t="shared" si="197"/>
        <v>-2890.1155039750015</v>
      </c>
      <c r="M804" s="19">
        <f t="shared" si="198"/>
        <v>-43833.41847695419</v>
      </c>
      <c r="N804" s="24">
        <f t="shared" si="192"/>
        <v>-1.217594957693172E-2</v>
      </c>
      <c r="O804" s="24">
        <f t="shared" si="199"/>
        <v>0</v>
      </c>
      <c r="P804" s="24">
        <f t="shared" si="206"/>
        <v>0.88219690889478375</v>
      </c>
      <c r="Q804" s="24">
        <f t="shared" si="200"/>
        <v>1.217594957693172E-2</v>
      </c>
      <c r="R804" s="24">
        <f t="shared" si="207"/>
        <v>0.49092377618113037</v>
      </c>
      <c r="S804" s="24">
        <f>MIN(MAX(-M804,0),'Vehicle Inputs'!$B$20*1000)</f>
        <v>40000</v>
      </c>
      <c r="T804" s="24">
        <f>S804*(C804-C803)/3600000*'Vehicle Inputs'!$B$21*'Vehicle Inputs'!$B$22*'Vehicle Inputs'!$B$23</f>
        <v>9.8272222222222216E-3</v>
      </c>
      <c r="U804" s="24">
        <f t="shared" si="201"/>
        <v>0.43322841356962072</v>
      </c>
      <c r="V804" s="24">
        <f>T804*'Vehicle Inputs'!$B$24*'Vehicle Inputs'!$B$22*'Vehicle Inputs'!$B$21</f>
        <v>8.6916866944444435E-3</v>
      </c>
      <c r="W804" s="24">
        <f t="shared" si="202"/>
        <v>0.38316887038165109</v>
      </c>
      <c r="X804" s="25">
        <f t="shared" si="203"/>
        <v>32</v>
      </c>
      <c r="Y804" s="24">
        <f t="shared" si="204"/>
        <v>2.8171688207082962E-2</v>
      </c>
    </row>
    <row r="805" spans="2:25" x14ac:dyDescent="0.25">
      <c r="B805" s="4" t="s">
        <v>37</v>
      </c>
      <c r="C805" s="4">
        <v>797</v>
      </c>
      <c r="D805" s="4">
        <v>208</v>
      </c>
      <c r="E805" s="11">
        <v>49.3</v>
      </c>
      <c r="F805" s="16">
        <f t="shared" si="205"/>
        <v>-1.3472222222222225</v>
      </c>
      <c r="G805" s="16">
        <f t="shared" si="193"/>
        <v>13.694444444444445</v>
      </c>
      <c r="H805" s="19">
        <f t="shared" si="194"/>
        <v>66.210204587268521</v>
      </c>
      <c r="I805" s="19">
        <f>$K$3*$H$3*'Vehicle Inputs'!$B$19</f>
        <v>186.58987875</v>
      </c>
      <c r="J805" s="19">
        <f t="shared" si="195"/>
        <v>2555.2447284374998</v>
      </c>
      <c r="K805" s="19">
        <f t="shared" si="196"/>
        <v>-2945.3645833333339</v>
      </c>
      <c r="L805" s="19">
        <f t="shared" si="197"/>
        <v>-2692.5644999960655</v>
      </c>
      <c r="M805" s="19">
        <f t="shared" si="198"/>
        <v>-36873.174958279451</v>
      </c>
      <c r="N805" s="24">
        <f t="shared" si="192"/>
        <v>-1.024254859952207E-2</v>
      </c>
      <c r="O805" s="24">
        <f t="shared" si="199"/>
        <v>0</v>
      </c>
      <c r="P805" s="24">
        <f t="shared" si="206"/>
        <v>0.88219690889478375</v>
      </c>
      <c r="Q805" s="24">
        <f t="shared" si="200"/>
        <v>1.024254859952207E-2</v>
      </c>
      <c r="R805" s="24">
        <f t="shared" si="207"/>
        <v>0.50116632478065248</v>
      </c>
      <c r="S805" s="24">
        <f>MIN(MAX(-M805,0),'Vehicle Inputs'!$B$20*1000)</f>
        <v>36873.174958279451</v>
      </c>
      <c r="T805" s="24">
        <f>S805*(C805-C804)/3600000*'Vehicle Inputs'!$B$21*'Vehicle Inputs'!$B$22*'Vehicle Inputs'!$B$23</f>
        <v>9.0590221088472922E-3</v>
      </c>
      <c r="U805" s="24">
        <f t="shared" si="201"/>
        <v>0.44228743567846801</v>
      </c>
      <c r="V805" s="24">
        <f>T805*'Vehicle Inputs'!$B$24*'Vehicle Inputs'!$B$22*'Vehicle Inputs'!$B$21</f>
        <v>8.0122521041699861E-3</v>
      </c>
      <c r="W805" s="24">
        <f t="shared" si="202"/>
        <v>0.3911811224858211</v>
      </c>
      <c r="X805" s="25">
        <f t="shared" si="203"/>
        <v>32</v>
      </c>
      <c r="Y805" s="24">
        <f t="shared" si="204"/>
        <v>3.7230710315930254E-2</v>
      </c>
    </row>
    <row r="806" spans="2:25" x14ac:dyDescent="0.25">
      <c r="B806" s="4" t="s">
        <v>37</v>
      </c>
      <c r="C806" s="4">
        <v>798</v>
      </c>
      <c r="D806" s="4">
        <v>209</v>
      </c>
      <c r="E806" s="11">
        <v>44.9</v>
      </c>
      <c r="F806" s="16">
        <f t="shared" si="205"/>
        <v>-0.97222222222222221</v>
      </c>
      <c r="G806" s="16">
        <f t="shared" si="193"/>
        <v>12.472222222222223</v>
      </c>
      <c r="H806" s="19">
        <f t="shared" si="194"/>
        <v>54.919145748379634</v>
      </c>
      <c r="I806" s="19">
        <f>$K$3*$H$3*'Vehicle Inputs'!$B$19</f>
        <v>186.58987875</v>
      </c>
      <c r="J806" s="19">
        <f t="shared" si="195"/>
        <v>2327.1904321874999</v>
      </c>
      <c r="K806" s="19">
        <f t="shared" si="196"/>
        <v>-2125.5208333333335</v>
      </c>
      <c r="L806" s="19">
        <f t="shared" si="197"/>
        <v>-1884.0118088349539</v>
      </c>
      <c r="M806" s="19">
        <f t="shared" si="198"/>
        <v>-23497.813949080399</v>
      </c>
      <c r="N806" s="24">
        <f t="shared" si="192"/>
        <v>-6.527170541411222E-3</v>
      </c>
      <c r="O806" s="24">
        <f t="shared" si="199"/>
        <v>0</v>
      </c>
      <c r="P806" s="24">
        <f t="shared" si="206"/>
        <v>0.88219690889478375</v>
      </c>
      <c r="Q806" s="24">
        <f t="shared" si="200"/>
        <v>6.527170541411222E-3</v>
      </c>
      <c r="R806" s="24">
        <f t="shared" si="207"/>
        <v>0.50769349532206376</v>
      </c>
      <c r="S806" s="24">
        <f>MIN(MAX(-M806,0),'Vehicle Inputs'!$B$20*1000)</f>
        <v>23497.813949080399</v>
      </c>
      <c r="T806" s="24">
        <f>S806*(C806-C805)/3600000*'Vehicle Inputs'!$B$21*'Vehicle Inputs'!$B$22*'Vehicle Inputs'!$B$23</f>
        <v>5.7729559853511546E-3</v>
      </c>
      <c r="U806" s="24">
        <f t="shared" si="201"/>
        <v>0.44806039166381917</v>
      </c>
      <c r="V806" s="24">
        <f>T806*'Vehicle Inputs'!$B$24*'Vehicle Inputs'!$B$22*'Vehicle Inputs'!$B$21</f>
        <v>5.1058909212438278E-3</v>
      </c>
      <c r="W806" s="24">
        <f t="shared" si="202"/>
        <v>0.3962870134070649</v>
      </c>
      <c r="X806" s="25">
        <f t="shared" si="203"/>
        <v>32</v>
      </c>
      <c r="Y806" s="24">
        <f t="shared" si="204"/>
        <v>4.3003666301281412E-2</v>
      </c>
    </row>
    <row r="807" spans="2:25" x14ac:dyDescent="0.25">
      <c r="B807" s="4" t="s">
        <v>37</v>
      </c>
      <c r="C807" s="4">
        <v>799</v>
      </c>
      <c r="D807" s="4">
        <v>210</v>
      </c>
      <c r="E807" s="11">
        <v>42.3</v>
      </c>
      <c r="F807" s="16">
        <f t="shared" si="205"/>
        <v>-0.4861111111111111</v>
      </c>
      <c r="G807" s="16">
        <f t="shared" si="193"/>
        <v>11.75</v>
      </c>
      <c r="H807" s="19">
        <f t="shared" si="194"/>
        <v>48.742951818749994</v>
      </c>
      <c r="I807" s="19">
        <f>$K$3*$H$3*'Vehicle Inputs'!$B$19</f>
        <v>186.58987875</v>
      </c>
      <c r="J807" s="19">
        <f t="shared" si="195"/>
        <v>2192.4310753125001</v>
      </c>
      <c r="K807" s="19">
        <f t="shared" si="196"/>
        <v>-1062.7604166666667</v>
      </c>
      <c r="L807" s="19">
        <f t="shared" si="197"/>
        <v>-827.42758609791679</v>
      </c>
      <c r="M807" s="19">
        <f t="shared" si="198"/>
        <v>-9722.2741366505215</v>
      </c>
      <c r="N807" s="24">
        <f t="shared" si="192"/>
        <v>-2.7006317046251449E-3</v>
      </c>
      <c r="O807" s="24">
        <f t="shared" si="199"/>
        <v>0</v>
      </c>
      <c r="P807" s="24">
        <f t="shared" si="206"/>
        <v>0.88219690889478375</v>
      </c>
      <c r="Q807" s="24">
        <f t="shared" si="200"/>
        <v>2.7006317046251449E-3</v>
      </c>
      <c r="R807" s="24">
        <f t="shared" si="207"/>
        <v>0.51039412702668896</v>
      </c>
      <c r="S807" s="24">
        <f>MIN(MAX(-M807,0),'Vehicle Inputs'!$B$20*1000)</f>
        <v>9722.2741366505215</v>
      </c>
      <c r="T807" s="24">
        <f>S807*(C807-C806)/3600000*'Vehicle Inputs'!$B$21*'Vehicle Inputs'!$B$22*'Vehicle Inputs'!$B$23</f>
        <v>2.3885737111557091E-3</v>
      </c>
      <c r="U807" s="24">
        <f t="shared" si="201"/>
        <v>0.45044896537497486</v>
      </c>
      <c r="V807" s="24">
        <f>T807*'Vehicle Inputs'!$B$24*'Vehicle Inputs'!$B$22*'Vehicle Inputs'!$B$21</f>
        <v>2.112574018831667E-3</v>
      </c>
      <c r="W807" s="24">
        <f t="shared" si="202"/>
        <v>0.3983995874258966</v>
      </c>
      <c r="X807" s="25">
        <f t="shared" si="203"/>
        <v>32</v>
      </c>
      <c r="Y807" s="24">
        <f t="shared" si="204"/>
        <v>4.5392240012437121E-2</v>
      </c>
    </row>
    <row r="808" spans="2:25" x14ac:dyDescent="0.25">
      <c r="B808" s="4" t="s">
        <v>37</v>
      </c>
      <c r="C808" s="4">
        <v>800</v>
      </c>
      <c r="D808" s="4">
        <v>211</v>
      </c>
      <c r="E808" s="11">
        <v>41.4</v>
      </c>
      <c r="F808" s="16">
        <f t="shared" si="205"/>
        <v>-0.1388888888888889</v>
      </c>
      <c r="G808" s="16">
        <f t="shared" si="193"/>
        <v>11.5</v>
      </c>
      <c r="H808" s="19">
        <f t="shared" si="194"/>
        <v>46.690849274999998</v>
      </c>
      <c r="I808" s="19">
        <f>$K$3*$H$3*'Vehicle Inputs'!$B$19</f>
        <v>186.58987875</v>
      </c>
      <c r="J808" s="19">
        <f t="shared" si="195"/>
        <v>2145.7836056249998</v>
      </c>
      <c r="K808" s="19">
        <f t="shared" si="196"/>
        <v>-303.64583333333337</v>
      </c>
      <c r="L808" s="19">
        <f t="shared" si="197"/>
        <v>-70.365105308333369</v>
      </c>
      <c r="M808" s="19">
        <f t="shared" si="198"/>
        <v>-809.19871104583376</v>
      </c>
      <c r="N808" s="24">
        <f t="shared" si="192"/>
        <v>-2.2477741973495383E-4</v>
      </c>
      <c r="O808" s="24">
        <f t="shared" si="199"/>
        <v>0</v>
      </c>
      <c r="P808" s="24">
        <f t="shared" si="206"/>
        <v>0.88219690889478375</v>
      </c>
      <c r="Q808" s="24">
        <f t="shared" si="200"/>
        <v>2.2477741973495383E-4</v>
      </c>
      <c r="R808" s="24">
        <f t="shared" si="207"/>
        <v>0.51061890444642388</v>
      </c>
      <c r="S808" s="24">
        <f>MIN(MAX(-M808,0),'Vehicle Inputs'!$B$20*1000)</f>
        <v>809.19871104583376</v>
      </c>
      <c r="T808" s="24">
        <f>S808*(C808-C807)/3600000*'Vehicle Inputs'!$B$21*'Vehicle Inputs'!$B$22*'Vehicle Inputs'!$B$23</f>
        <v>1.9880438888457988E-4</v>
      </c>
      <c r="U808" s="24">
        <f t="shared" si="201"/>
        <v>0.45064776976385945</v>
      </c>
      <c r="V808" s="24">
        <f>T808*'Vehicle Inputs'!$B$24*'Vehicle Inputs'!$B$22*'Vehicle Inputs'!$B$21</f>
        <v>1.7583254174896666E-4</v>
      </c>
      <c r="W808" s="24">
        <f t="shared" si="202"/>
        <v>0.39857541996764556</v>
      </c>
      <c r="X808" s="25">
        <f t="shared" si="203"/>
        <v>32</v>
      </c>
      <c r="Y808" s="24">
        <f t="shared" si="204"/>
        <v>4.5591044401321702E-2</v>
      </c>
    </row>
    <row r="809" spans="2:25" x14ac:dyDescent="0.25">
      <c r="B809" s="4" t="s">
        <v>37</v>
      </c>
      <c r="C809" s="4">
        <v>801</v>
      </c>
      <c r="D809" s="4">
        <v>212</v>
      </c>
      <c r="E809" s="11">
        <v>41.3</v>
      </c>
      <c r="F809" s="16">
        <f t="shared" si="205"/>
        <v>9.7222222222222612E-2</v>
      </c>
      <c r="G809" s="16">
        <f t="shared" si="193"/>
        <v>11.472222222222221</v>
      </c>
      <c r="H809" s="19">
        <f t="shared" si="194"/>
        <v>46.465562031712956</v>
      </c>
      <c r="I809" s="19">
        <f>$K$3*$H$3*'Vehicle Inputs'!$B$19</f>
        <v>186.58987875</v>
      </c>
      <c r="J809" s="19">
        <f t="shared" si="195"/>
        <v>2140.6005534374999</v>
      </c>
      <c r="K809" s="19">
        <f t="shared" si="196"/>
        <v>212.5520833333342</v>
      </c>
      <c r="L809" s="19">
        <f t="shared" si="197"/>
        <v>445.60752411504711</v>
      </c>
      <c r="M809" s="19">
        <f t="shared" si="198"/>
        <v>5112.1085405420681</v>
      </c>
      <c r="N809" s="24">
        <f t="shared" si="192"/>
        <v>1.4200301501505746E-3</v>
      </c>
      <c r="O809" s="24">
        <f t="shared" si="199"/>
        <v>1.4200301501505746E-3</v>
      </c>
      <c r="P809" s="24">
        <f t="shared" si="206"/>
        <v>0.88361693904493432</v>
      </c>
      <c r="Q809" s="24">
        <f t="shared" si="200"/>
        <v>0</v>
      </c>
      <c r="R809" s="24">
        <f t="shared" si="207"/>
        <v>0.51061890444642388</v>
      </c>
      <c r="S809" s="24">
        <f>MIN(MAX(-M809,0),'Vehicle Inputs'!$B$20*1000)</f>
        <v>0</v>
      </c>
      <c r="T809" s="24">
        <f>S809*(C809-C808)/3600000*'Vehicle Inputs'!$B$21*'Vehicle Inputs'!$B$22*'Vehicle Inputs'!$B$23</f>
        <v>0</v>
      </c>
      <c r="U809" s="24">
        <f t="shared" si="201"/>
        <v>0.45064776976385945</v>
      </c>
      <c r="V809" s="24">
        <f>T809*'Vehicle Inputs'!$B$24*'Vehicle Inputs'!$B$22*'Vehicle Inputs'!$B$21</f>
        <v>0</v>
      </c>
      <c r="W809" s="24">
        <f t="shared" si="202"/>
        <v>0.39857541996764556</v>
      </c>
      <c r="X809" s="25">
        <f t="shared" si="203"/>
        <v>32</v>
      </c>
      <c r="Y809" s="24">
        <f t="shared" si="204"/>
        <v>0</v>
      </c>
    </row>
    <row r="810" spans="2:25" x14ac:dyDescent="0.25">
      <c r="B810" s="4" t="s">
        <v>37</v>
      </c>
      <c r="C810" s="4">
        <v>802</v>
      </c>
      <c r="D810" s="4">
        <v>213</v>
      </c>
      <c r="E810" s="11">
        <v>42.1</v>
      </c>
      <c r="F810" s="16">
        <f t="shared" si="205"/>
        <v>0.47222222222222299</v>
      </c>
      <c r="G810" s="16">
        <f t="shared" si="193"/>
        <v>11.694444444444445</v>
      </c>
      <c r="H810" s="19">
        <f t="shared" si="194"/>
        <v>48.28311522060185</v>
      </c>
      <c r="I810" s="19">
        <f>$K$3*$H$3*'Vehicle Inputs'!$B$19</f>
        <v>186.58987875</v>
      </c>
      <c r="J810" s="19">
        <f t="shared" si="195"/>
        <v>2182.0649709375002</v>
      </c>
      <c r="K810" s="19">
        <f t="shared" si="196"/>
        <v>1032.3958333333351</v>
      </c>
      <c r="L810" s="19">
        <f t="shared" si="197"/>
        <v>1267.2688273039369</v>
      </c>
      <c r="M810" s="19">
        <f t="shared" si="198"/>
        <v>14820.00489708215</v>
      </c>
      <c r="N810" s="24">
        <f t="shared" si="192"/>
        <v>4.1166680269672639E-3</v>
      </c>
      <c r="O810" s="24">
        <f t="shared" si="199"/>
        <v>4.1166680269672639E-3</v>
      </c>
      <c r="P810" s="24">
        <f t="shared" si="206"/>
        <v>0.88773360707190163</v>
      </c>
      <c r="Q810" s="24">
        <f t="shared" si="200"/>
        <v>0</v>
      </c>
      <c r="R810" s="24">
        <f t="shared" si="207"/>
        <v>0.51061890444642388</v>
      </c>
      <c r="S810" s="24">
        <f>MIN(MAX(-M810,0),'Vehicle Inputs'!$B$20*1000)</f>
        <v>0</v>
      </c>
      <c r="T810" s="24">
        <f>S810*(C810-C809)/3600000*'Vehicle Inputs'!$B$21*'Vehicle Inputs'!$B$22*'Vehicle Inputs'!$B$23</f>
        <v>0</v>
      </c>
      <c r="U810" s="24">
        <f t="shared" si="201"/>
        <v>0.45064776976385945</v>
      </c>
      <c r="V810" s="24">
        <f>T810*'Vehicle Inputs'!$B$24*'Vehicle Inputs'!$B$22*'Vehicle Inputs'!$B$21</f>
        <v>0</v>
      </c>
      <c r="W810" s="24">
        <f t="shared" si="202"/>
        <v>0.39857541996764556</v>
      </c>
      <c r="X810" s="25">
        <f t="shared" si="203"/>
        <v>32</v>
      </c>
      <c r="Y810" s="24">
        <f t="shared" si="204"/>
        <v>0</v>
      </c>
    </row>
    <row r="811" spans="2:25" x14ac:dyDescent="0.25">
      <c r="B811" s="4" t="s">
        <v>37</v>
      </c>
      <c r="C811" s="4">
        <v>803</v>
      </c>
      <c r="D811" s="4">
        <v>214</v>
      </c>
      <c r="E811" s="11">
        <v>44.7</v>
      </c>
      <c r="F811" s="16">
        <f t="shared" si="205"/>
        <v>0.87499999999999956</v>
      </c>
      <c r="G811" s="16">
        <f t="shared" si="193"/>
        <v>12.416666666666668</v>
      </c>
      <c r="H811" s="19">
        <f t="shared" si="194"/>
        <v>54.430977985416675</v>
      </c>
      <c r="I811" s="19">
        <f>$K$3*$H$3*'Vehicle Inputs'!$B$19</f>
        <v>186.58987875</v>
      </c>
      <c r="J811" s="19">
        <f t="shared" si="195"/>
        <v>2316.8243278125001</v>
      </c>
      <c r="K811" s="19">
        <f t="shared" si="196"/>
        <v>1912.9687499999991</v>
      </c>
      <c r="L811" s="19">
        <f t="shared" si="197"/>
        <v>2153.9896067354157</v>
      </c>
      <c r="M811" s="19">
        <f t="shared" si="198"/>
        <v>26745.370950298082</v>
      </c>
      <c r="N811" s="24">
        <f t="shared" si="192"/>
        <v>7.4292697084161335E-3</v>
      </c>
      <c r="O811" s="24">
        <f t="shared" si="199"/>
        <v>7.4292697084161335E-3</v>
      </c>
      <c r="P811" s="24">
        <f t="shared" si="206"/>
        <v>0.89516287678031781</v>
      </c>
      <c r="Q811" s="24">
        <f t="shared" si="200"/>
        <v>0</v>
      </c>
      <c r="R811" s="24">
        <f t="shared" si="207"/>
        <v>0.51061890444642388</v>
      </c>
      <c r="S811" s="24">
        <f>MIN(MAX(-M811,0),'Vehicle Inputs'!$B$20*1000)</f>
        <v>0</v>
      </c>
      <c r="T811" s="24">
        <f>S811*(C811-C810)/3600000*'Vehicle Inputs'!$B$21*'Vehicle Inputs'!$B$22*'Vehicle Inputs'!$B$23</f>
        <v>0</v>
      </c>
      <c r="U811" s="24">
        <f t="shared" si="201"/>
        <v>0.45064776976385945</v>
      </c>
      <c r="V811" s="24">
        <f>T811*'Vehicle Inputs'!$B$24*'Vehicle Inputs'!$B$22*'Vehicle Inputs'!$B$21</f>
        <v>0</v>
      </c>
      <c r="W811" s="24">
        <f t="shared" si="202"/>
        <v>0.39857541996764556</v>
      </c>
      <c r="X811" s="25">
        <f t="shared" si="203"/>
        <v>32</v>
      </c>
      <c r="Y811" s="24">
        <f t="shared" si="204"/>
        <v>0</v>
      </c>
    </row>
    <row r="812" spans="2:25" x14ac:dyDescent="0.25">
      <c r="B812" s="4" t="s">
        <v>37</v>
      </c>
      <c r="C812" s="4">
        <v>804</v>
      </c>
      <c r="D812" s="4">
        <v>215</v>
      </c>
      <c r="E812" s="11">
        <v>48.4</v>
      </c>
      <c r="F812" s="16">
        <f t="shared" si="205"/>
        <v>0.93055555555555491</v>
      </c>
      <c r="G812" s="16">
        <f t="shared" si="193"/>
        <v>13.444444444444445</v>
      </c>
      <c r="H812" s="19">
        <f t="shared" si="194"/>
        <v>63.814859085185184</v>
      </c>
      <c r="I812" s="19">
        <f>$K$3*$H$3*'Vehicle Inputs'!$B$19</f>
        <v>186.58987875</v>
      </c>
      <c r="J812" s="19">
        <f t="shared" si="195"/>
        <v>2508.59725875</v>
      </c>
      <c r="K812" s="19">
        <f t="shared" si="196"/>
        <v>2034.4270833333319</v>
      </c>
      <c r="L812" s="19">
        <f t="shared" si="197"/>
        <v>2284.8318211685173</v>
      </c>
      <c r="M812" s="19">
        <f t="shared" si="198"/>
        <v>30718.294484598955</v>
      </c>
      <c r="N812" s="24">
        <f t="shared" si="192"/>
        <v>8.5328595790552658E-3</v>
      </c>
      <c r="O812" s="24">
        <f t="shared" si="199"/>
        <v>8.5328595790552658E-3</v>
      </c>
      <c r="P812" s="24">
        <f t="shared" si="206"/>
        <v>0.90369573635937306</v>
      </c>
      <c r="Q812" s="24">
        <f t="shared" si="200"/>
        <v>0</v>
      </c>
      <c r="R812" s="24">
        <f t="shared" si="207"/>
        <v>0.51061890444642388</v>
      </c>
      <c r="S812" s="24">
        <f>MIN(MAX(-M812,0),'Vehicle Inputs'!$B$20*1000)</f>
        <v>0</v>
      </c>
      <c r="T812" s="24">
        <f>S812*(C812-C811)/3600000*'Vehicle Inputs'!$B$21*'Vehicle Inputs'!$B$22*'Vehicle Inputs'!$B$23</f>
        <v>0</v>
      </c>
      <c r="U812" s="24">
        <f t="shared" si="201"/>
        <v>0.45064776976385945</v>
      </c>
      <c r="V812" s="24">
        <f>T812*'Vehicle Inputs'!$B$24*'Vehicle Inputs'!$B$22*'Vehicle Inputs'!$B$21</f>
        <v>0</v>
      </c>
      <c r="W812" s="24">
        <f t="shared" si="202"/>
        <v>0.39857541996764556</v>
      </c>
      <c r="X812" s="25">
        <f t="shared" si="203"/>
        <v>32</v>
      </c>
      <c r="Y812" s="24">
        <f t="shared" si="204"/>
        <v>0</v>
      </c>
    </row>
    <row r="813" spans="2:25" x14ac:dyDescent="0.25">
      <c r="B813" s="4" t="s">
        <v>37</v>
      </c>
      <c r="C813" s="4">
        <v>805</v>
      </c>
      <c r="D813" s="4">
        <v>216</v>
      </c>
      <c r="E813" s="11">
        <v>51.4</v>
      </c>
      <c r="F813" s="16">
        <f t="shared" si="205"/>
        <v>0.59722222222222276</v>
      </c>
      <c r="G813" s="16">
        <f t="shared" si="193"/>
        <v>14.277777777777779</v>
      </c>
      <c r="H813" s="19">
        <f t="shared" si="194"/>
        <v>71.970965571296304</v>
      </c>
      <c r="I813" s="19">
        <f>$K$3*$H$3*'Vehicle Inputs'!$B$19</f>
        <v>186.58987875</v>
      </c>
      <c r="J813" s="19">
        <f t="shared" si="195"/>
        <v>2664.0888243750001</v>
      </c>
      <c r="K813" s="19">
        <f t="shared" si="196"/>
        <v>1305.6770833333346</v>
      </c>
      <c r="L813" s="19">
        <f t="shared" si="197"/>
        <v>1564.237927654631</v>
      </c>
      <c r="M813" s="19">
        <f t="shared" si="198"/>
        <v>22333.841522624454</v>
      </c>
      <c r="N813" s="24">
        <f t="shared" si="192"/>
        <v>6.2038448673956813E-3</v>
      </c>
      <c r="O813" s="24">
        <f t="shared" si="199"/>
        <v>6.2038448673956813E-3</v>
      </c>
      <c r="P813" s="24">
        <f t="shared" si="206"/>
        <v>0.90989958122676873</v>
      </c>
      <c r="Q813" s="24">
        <f t="shared" si="200"/>
        <v>0</v>
      </c>
      <c r="R813" s="24">
        <f t="shared" si="207"/>
        <v>0.51061890444642388</v>
      </c>
      <c r="S813" s="24">
        <f>MIN(MAX(-M813,0),'Vehicle Inputs'!$B$20*1000)</f>
        <v>0</v>
      </c>
      <c r="T813" s="24">
        <f>S813*(C813-C812)/3600000*'Vehicle Inputs'!$B$21*'Vehicle Inputs'!$B$22*'Vehicle Inputs'!$B$23</f>
        <v>0</v>
      </c>
      <c r="U813" s="24">
        <f t="shared" si="201"/>
        <v>0.45064776976385945</v>
      </c>
      <c r="V813" s="24">
        <f>T813*'Vehicle Inputs'!$B$24*'Vehicle Inputs'!$B$22*'Vehicle Inputs'!$B$21</f>
        <v>0</v>
      </c>
      <c r="W813" s="24">
        <f t="shared" si="202"/>
        <v>0.39857541996764556</v>
      </c>
      <c r="X813" s="25">
        <f t="shared" si="203"/>
        <v>32</v>
      </c>
      <c r="Y813" s="24">
        <f t="shared" si="204"/>
        <v>0</v>
      </c>
    </row>
    <row r="814" spans="2:25" x14ac:dyDescent="0.25">
      <c r="B814" s="4" t="s">
        <v>37</v>
      </c>
      <c r="C814" s="4">
        <v>806</v>
      </c>
      <c r="D814" s="4">
        <v>217</v>
      </c>
      <c r="E814" s="11">
        <v>52.7</v>
      </c>
      <c r="F814" s="16">
        <f t="shared" si="205"/>
        <v>0.2222222222222224</v>
      </c>
      <c r="G814" s="16">
        <f t="shared" si="193"/>
        <v>14.638888888888891</v>
      </c>
      <c r="H814" s="19">
        <f t="shared" si="194"/>
        <v>75.6575583928241</v>
      </c>
      <c r="I814" s="19">
        <f>$K$3*$H$3*'Vehicle Inputs'!$B$19</f>
        <v>186.58987875</v>
      </c>
      <c r="J814" s="19">
        <f t="shared" si="195"/>
        <v>2731.4685028125004</v>
      </c>
      <c r="K814" s="19">
        <f t="shared" si="196"/>
        <v>485.83333333333371</v>
      </c>
      <c r="L814" s="19">
        <f t="shared" si="197"/>
        <v>748.0807704761578</v>
      </c>
      <c r="M814" s="19">
        <f t="shared" si="198"/>
        <v>10951.071278914867</v>
      </c>
      <c r="N814" s="24">
        <f t="shared" si="192"/>
        <v>3.0419642441430186E-3</v>
      </c>
      <c r="O814" s="24">
        <f t="shared" si="199"/>
        <v>3.0419642441430186E-3</v>
      </c>
      <c r="P814" s="24">
        <f t="shared" si="206"/>
        <v>0.91294154547091177</v>
      </c>
      <c r="Q814" s="24">
        <f t="shared" si="200"/>
        <v>0</v>
      </c>
      <c r="R814" s="24">
        <f t="shared" si="207"/>
        <v>0.51061890444642388</v>
      </c>
      <c r="S814" s="24">
        <f>MIN(MAX(-M814,0),'Vehicle Inputs'!$B$20*1000)</f>
        <v>0</v>
      </c>
      <c r="T814" s="24">
        <f>S814*(C814-C813)/3600000*'Vehicle Inputs'!$B$21*'Vehicle Inputs'!$B$22*'Vehicle Inputs'!$B$23</f>
        <v>0</v>
      </c>
      <c r="U814" s="24">
        <f t="shared" si="201"/>
        <v>0.45064776976385945</v>
      </c>
      <c r="V814" s="24">
        <f>T814*'Vehicle Inputs'!$B$24*'Vehicle Inputs'!$B$22*'Vehicle Inputs'!$B$21</f>
        <v>0</v>
      </c>
      <c r="W814" s="24">
        <f t="shared" si="202"/>
        <v>0.39857541996764556</v>
      </c>
      <c r="X814" s="25">
        <f t="shared" si="203"/>
        <v>32</v>
      </c>
      <c r="Y814" s="24">
        <f t="shared" si="204"/>
        <v>0</v>
      </c>
    </row>
    <row r="815" spans="2:25" x14ac:dyDescent="0.25">
      <c r="B815" s="4" t="s">
        <v>37</v>
      </c>
      <c r="C815" s="4">
        <v>807</v>
      </c>
      <c r="D815" s="4">
        <v>218</v>
      </c>
      <c r="E815" s="11">
        <v>53</v>
      </c>
      <c r="F815" s="16">
        <f t="shared" si="205"/>
        <v>-2.7777777777778172E-2</v>
      </c>
      <c r="G815" s="16">
        <f t="shared" si="193"/>
        <v>14.722222222222223</v>
      </c>
      <c r="H815" s="19">
        <f t="shared" si="194"/>
        <v>76.521386504629632</v>
      </c>
      <c r="I815" s="19">
        <f>$K$3*$H$3*'Vehicle Inputs'!$B$19</f>
        <v>186.58987875</v>
      </c>
      <c r="J815" s="19">
        <f t="shared" si="195"/>
        <v>2747.0176593750002</v>
      </c>
      <c r="K815" s="19">
        <f t="shared" si="196"/>
        <v>-60.729166666667531</v>
      </c>
      <c r="L815" s="19">
        <f t="shared" si="197"/>
        <v>202.3820985879621</v>
      </c>
      <c r="M815" s="19">
        <f t="shared" si="198"/>
        <v>2979.5142292116643</v>
      </c>
      <c r="N815" s="24">
        <f t="shared" si="192"/>
        <v>8.2764284144768449E-4</v>
      </c>
      <c r="O815" s="24">
        <f t="shared" si="199"/>
        <v>8.2764284144768449E-4</v>
      </c>
      <c r="P815" s="24">
        <f t="shared" si="206"/>
        <v>0.91376918831235943</v>
      </c>
      <c r="Q815" s="24">
        <f t="shared" si="200"/>
        <v>0</v>
      </c>
      <c r="R815" s="24">
        <f t="shared" si="207"/>
        <v>0.51061890444642388</v>
      </c>
      <c r="S815" s="24">
        <f>MIN(MAX(-M815,0),'Vehicle Inputs'!$B$20*1000)</f>
        <v>0</v>
      </c>
      <c r="T815" s="24">
        <f>S815*(C815-C814)/3600000*'Vehicle Inputs'!$B$21*'Vehicle Inputs'!$B$22*'Vehicle Inputs'!$B$23</f>
        <v>0</v>
      </c>
      <c r="U815" s="24">
        <f t="shared" si="201"/>
        <v>0.45064776976385945</v>
      </c>
      <c r="V815" s="24">
        <f>T815*'Vehicle Inputs'!$B$24*'Vehicle Inputs'!$B$22*'Vehicle Inputs'!$B$21</f>
        <v>0</v>
      </c>
      <c r="W815" s="24">
        <f t="shared" si="202"/>
        <v>0.39857541996764556</v>
      </c>
      <c r="X815" s="25">
        <f t="shared" si="203"/>
        <v>32</v>
      </c>
      <c r="Y815" s="24">
        <f t="shared" si="204"/>
        <v>0</v>
      </c>
    </row>
    <row r="816" spans="2:25" x14ac:dyDescent="0.25">
      <c r="B816" s="4" t="s">
        <v>37</v>
      </c>
      <c r="C816" s="4">
        <v>808</v>
      </c>
      <c r="D816" s="4">
        <v>219</v>
      </c>
      <c r="E816" s="11">
        <v>52.5</v>
      </c>
      <c r="F816" s="16">
        <f t="shared" si="205"/>
        <v>-0.23611111111111149</v>
      </c>
      <c r="G816" s="16">
        <f t="shared" si="193"/>
        <v>14.583333333333334</v>
      </c>
      <c r="H816" s="19">
        <f t="shared" si="194"/>
        <v>75.084397135416665</v>
      </c>
      <c r="I816" s="19">
        <f>$K$3*$H$3*'Vehicle Inputs'!$B$19</f>
        <v>186.58987875</v>
      </c>
      <c r="J816" s="19">
        <f t="shared" si="195"/>
        <v>2721.1023984375001</v>
      </c>
      <c r="K816" s="19">
        <f t="shared" si="196"/>
        <v>-516.19791666666754</v>
      </c>
      <c r="L816" s="19">
        <f t="shared" si="197"/>
        <v>-254.52364078125089</v>
      </c>
      <c r="M816" s="19">
        <f t="shared" si="198"/>
        <v>-3711.8030947265756</v>
      </c>
      <c r="N816" s="24">
        <f t="shared" ref="N816:N879" si="208">M816*(C816-C815)/3600000</f>
        <v>-1.0310564152018265E-3</v>
      </c>
      <c r="O816" s="24">
        <f t="shared" si="199"/>
        <v>0</v>
      </c>
      <c r="P816" s="24">
        <f t="shared" si="206"/>
        <v>0.91376918831235943</v>
      </c>
      <c r="Q816" s="24">
        <f t="shared" si="200"/>
        <v>1.0310564152018265E-3</v>
      </c>
      <c r="R816" s="24">
        <f t="shared" si="207"/>
        <v>0.51164996086162573</v>
      </c>
      <c r="S816" s="24">
        <f>MIN(MAX(-M816,0),'Vehicle Inputs'!$B$20*1000)</f>
        <v>3711.8030947265756</v>
      </c>
      <c r="T816" s="24">
        <f>S816*(C816-C815)/3600000*'Vehicle Inputs'!$B$21*'Vehicle Inputs'!$B$22*'Vehicle Inputs'!$B$23</f>
        <v>9.1191784642525523E-4</v>
      </c>
      <c r="U816" s="24">
        <f t="shared" si="201"/>
        <v>0.4515596876102847</v>
      </c>
      <c r="V816" s="24">
        <f>T816*'Vehicle Inputs'!$B$24*'Vehicle Inputs'!$B$22*'Vehicle Inputs'!$B$21</f>
        <v>8.0654573927081686E-4</v>
      </c>
      <c r="W816" s="24">
        <f t="shared" si="202"/>
        <v>0.39938196570691636</v>
      </c>
      <c r="X816" s="25">
        <f t="shared" si="203"/>
        <v>33</v>
      </c>
      <c r="Y816" s="24">
        <f t="shared" si="204"/>
        <v>9.1191784642525523E-4</v>
      </c>
    </row>
    <row r="817" spans="2:25" x14ac:dyDescent="0.25">
      <c r="B817" s="4" t="s">
        <v>37</v>
      </c>
      <c r="C817" s="4">
        <v>809</v>
      </c>
      <c r="D817" s="4">
        <v>220</v>
      </c>
      <c r="E817" s="11">
        <v>51.3</v>
      </c>
      <c r="F817" s="16">
        <f t="shared" si="205"/>
        <v>-0.38888888888888851</v>
      </c>
      <c r="G817" s="16">
        <f t="shared" si="193"/>
        <v>14.25</v>
      </c>
      <c r="H817" s="19">
        <f t="shared" si="194"/>
        <v>71.69119531874999</v>
      </c>
      <c r="I817" s="19">
        <f>$K$3*$H$3*'Vehicle Inputs'!$B$19</f>
        <v>186.58987875</v>
      </c>
      <c r="J817" s="19">
        <f t="shared" si="195"/>
        <v>2658.9057721875001</v>
      </c>
      <c r="K817" s="19">
        <f t="shared" si="196"/>
        <v>-850.20833333333246</v>
      </c>
      <c r="L817" s="19">
        <f t="shared" si="197"/>
        <v>-591.92725926458252</v>
      </c>
      <c r="M817" s="19">
        <f t="shared" si="198"/>
        <v>-8434.963444520301</v>
      </c>
      <c r="N817" s="24">
        <f t="shared" si="208"/>
        <v>-2.3430454012556392E-3</v>
      </c>
      <c r="O817" s="24">
        <f t="shared" si="199"/>
        <v>0</v>
      </c>
      <c r="P817" s="24">
        <f t="shared" si="206"/>
        <v>0.91376918831235943</v>
      </c>
      <c r="Q817" s="24">
        <f t="shared" si="200"/>
        <v>2.3430454012556392E-3</v>
      </c>
      <c r="R817" s="24">
        <f t="shared" si="207"/>
        <v>0.51399300626288136</v>
      </c>
      <c r="S817" s="24">
        <f>MIN(MAX(-M817,0),'Vehicle Inputs'!$B$20*1000)</f>
        <v>8434.963444520301</v>
      </c>
      <c r="T817" s="24">
        <f>S817*(C817-C816)/3600000*'Vehicle Inputs'!$B$21*'Vehicle Inputs'!$B$22*'Vehicle Inputs'!$B$23</f>
        <v>2.0723065051405495E-3</v>
      </c>
      <c r="U817" s="24">
        <f t="shared" si="201"/>
        <v>0.45363199411542526</v>
      </c>
      <c r="V817" s="24">
        <f>T817*'Vehicle Inputs'!$B$24*'Vehicle Inputs'!$B$22*'Vehicle Inputs'!$B$21</f>
        <v>1.8328514884715589E-3</v>
      </c>
      <c r="W817" s="24">
        <f t="shared" si="202"/>
        <v>0.40121481719538793</v>
      </c>
      <c r="X817" s="25">
        <f t="shared" si="203"/>
        <v>33</v>
      </c>
      <c r="Y817" s="24">
        <f t="shared" si="204"/>
        <v>2.9842243515658048E-3</v>
      </c>
    </row>
    <row r="818" spans="2:25" x14ac:dyDescent="0.25">
      <c r="B818" s="4" t="s">
        <v>37</v>
      </c>
      <c r="C818" s="4">
        <v>810</v>
      </c>
      <c r="D818" s="4">
        <v>221</v>
      </c>
      <c r="E818" s="11">
        <v>49.7</v>
      </c>
      <c r="F818" s="16">
        <f t="shared" si="205"/>
        <v>-0.54166666666666641</v>
      </c>
      <c r="G818" s="16">
        <f t="shared" si="193"/>
        <v>13.805555555555557</v>
      </c>
      <c r="H818" s="19">
        <f t="shared" si="194"/>
        <v>67.288968170601862</v>
      </c>
      <c r="I818" s="19">
        <f>$K$3*$H$3*'Vehicle Inputs'!$B$19</f>
        <v>186.58987875</v>
      </c>
      <c r="J818" s="19">
        <f t="shared" si="195"/>
        <v>2575.9769371875004</v>
      </c>
      <c r="K818" s="19">
        <f t="shared" si="196"/>
        <v>-1184.2187499999995</v>
      </c>
      <c r="L818" s="19">
        <f t="shared" si="197"/>
        <v>-930.33990307939769</v>
      </c>
      <c r="M818" s="19">
        <f t="shared" si="198"/>
        <v>-12843.859217512798</v>
      </c>
      <c r="N818" s="24">
        <f t="shared" si="208"/>
        <v>-3.5677386715313327E-3</v>
      </c>
      <c r="O818" s="24">
        <f t="shared" si="199"/>
        <v>0</v>
      </c>
      <c r="P818" s="24">
        <f t="shared" si="206"/>
        <v>0.91376918831235943</v>
      </c>
      <c r="Q818" s="24">
        <f t="shared" si="200"/>
        <v>3.5677386715313327E-3</v>
      </c>
      <c r="R818" s="24">
        <f t="shared" si="207"/>
        <v>0.51756074493441273</v>
      </c>
      <c r="S818" s="24">
        <f>MIN(MAX(-M818,0),'Vehicle Inputs'!$B$20*1000)</f>
        <v>12843.859217512798</v>
      </c>
      <c r="T818" s="24">
        <f>S818*(C818-C817)/3600000*'Vehicle Inputs'!$B$21*'Vehicle Inputs'!$B$22*'Vehicle Inputs'!$B$23</f>
        <v>3.1554864680358868E-3</v>
      </c>
      <c r="U818" s="24">
        <f t="shared" si="201"/>
        <v>0.45678748058346114</v>
      </c>
      <c r="V818" s="24">
        <f>T818*'Vehicle Inputs'!$B$24*'Vehicle Inputs'!$B$22*'Vehicle Inputs'!$B$21</f>
        <v>2.7908700066543403E-3</v>
      </c>
      <c r="W818" s="24">
        <f t="shared" si="202"/>
        <v>0.40400568720204227</v>
      </c>
      <c r="X818" s="25">
        <f t="shared" si="203"/>
        <v>33</v>
      </c>
      <c r="Y818" s="24">
        <f t="shared" si="204"/>
        <v>6.1397108196016917E-3</v>
      </c>
    </row>
    <row r="819" spans="2:25" x14ac:dyDescent="0.25">
      <c r="B819" s="4" t="s">
        <v>37</v>
      </c>
      <c r="C819" s="4">
        <v>811</v>
      </c>
      <c r="D819" s="4">
        <v>222</v>
      </c>
      <c r="E819" s="11">
        <v>47.4</v>
      </c>
      <c r="F819" s="16">
        <f t="shared" si="205"/>
        <v>-0.83333333333333326</v>
      </c>
      <c r="G819" s="16">
        <f t="shared" si="193"/>
        <v>13.166666666666666</v>
      </c>
      <c r="H819" s="19">
        <f t="shared" si="194"/>
        <v>61.205122941666652</v>
      </c>
      <c r="I819" s="19">
        <f>$K$3*$H$3*'Vehicle Inputs'!$B$19</f>
        <v>186.58987875</v>
      </c>
      <c r="J819" s="19">
        <f t="shared" si="195"/>
        <v>2456.7667368749999</v>
      </c>
      <c r="K819" s="19">
        <f t="shared" si="196"/>
        <v>-1821.8749999999998</v>
      </c>
      <c r="L819" s="19">
        <f t="shared" si="197"/>
        <v>-1574.0799983083332</v>
      </c>
      <c r="M819" s="19">
        <f t="shared" si="198"/>
        <v>-20725.386644393053</v>
      </c>
      <c r="N819" s="24">
        <f t="shared" si="208"/>
        <v>-5.757051845664737E-3</v>
      </c>
      <c r="O819" s="24">
        <f t="shared" si="199"/>
        <v>0</v>
      </c>
      <c r="P819" s="24">
        <f t="shared" si="206"/>
        <v>0.91376918831235943</v>
      </c>
      <c r="Q819" s="24">
        <f t="shared" si="200"/>
        <v>5.757051845664737E-3</v>
      </c>
      <c r="R819" s="24">
        <f t="shared" si="207"/>
        <v>0.5233177967800775</v>
      </c>
      <c r="S819" s="24">
        <f>MIN(MAX(-M819,0),'Vehicle Inputs'!$B$20*1000)</f>
        <v>20725.386644393053</v>
      </c>
      <c r="T819" s="24">
        <f>S819*(C819-C818)/3600000*'Vehicle Inputs'!$B$21*'Vehicle Inputs'!$B$22*'Vehicle Inputs'!$B$23</f>
        <v>5.0918245048981762E-3</v>
      </c>
      <c r="U819" s="24">
        <f t="shared" si="201"/>
        <v>0.46187930508835934</v>
      </c>
      <c r="V819" s="24">
        <f>T819*'Vehicle Inputs'!$B$24*'Vehicle Inputs'!$B$22*'Vehicle Inputs'!$B$21</f>
        <v>4.5034641833571918E-3</v>
      </c>
      <c r="W819" s="24">
        <f t="shared" si="202"/>
        <v>0.40850915138539945</v>
      </c>
      <c r="X819" s="25">
        <f t="shared" si="203"/>
        <v>33</v>
      </c>
      <c r="Y819" s="24">
        <f t="shared" si="204"/>
        <v>1.1231535324499869E-2</v>
      </c>
    </row>
    <row r="820" spans="2:25" x14ac:dyDescent="0.25">
      <c r="B820" s="4" t="s">
        <v>37</v>
      </c>
      <c r="C820" s="4">
        <v>812</v>
      </c>
      <c r="D820" s="4">
        <v>223</v>
      </c>
      <c r="E820" s="11">
        <v>43.7</v>
      </c>
      <c r="F820" s="16">
        <f t="shared" si="205"/>
        <v>-1.0694444444444438</v>
      </c>
      <c r="G820" s="16">
        <f t="shared" si="193"/>
        <v>12.138888888888891</v>
      </c>
      <c r="H820" s="19">
        <f t="shared" si="194"/>
        <v>52.022828976157427</v>
      </c>
      <c r="I820" s="19">
        <f>$K$3*$H$3*'Vehicle Inputs'!$B$19</f>
        <v>186.58987875</v>
      </c>
      <c r="J820" s="19">
        <f t="shared" si="195"/>
        <v>2264.9938059375004</v>
      </c>
      <c r="K820" s="19">
        <f t="shared" si="196"/>
        <v>-2338.0729166666652</v>
      </c>
      <c r="L820" s="19">
        <f t="shared" si="197"/>
        <v>-2099.4602089405075</v>
      </c>
      <c r="M820" s="19">
        <f t="shared" si="198"/>
        <v>-25485.114202972276</v>
      </c>
      <c r="N820" s="24">
        <f t="shared" si="208"/>
        <v>-7.0791983897145212E-3</v>
      </c>
      <c r="O820" s="24">
        <f t="shared" si="199"/>
        <v>0</v>
      </c>
      <c r="P820" s="24">
        <f t="shared" si="206"/>
        <v>0.91376918831235943</v>
      </c>
      <c r="Q820" s="24">
        <f t="shared" si="200"/>
        <v>7.0791983897145212E-3</v>
      </c>
      <c r="R820" s="24">
        <f t="shared" si="207"/>
        <v>0.530396995169792</v>
      </c>
      <c r="S820" s="24">
        <f>MIN(MAX(-M820,0),'Vehicle Inputs'!$B$20*1000)</f>
        <v>25485.114202972276</v>
      </c>
      <c r="T820" s="24">
        <f>S820*(C820-C819)/3600000*'Vehicle Inputs'!$B$21*'Vehicle Inputs'!$B$22*'Vehicle Inputs'!$B$23</f>
        <v>6.2611970157830073E-3</v>
      </c>
      <c r="U820" s="24">
        <f t="shared" si="201"/>
        <v>0.46814050210414232</v>
      </c>
      <c r="V820" s="24">
        <f>T820*'Vehicle Inputs'!$B$24*'Vehicle Inputs'!$B$22*'Vehicle Inputs'!$B$21</f>
        <v>5.5377157006092793E-3</v>
      </c>
      <c r="W820" s="24">
        <f t="shared" si="202"/>
        <v>0.41404686708600874</v>
      </c>
      <c r="X820" s="25">
        <f t="shared" si="203"/>
        <v>33</v>
      </c>
      <c r="Y820" s="24">
        <f t="shared" si="204"/>
        <v>1.7492732340282875E-2</v>
      </c>
    </row>
    <row r="821" spans="2:25" x14ac:dyDescent="0.25">
      <c r="B821" s="4" t="s">
        <v>37</v>
      </c>
      <c r="C821" s="4">
        <v>813</v>
      </c>
      <c r="D821" s="4">
        <v>224</v>
      </c>
      <c r="E821" s="11">
        <v>39.700000000000003</v>
      </c>
      <c r="F821" s="16">
        <f t="shared" si="205"/>
        <v>-1.1388888888888893</v>
      </c>
      <c r="G821" s="16">
        <f t="shared" si="193"/>
        <v>11.027777777777779</v>
      </c>
      <c r="H821" s="19">
        <f t="shared" si="194"/>
        <v>42.935063031712964</v>
      </c>
      <c r="I821" s="19">
        <f>$K$3*$H$3*'Vehicle Inputs'!$B$19</f>
        <v>186.58987875</v>
      </c>
      <c r="J821" s="19">
        <f t="shared" si="195"/>
        <v>2057.6717184375002</v>
      </c>
      <c r="K821" s="19">
        <f t="shared" si="196"/>
        <v>-2489.8958333333344</v>
      </c>
      <c r="L821" s="19">
        <f t="shared" si="197"/>
        <v>-2260.3708915516213</v>
      </c>
      <c r="M821" s="19">
        <f t="shared" si="198"/>
        <v>-24926.867887388715</v>
      </c>
      <c r="N821" s="24">
        <f t="shared" si="208"/>
        <v>-6.9241299687190878E-3</v>
      </c>
      <c r="O821" s="24">
        <f t="shared" si="199"/>
        <v>0</v>
      </c>
      <c r="P821" s="24">
        <f t="shared" si="206"/>
        <v>0.91376918831235943</v>
      </c>
      <c r="Q821" s="24">
        <f t="shared" si="200"/>
        <v>6.9241299687190878E-3</v>
      </c>
      <c r="R821" s="24">
        <f t="shared" si="207"/>
        <v>0.53732112513851105</v>
      </c>
      <c r="S821" s="24">
        <f>MIN(MAX(-M821,0),'Vehicle Inputs'!$B$20*1000)</f>
        <v>24926.867887388715</v>
      </c>
      <c r="T821" s="24">
        <f>S821*(C821-C820)/3600000*'Vehicle Inputs'!$B$21*'Vehicle Inputs'!$B$22*'Vehicle Inputs'!$B$23</f>
        <v>6.124046750833596E-3</v>
      </c>
      <c r="U821" s="24">
        <f t="shared" si="201"/>
        <v>0.47426454885497593</v>
      </c>
      <c r="V821" s="24">
        <f>T821*'Vehicle Inputs'!$B$24*'Vehicle Inputs'!$B$22*'Vehicle Inputs'!$B$21</f>
        <v>5.4164131487747739E-3</v>
      </c>
      <c r="W821" s="24">
        <f t="shared" si="202"/>
        <v>0.41946328023478352</v>
      </c>
      <c r="X821" s="25">
        <f t="shared" si="203"/>
        <v>33</v>
      </c>
      <c r="Y821" s="24">
        <f t="shared" si="204"/>
        <v>2.3616779091116473E-2</v>
      </c>
    </row>
    <row r="822" spans="2:25" x14ac:dyDescent="0.25">
      <c r="B822" s="4" t="s">
        <v>37</v>
      </c>
      <c r="C822" s="4">
        <v>814</v>
      </c>
      <c r="D822" s="4">
        <v>225</v>
      </c>
      <c r="E822" s="11">
        <v>35.5</v>
      </c>
      <c r="F822" s="16">
        <f t="shared" si="205"/>
        <v>-1.1944444444444446</v>
      </c>
      <c r="G822" s="16">
        <f t="shared" si="193"/>
        <v>9.8611111111111107</v>
      </c>
      <c r="H822" s="19">
        <f t="shared" si="194"/>
        <v>34.331106209490734</v>
      </c>
      <c r="I822" s="19">
        <f>$K$3*$H$3*'Vehicle Inputs'!$B$19</f>
        <v>186.58987875</v>
      </c>
      <c r="J822" s="19">
        <f t="shared" si="195"/>
        <v>1839.9835265624999</v>
      </c>
      <c r="K822" s="19">
        <f t="shared" si="196"/>
        <v>-2611.354166666667</v>
      </c>
      <c r="L822" s="19">
        <f t="shared" si="197"/>
        <v>-2390.4331817071761</v>
      </c>
      <c r="M822" s="19">
        <f t="shared" si="198"/>
        <v>-23572.32720850132</v>
      </c>
      <c r="N822" s="24">
        <f t="shared" si="208"/>
        <v>-6.5478686690281446E-3</v>
      </c>
      <c r="O822" s="24">
        <f t="shared" si="199"/>
        <v>0</v>
      </c>
      <c r="P822" s="24">
        <f t="shared" si="206"/>
        <v>0.91376918831235943</v>
      </c>
      <c r="Q822" s="24">
        <f t="shared" si="200"/>
        <v>6.5478686690281446E-3</v>
      </c>
      <c r="R822" s="24">
        <f t="shared" si="207"/>
        <v>0.54386899380753917</v>
      </c>
      <c r="S822" s="24">
        <f>MIN(MAX(-M822,0),'Vehicle Inputs'!$B$20*1000)</f>
        <v>23572.32720850132</v>
      </c>
      <c r="T822" s="24">
        <f>S822*(C822-C821)/3600000*'Vehicle Inputs'!$B$21*'Vehicle Inputs'!$B$22*'Vehicle Inputs'!$B$23</f>
        <v>5.7912624443219422E-3</v>
      </c>
      <c r="U822" s="24">
        <f t="shared" si="201"/>
        <v>0.48005581129929786</v>
      </c>
      <c r="V822" s="24">
        <f>T822*'Vehicle Inputs'!$B$24*'Vehicle Inputs'!$B$22*'Vehicle Inputs'!$B$21</f>
        <v>5.1220820688805411E-3</v>
      </c>
      <c r="W822" s="24">
        <f t="shared" si="202"/>
        <v>0.42458536230366406</v>
      </c>
      <c r="X822" s="25">
        <f t="shared" si="203"/>
        <v>33</v>
      </c>
      <c r="Y822" s="24">
        <f t="shared" si="204"/>
        <v>2.9408041535438415E-2</v>
      </c>
    </row>
    <row r="823" spans="2:25" x14ac:dyDescent="0.25">
      <c r="B823" s="4" t="s">
        <v>37</v>
      </c>
      <c r="C823" s="4">
        <v>815</v>
      </c>
      <c r="D823" s="4">
        <v>226</v>
      </c>
      <c r="E823" s="11">
        <v>31.1</v>
      </c>
      <c r="F823" s="16">
        <f t="shared" si="205"/>
        <v>-1.2777777777777777</v>
      </c>
      <c r="G823" s="16">
        <f t="shared" si="193"/>
        <v>8.6388888888888893</v>
      </c>
      <c r="H823" s="19">
        <f t="shared" si="194"/>
        <v>26.348255692824075</v>
      </c>
      <c r="I823" s="19">
        <f>$K$3*$H$3*'Vehicle Inputs'!$B$19</f>
        <v>186.58987875</v>
      </c>
      <c r="J823" s="19">
        <f t="shared" si="195"/>
        <v>1611.9292303125001</v>
      </c>
      <c r="K823" s="19">
        <f t="shared" si="196"/>
        <v>-2793.5416666666665</v>
      </c>
      <c r="L823" s="19">
        <f t="shared" si="197"/>
        <v>-2580.6035322238426</v>
      </c>
      <c r="M823" s="19">
        <f t="shared" si="198"/>
        <v>-22293.547181155976</v>
      </c>
      <c r="N823" s="24">
        <f t="shared" si="208"/>
        <v>-6.192651994765549E-3</v>
      </c>
      <c r="O823" s="24">
        <f t="shared" si="199"/>
        <v>0</v>
      </c>
      <c r="P823" s="24">
        <f t="shared" si="206"/>
        <v>0.91376918831235943</v>
      </c>
      <c r="Q823" s="24">
        <f t="shared" si="200"/>
        <v>6.192651994765549E-3</v>
      </c>
      <c r="R823" s="24">
        <f t="shared" si="207"/>
        <v>0.55006164580230477</v>
      </c>
      <c r="S823" s="24">
        <f>MIN(MAX(-M823,0),'Vehicle Inputs'!$B$20*1000)</f>
        <v>22293.547181155976</v>
      </c>
      <c r="T823" s="24">
        <f>S823*(C823-C822)/3600000*'Vehicle Inputs'!$B$21*'Vehicle Inputs'!$B$22*'Vehicle Inputs'!$B$23</f>
        <v>5.4770910567703895E-3</v>
      </c>
      <c r="U823" s="24">
        <f t="shared" si="201"/>
        <v>0.48553290235606827</v>
      </c>
      <c r="V823" s="24">
        <f>T823*'Vehicle Inputs'!$B$24*'Vehicle Inputs'!$B$22*'Vehicle Inputs'!$B$21</f>
        <v>4.8442131851605709E-3</v>
      </c>
      <c r="W823" s="24">
        <f t="shared" si="202"/>
        <v>0.42942957548882466</v>
      </c>
      <c r="X823" s="25">
        <f t="shared" si="203"/>
        <v>33</v>
      </c>
      <c r="Y823" s="24">
        <f t="shared" si="204"/>
        <v>3.4885132592208802E-2</v>
      </c>
    </row>
    <row r="824" spans="2:25" x14ac:dyDescent="0.25">
      <c r="B824" s="4" t="s">
        <v>37</v>
      </c>
      <c r="C824" s="4">
        <v>816</v>
      </c>
      <c r="D824" s="4">
        <v>227</v>
      </c>
      <c r="E824" s="11">
        <v>26.3</v>
      </c>
      <c r="F824" s="16">
        <f t="shared" si="205"/>
        <v>-1.2777777777777781</v>
      </c>
      <c r="G824" s="16">
        <f t="shared" si="193"/>
        <v>7.3055555555555562</v>
      </c>
      <c r="H824" s="19">
        <f t="shared" si="194"/>
        <v>18.842676337268522</v>
      </c>
      <c r="I824" s="19">
        <f>$K$3*$H$3*'Vehicle Inputs'!$B$19</f>
        <v>186.58987875</v>
      </c>
      <c r="J824" s="19">
        <f t="shared" si="195"/>
        <v>1363.1427253125</v>
      </c>
      <c r="K824" s="19">
        <f t="shared" si="196"/>
        <v>-2793.5416666666674</v>
      </c>
      <c r="L824" s="19">
        <f t="shared" si="197"/>
        <v>-2588.1091115793988</v>
      </c>
      <c r="M824" s="19">
        <f t="shared" si="198"/>
        <v>-18907.574898482831</v>
      </c>
      <c r="N824" s="24">
        <f t="shared" si="208"/>
        <v>-5.2521041384674533E-3</v>
      </c>
      <c r="O824" s="24">
        <f t="shared" si="199"/>
        <v>0</v>
      </c>
      <c r="P824" s="24">
        <f t="shared" si="206"/>
        <v>0.91376918831235943</v>
      </c>
      <c r="Q824" s="24">
        <f t="shared" si="200"/>
        <v>5.2521041384674533E-3</v>
      </c>
      <c r="R824" s="24">
        <f t="shared" si="207"/>
        <v>0.55531374994077221</v>
      </c>
      <c r="S824" s="24">
        <f>MIN(MAX(-M824,0),'Vehicle Inputs'!$B$20*1000)</f>
        <v>18907.574898482831</v>
      </c>
      <c r="T824" s="24">
        <f>S824*(C824-C823)/3600000*'Vehicle Inputs'!$B$21*'Vehicle Inputs'!$B$22*'Vehicle Inputs'!$B$23</f>
        <v>4.6452235052675392E-3</v>
      </c>
      <c r="U824" s="24">
        <f t="shared" si="201"/>
        <v>0.4901781258613358</v>
      </c>
      <c r="V824" s="24">
        <f>T824*'Vehicle Inputs'!$B$24*'Vehicle Inputs'!$B$22*'Vehicle Inputs'!$B$21</f>
        <v>4.1084679292338749E-3</v>
      </c>
      <c r="W824" s="24">
        <f t="shared" si="202"/>
        <v>0.43353804341805852</v>
      </c>
      <c r="X824" s="25">
        <f t="shared" si="203"/>
        <v>33</v>
      </c>
      <c r="Y824" s="24">
        <f t="shared" si="204"/>
        <v>3.9530356097476342E-2</v>
      </c>
    </row>
    <row r="825" spans="2:25" x14ac:dyDescent="0.25">
      <c r="B825" s="4" t="s">
        <v>37</v>
      </c>
      <c r="C825" s="4">
        <v>817</v>
      </c>
      <c r="D825" s="4">
        <v>228</v>
      </c>
      <c r="E825" s="11">
        <v>21.9</v>
      </c>
      <c r="F825" s="16">
        <f t="shared" si="205"/>
        <v>-1.1527777777777779</v>
      </c>
      <c r="G825" s="16">
        <f t="shared" si="193"/>
        <v>6.083333333333333</v>
      </c>
      <c r="H825" s="19">
        <f t="shared" si="194"/>
        <v>13.065298035416665</v>
      </c>
      <c r="I825" s="19">
        <f>$K$3*$H$3*'Vehicle Inputs'!$B$19</f>
        <v>186.58987875</v>
      </c>
      <c r="J825" s="19">
        <f t="shared" si="195"/>
        <v>1135.0884290624999</v>
      </c>
      <c r="K825" s="19">
        <f t="shared" si="196"/>
        <v>-2520.260416666667</v>
      </c>
      <c r="L825" s="19">
        <f t="shared" si="197"/>
        <v>-2320.6052398812503</v>
      </c>
      <c r="M825" s="19">
        <f t="shared" si="198"/>
        <v>-14117.015209277606</v>
      </c>
      <c r="N825" s="24">
        <f t="shared" si="208"/>
        <v>-3.9213931136882242E-3</v>
      </c>
      <c r="O825" s="24">
        <f t="shared" si="199"/>
        <v>0</v>
      </c>
      <c r="P825" s="24">
        <f t="shared" si="206"/>
        <v>0.91376918831235943</v>
      </c>
      <c r="Q825" s="24">
        <f t="shared" si="200"/>
        <v>3.9213931136882242E-3</v>
      </c>
      <c r="R825" s="24">
        <f t="shared" si="207"/>
        <v>0.55923514305446043</v>
      </c>
      <c r="S825" s="24">
        <f>MIN(MAX(-M825,0),'Vehicle Inputs'!$B$20*1000)</f>
        <v>14117.015209277606</v>
      </c>
      <c r="T825" s="24">
        <f>S825*(C825-C824)/3600000*'Vehicle Inputs'!$B$21*'Vehicle Inputs'!$B$22*'Vehicle Inputs'!$B$23</f>
        <v>3.4682761394015495E-3</v>
      </c>
      <c r="U825" s="24">
        <f t="shared" si="201"/>
        <v>0.49364640200073734</v>
      </c>
      <c r="V825" s="24">
        <f>T825*'Vehicle Inputs'!$B$24*'Vehicle Inputs'!$B$22*'Vehicle Inputs'!$B$21</f>
        <v>3.0675168314937004E-3</v>
      </c>
      <c r="W825" s="24">
        <f t="shared" si="202"/>
        <v>0.43660556024955222</v>
      </c>
      <c r="X825" s="25">
        <f t="shared" si="203"/>
        <v>33</v>
      </c>
      <c r="Y825" s="24">
        <f t="shared" si="204"/>
        <v>4.2998632236877894E-2</v>
      </c>
    </row>
    <row r="826" spans="2:25" x14ac:dyDescent="0.25">
      <c r="B826" s="5" t="s">
        <v>37</v>
      </c>
      <c r="C826" s="4">
        <v>818</v>
      </c>
      <c r="D826" s="4">
        <v>229</v>
      </c>
      <c r="E826" s="11">
        <v>18</v>
      </c>
      <c r="F826" s="16">
        <f t="shared" si="205"/>
        <v>-0.68055555555555536</v>
      </c>
      <c r="G826" s="16">
        <f t="shared" si="193"/>
        <v>5</v>
      </c>
      <c r="H826" s="19">
        <f t="shared" si="194"/>
        <v>8.8262474999999991</v>
      </c>
      <c r="I826" s="19">
        <f>$K$3*$H$3*'Vehicle Inputs'!$B$19</f>
        <v>186.58987875</v>
      </c>
      <c r="J826" s="19">
        <f t="shared" si="195"/>
        <v>932.94939375000001</v>
      </c>
      <c r="K826" s="19">
        <f t="shared" si="196"/>
        <v>-1487.8645833333328</v>
      </c>
      <c r="L826" s="19">
        <f t="shared" si="197"/>
        <v>-1292.4484570833329</v>
      </c>
      <c r="M826" s="19">
        <f t="shared" si="198"/>
        <v>-6462.2422854166643</v>
      </c>
      <c r="N826" s="24">
        <f t="shared" si="208"/>
        <v>-1.795067301504629E-3</v>
      </c>
      <c r="O826" s="24">
        <f t="shared" si="199"/>
        <v>0</v>
      </c>
      <c r="P826" s="24">
        <f t="shared" si="206"/>
        <v>0.91376918831235943</v>
      </c>
      <c r="Q826" s="24">
        <f t="shared" si="200"/>
        <v>1.795067301504629E-3</v>
      </c>
      <c r="R826" s="24">
        <f t="shared" si="207"/>
        <v>0.56103021035596501</v>
      </c>
      <c r="S826" s="24">
        <f>MIN(MAX(-M826,0),'Vehicle Inputs'!$B$20*1000)</f>
        <v>6462.2422854166643</v>
      </c>
      <c r="T826" s="24">
        <f>S826*(C826-C825)/3600000*'Vehicle Inputs'!$B$21*'Vehicle Inputs'!$B$22*'Vehicle Inputs'!$B$23</f>
        <v>1.5876472748157689E-3</v>
      </c>
      <c r="U826" s="24">
        <f t="shared" si="201"/>
        <v>0.49523404927555309</v>
      </c>
      <c r="V826" s="24">
        <f>T826*'Vehicle Inputs'!$B$24*'Vehicle Inputs'!$B$22*'Vehicle Inputs'!$B$21</f>
        <v>1.4041946322108066E-3</v>
      </c>
      <c r="W826" s="24">
        <f t="shared" si="202"/>
        <v>0.43800975488176302</v>
      </c>
      <c r="X826" s="25">
        <f t="shared" si="203"/>
        <v>33</v>
      </c>
      <c r="Y826" s="24">
        <f t="shared" si="204"/>
        <v>4.4586279511693666E-2</v>
      </c>
    </row>
    <row r="827" spans="2:25" x14ac:dyDescent="0.25">
      <c r="B827" s="4" t="s">
        <v>37</v>
      </c>
      <c r="C827" s="4">
        <v>819</v>
      </c>
      <c r="D827" s="4">
        <v>230</v>
      </c>
      <c r="E827" s="11">
        <v>17</v>
      </c>
      <c r="F827" s="16">
        <f t="shared" si="205"/>
        <v>0</v>
      </c>
      <c r="G827" s="16">
        <f t="shared" si="193"/>
        <v>4.7222222222222223</v>
      </c>
      <c r="H827" s="19">
        <f t="shared" si="194"/>
        <v>7.872794837962962</v>
      </c>
      <c r="I827" s="19">
        <f>$K$3*$H$3*'Vehicle Inputs'!$B$19</f>
        <v>186.58987875</v>
      </c>
      <c r="J827" s="19">
        <f t="shared" si="195"/>
        <v>881.11887187499997</v>
      </c>
      <c r="K827" s="19">
        <f t="shared" si="196"/>
        <v>0</v>
      </c>
      <c r="L827" s="19">
        <f t="shared" si="197"/>
        <v>194.46267358796297</v>
      </c>
      <c r="M827" s="19">
        <f t="shared" si="198"/>
        <v>918.29595860982511</v>
      </c>
      <c r="N827" s="24">
        <f t="shared" si="208"/>
        <v>2.5508221072495144E-4</v>
      </c>
      <c r="O827" s="24">
        <f t="shared" si="199"/>
        <v>2.5508221072495144E-4</v>
      </c>
      <c r="P827" s="24">
        <f t="shared" si="206"/>
        <v>0.91402427052308433</v>
      </c>
      <c r="Q827" s="24">
        <f t="shared" si="200"/>
        <v>0</v>
      </c>
      <c r="R827" s="24">
        <f t="shared" si="207"/>
        <v>0.56103021035596501</v>
      </c>
      <c r="S827" s="24">
        <f>MIN(MAX(-M827,0),'Vehicle Inputs'!$B$20*1000)</f>
        <v>0</v>
      </c>
      <c r="T827" s="24">
        <f>S827*(C827-C826)/3600000*'Vehicle Inputs'!$B$21*'Vehicle Inputs'!$B$22*'Vehicle Inputs'!$B$23</f>
        <v>0</v>
      </c>
      <c r="U827" s="24">
        <f t="shared" si="201"/>
        <v>0.49523404927555309</v>
      </c>
      <c r="V827" s="24">
        <f>T827*'Vehicle Inputs'!$B$24*'Vehicle Inputs'!$B$22*'Vehicle Inputs'!$B$21</f>
        <v>0</v>
      </c>
      <c r="W827" s="24">
        <f t="shared" si="202"/>
        <v>0.43800975488176302</v>
      </c>
      <c r="X827" s="25">
        <f t="shared" si="203"/>
        <v>33</v>
      </c>
      <c r="Y827" s="24">
        <f t="shared" si="204"/>
        <v>0</v>
      </c>
    </row>
    <row r="828" spans="2:25" x14ac:dyDescent="0.25">
      <c r="B828" s="4" t="s">
        <v>37</v>
      </c>
      <c r="C828" s="4">
        <v>820</v>
      </c>
      <c r="D828" s="4">
        <v>231</v>
      </c>
      <c r="E828" s="11">
        <v>18</v>
      </c>
      <c r="F828" s="16">
        <f t="shared" si="205"/>
        <v>0.61111111111111094</v>
      </c>
      <c r="G828" s="16">
        <f t="shared" si="193"/>
        <v>5</v>
      </c>
      <c r="H828" s="19">
        <f t="shared" si="194"/>
        <v>8.8262474999999991</v>
      </c>
      <c r="I828" s="19">
        <f>$K$3*$H$3*'Vehicle Inputs'!$B$19</f>
        <v>186.58987875</v>
      </c>
      <c r="J828" s="19">
        <f t="shared" si="195"/>
        <v>932.94939375000001</v>
      </c>
      <c r="K828" s="19">
        <f t="shared" si="196"/>
        <v>1336.0416666666663</v>
      </c>
      <c r="L828" s="19">
        <f t="shared" si="197"/>
        <v>1531.4577929166662</v>
      </c>
      <c r="M828" s="19">
        <f t="shared" si="198"/>
        <v>7657.2889645833311</v>
      </c>
      <c r="N828" s="24">
        <f t="shared" si="208"/>
        <v>2.1270247123842587E-3</v>
      </c>
      <c r="O828" s="24">
        <f t="shared" si="199"/>
        <v>2.1270247123842587E-3</v>
      </c>
      <c r="P828" s="24">
        <f t="shared" si="206"/>
        <v>0.91615129523546857</v>
      </c>
      <c r="Q828" s="24">
        <f t="shared" si="200"/>
        <v>0</v>
      </c>
      <c r="R828" s="24">
        <f t="shared" si="207"/>
        <v>0.56103021035596501</v>
      </c>
      <c r="S828" s="24">
        <f>MIN(MAX(-M828,0),'Vehicle Inputs'!$B$20*1000)</f>
        <v>0</v>
      </c>
      <c r="T828" s="24">
        <f>S828*(C828-C827)/3600000*'Vehicle Inputs'!$B$21*'Vehicle Inputs'!$B$22*'Vehicle Inputs'!$B$23</f>
        <v>0</v>
      </c>
      <c r="U828" s="24">
        <f t="shared" si="201"/>
        <v>0.49523404927555309</v>
      </c>
      <c r="V828" s="24">
        <f>T828*'Vehicle Inputs'!$B$24*'Vehicle Inputs'!$B$22*'Vehicle Inputs'!$B$21</f>
        <v>0</v>
      </c>
      <c r="W828" s="24">
        <f t="shared" si="202"/>
        <v>0.43800975488176302</v>
      </c>
      <c r="X828" s="25">
        <f t="shared" si="203"/>
        <v>33</v>
      </c>
      <c r="Y828" s="24">
        <f t="shared" si="204"/>
        <v>0</v>
      </c>
    </row>
    <row r="829" spans="2:25" x14ac:dyDescent="0.25">
      <c r="B829" s="4" t="s">
        <v>37</v>
      </c>
      <c r="C829" s="4">
        <v>821</v>
      </c>
      <c r="D829" s="4">
        <v>232</v>
      </c>
      <c r="E829" s="11">
        <v>21.4</v>
      </c>
      <c r="F829" s="16">
        <f t="shared" si="205"/>
        <v>0.94444444444444453</v>
      </c>
      <c r="G829" s="16">
        <f t="shared" si="193"/>
        <v>5.9444444444444446</v>
      </c>
      <c r="H829" s="19">
        <f t="shared" si="194"/>
        <v>12.475519460185186</v>
      </c>
      <c r="I829" s="19">
        <f>$K$3*$H$3*'Vehicle Inputs'!$B$19</f>
        <v>186.58987875</v>
      </c>
      <c r="J829" s="19">
        <f t="shared" si="195"/>
        <v>1109.1731681250001</v>
      </c>
      <c r="K829" s="19">
        <f t="shared" si="196"/>
        <v>2064.791666666667</v>
      </c>
      <c r="L829" s="19">
        <f t="shared" si="197"/>
        <v>2263.8570648768523</v>
      </c>
      <c r="M829" s="19">
        <f t="shared" si="198"/>
        <v>13457.372552323512</v>
      </c>
      <c r="N829" s="24">
        <f t="shared" si="208"/>
        <v>3.7381590423120866E-3</v>
      </c>
      <c r="O829" s="24">
        <f t="shared" si="199"/>
        <v>3.7381590423120866E-3</v>
      </c>
      <c r="P829" s="24">
        <f t="shared" si="206"/>
        <v>0.91988945427778068</v>
      </c>
      <c r="Q829" s="24">
        <f t="shared" si="200"/>
        <v>0</v>
      </c>
      <c r="R829" s="24">
        <f t="shared" si="207"/>
        <v>0.56103021035596501</v>
      </c>
      <c r="S829" s="24">
        <f>MIN(MAX(-M829,0),'Vehicle Inputs'!$B$20*1000)</f>
        <v>0</v>
      </c>
      <c r="T829" s="24">
        <f>S829*(C829-C828)/3600000*'Vehicle Inputs'!$B$21*'Vehicle Inputs'!$B$22*'Vehicle Inputs'!$B$23</f>
        <v>0</v>
      </c>
      <c r="U829" s="24">
        <f t="shared" si="201"/>
        <v>0.49523404927555309</v>
      </c>
      <c r="V829" s="24">
        <f>T829*'Vehicle Inputs'!$B$24*'Vehicle Inputs'!$B$22*'Vehicle Inputs'!$B$21</f>
        <v>0</v>
      </c>
      <c r="W829" s="24">
        <f t="shared" si="202"/>
        <v>0.43800975488176302</v>
      </c>
      <c r="X829" s="25">
        <f t="shared" si="203"/>
        <v>33</v>
      </c>
      <c r="Y829" s="24">
        <f t="shared" si="204"/>
        <v>0</v>
      </c>
    </row>
    <row r="830" spans="2:25" x14ac:dyDescent="0.25">
      <c r="B830" s="4" t="s">
        <v>37</v>
      </c>
      <c r="C830" s="4">
        <v>822</v>
      </c>
      <c r="D830" s="4">
        <v>233</v>
      </c>
      <c r="E830" s="11">
        <v>24.8</v>
      </c>
      <c r="F830" s="16">
        <f t="shared" si="205"/>
        <v>0.90277777777777779</v>
      </c>
      <c r="G830" s="16">
        <f t="shared" si="193"/>
        <v>6.8888888888888893</v>
      </c>
      <c r="H830" s="19">
        <f t="shared" si="194"/>
        <v>16.754615007407409</v>
      </c>
      <c r="I830" s="19">
        <f>$K$3*$H$3*'Vehicle Inputs'!$B$19</f>
        <v>186.58987875</v>
      </c>
      <c r="J830" s="19">
        <f t="shared" si="195"/>
        <v>1285.3969425</v>
      </c>
      <c r="K830" s="19">
        <f t="shared" si="196"/>
        <v>1973.6979166666667</v>
      </c>
      <c r="L830" s="19">
        <f t="shared" si="197"/>
        <v>2177.0424104240742</v>
      </c>
      <c r="M830" s="19">
        <f t="shared" si="198"/>
        <v>14997.40327181029</v>
      </c>
      <c r="N830" s="24">
        <f t="shared" si="208"/>
        <v>4.1659453532806364E-3</v>
      </c>
      <c r="O830" s="24">
        <f t="shared" si="199"/>
        <v>4.1659453532806364E-3</v>
      </c>
      <c r="P830" s="24">
        <f t="shared" si="206"/>
        <v>0.92405539963106131</v>
      </c>
      <c r="Q830" s="24">
        <f t="shared" si="200"/>
        <v>0</v>
      </c>
      <c r="R830" s="24">
        <f t="shared" si="207"/>
        <v>0.56103021035596501</v>
      </c>
      <c r="S830" s="24">
        <f>MIN(MAX(-M830,0),'Vehicle Inputs'!$B$20*1000)</f>
        <v>0</v>
      </c>
      <c r="T830" s="24">
        <f>S830*(C830-C829)/3600000*'Vehicle Inputs'!$B$21*'Vehicle Inputs'!$B$22*'Vehicle Inputs'!$B$23</f>
        <v>0</v>
      </c>
      <c r="U830" s="24">
        <f t="shared" si="201"/>
        <v>0.49523404927555309</v>
      </c>
      <c r="V830" s="24">
        <f>T830*'Vehicle Inputs'!$B$24*'Vehicle Inputs'!$B$22*'Vehicle Inputs'!$B$21</f>
        <v>0</v>
      </c>
      <c r="W830" s="24">
        <f t="shared" si="202"/>
        <v>0.43800975488176302</v>
      </c>
      <c r="X830" s="25">
        <f t="shared" si="203"/>
        <v>33</v>
      </c>
      <c r="Y830" s="24">
        <f t="shared" si="204"/>
        <v>0</v>
      </c>
    </row>
    <row r="831" spans="2:25" x14ac:dyDescent="0.25">
      <c r="B831" s="4" t="s">
        <v>37</v>
      </c>
      <c r="C831" s="4">
        <v>823</v>
      </c>
      <c r="D831" s="4">
        <v>234</v>
      </c>
      <c r="E831" s="11">
        <v>27.9</v>
      </c>
      <c r="F831" s="16">
        <f t="shared" si="205"/>
        <v>0.83333333333333326</v>
      </c>
      <c r="G831" s="16">
        <f t="shared" si="193"/>
        <v>7.75</v>
      </c>
      <c r="H831" s="19">
        <f t="shared" si="194"/>
        <v>21.205059618749999</v>
      </c>
      <c r="I831" s="19">
        <f>$K$3*$H$3*'Vehicle Inputs'!$B$19</f>
        <v>186.58987875</v>
      </c>
      <c r="J831" s="19">
        <f t="shared" si="195"/>
        <v>1446.0715603125</v>
      </c>
      <c r="K831" s="19">
        <f t="shared" si="196"/>
        <v>1821.8749999999998</v>
      </c>
      <c r="L831" s="19">
        <f t="shared" si="197"/>
        <v>2029.6699383687499</v>
      </c>
      <c r="M831" s="19">
        <f t="shared" si="198"/>
        <v>15729.942022357811</v>
      </c>
      <c r="N831" s="24">
        <f t="shared" si="208"/>
        <v>4.3694283395438365E-3</v>
      </c>
      <c r="O831" s="24">
        <f t="shared" si="199"/>
        <v>4.3694283395438365E-3</v>
      </c>
      <c r="P831" s="24">
        <f t="shared" si="206"/>
        <v>0.9284248279706051</v>
      </c>
      <c r="Q831" s="24">
        <f t="shared" si="200"/>
        <v>0</v>
      </c>
      <c r="R831" s="24">
        <f t="shared" si="207"/>
        <v>0.56103021035596501</v>
      </c>
      <c r="S831" s="24">
        <f>MIN(MAX(-M831,0),'Vehicle Inputs'!$B$20*1000)</f>
        <v>0</v>
      </c>
      <c r="T831" s="24">
        <f>S831*(C831-C830)/3600000*'Vehicle Inputs'!$B$21*'Vehicle Inputs'!$B$22*'Vehicle Inputs'!$B$23</f>
        <v>0</v>
      </c>
      <c r="U831" s="24">
        <f t="shared" si="201"/>
        <v>0.49523404927555309</v>
      </c>
      <c r="V831" s="24">
        <f>T831*'Vehicle Inputs'!$B$24*'Vehicle Inputs'!$B$22*'Vehicle Inputs'!$B$21</f>
        <v>0</v>
      </c>
      <c r="W831" s="24">
        <f t="shared" si="202"/>
        <v>0.43800975488176302</v>
      </c>
      <c r="X831" s="25">
        <f t="shared" si="203"/>
        <v>33</v>
      </c>
      <c r="Y831" s="24">
        <f t="shared" si="204"/>
        <v>0</v>
      </c>
    </row>
    <row r="832" spans="2:25" x14ac:dyDescent="0.25">
      <c r="B832" s="4" t="s">
        <v>37</v>
      </c>
      <c r="C832" s="4">
        <v>824</v>
      </c>
      <c r="D832" s="4">
        <v>235</v>
      </c>
      <c r="E832" s="11">
        <v>30.8</v>
      </c>
      <c r="F832" s="16">
        <f t="shared" si="205"/>
        <v>0.70833333333333348</v>
      </c>
      <c r="G832" s="16">
        <f t="shared" si="193"/>
        <v>8.5555555555555554</v>
      </c>
      <c r="H832" s="19">
        <f t="shared" si="194"/>
        <v>25.842380951851851</v>
      </c>
      <c r="I832" s="19">
        <f>$K$3*$H$3*'Vehicle Inputs'!$B$19</f>
        <v>186.58987875</v>
      </c>
      <c r="J832" s="19">
        <f t="shared" si="195"/>
        <v>1596.3800737499998</v>
      </c>
      <c r="K832" s="19">
        <f t="shared" si="196"/>
        <v>1548.5937500000002</v>
      </c>
      <c r="L832" s="19">
        <f t="shared" si="197"/>
        <v>1761.026009701852</v>
      </c>
      <c r="M832" s="19">
        <f t="shared" si="198"/>
        <v>15066.555860782511</v>
      </c>
      <c r="N832" s="24">
        <f t="shared" si="208"/>
        <v>4.1851544057729196E-3</v>
      </c>
      <c r="O832" s="24">
        <f t="shared" si="199"/>
        <v>4.1851544057729196E-3</v>
      </c>
      <c r="P832" s="24">
        <f t="shared" si="206"/>
        <v>0.93260998237637804</v>
      </c>
      <c r="Q832" s="24">
        <f t="shared" si="200"/>
        <v>0</v>
      </c>
      <c r="R832" s="24">
        <f t="shared" si="207"/>
        <v>0.56103021035596501</v>
      </c>
      <c r="S832" s="24">
        <f>MIN(MAX(-M832,0),'Vehicle Inputs'!$B$20*1000)</f>
        <v>0</v>
      </c>
      <c r="T832" s="24">
        <f>S832*(C832-C831)/3600000*'Vehicle Inputs'!$B$21*'Vehicle Inputs'!$B$22*'Vehicle Inputs'!$B$23</f>
        <v>0</v>
      </c>
      <c r="U832" s="24">
        <f t="shared" si="201"/>
        <v>0.49523404927555309</v>
      </c>
      <c r="V832" s="24">
        <f>T832*'Vehicle Inputs'!$B$24*'Vehicle Inputs'!$B$22*'Vehicle Inputs'!$B$21</f>
        <v>0</v>
      </c>
      <c r="W832" s="24">
        <f t="shared" si="202"/>
        <v>0.43800975488176302</v>
      </c>
      <c r="X832" s="25">
        <f t="shared" si="203"/>
        <v>33</v>
      </c>
      <c r="Y832" s="24">
        <f t="shared" si="204"/>
        <v>0</v>
      </c>
    </row>
    <row r="833" spans="2:25" x14ac:dyDescent="0.25">
      <c r="B833" s="4" t="s">
        <v>37</v>
      </c>
      <c r="C833" s="4">
        <v>825</v>
      </c>
      <c r="D833" s="4">
        <v>236</v>
      </c>
      <c r="E833" s="11">
        <v>33</v>
      </c>
      <c r="F833" s="16">
        <f t="shared" si="205"/>
        <v>0.59722222222222232</v>
      </c>
      <c r="G833" s="16">
        <f t="shared" si="193"/>
        <v>9.1666666666666679</v>
      </c>
      <c r="H833" s="19">
        <f t="shared" si="194"/>
        <v>29.665998541666671</v>
      </c>
      <c r="I833" s="19">
        <f>$K$3*$H$3*'Vehicle Inputs'!$B$19</f>
        <v>186.58987875</v>
      </c>
      <c r="J833" s="19">
        <f t="shared" si="195"/>
        <v>1710.4072218750002</v>
      </c>
      <c r="K833" s="19">
        <f t="shared" si="196"/>
        <v>1305.6770833333335</v>
      </c>
      <c r="L833" s="19">
        <f t="shared" si="197"/>
        <v>1521.9329606250001</v>
      </c>
      <c r="M833" s="19">
        <f t="shared" si="198"/>
        <v>13951.052139062502</v>
      </c>
      <c r="N833" s="24">
        <f t="shared" si="208"/>
        <v>3.875292260850695E-3</v>
      </c>
      <c r="O833" s="24">
        <f t="shared" si="199"/>
        <v>3.875292260850695E-3</v>
      </c>
      <c r="P833" s="24">
        <f t="shared" si="206"/>
        <v>0.93648527463722875</v>
      </c>
      <c r="Q833" s="24">
        <f t="shared" si="200"/>
        <v>0</v>
      </c>
      <c r="R833" s="24">
        <f t="shared" si="207"/>
        <v>0.56103021035596501</v>
      </c>
      <c r="S833" s="24">
        <f>MIN(MAX(-M833,0),'Vehicle Inputs'!$B$20*1000)</f>
        <v>0</v>
      </c>
      <c r="T833" s="24">
        <f>S833*(C833-C832)/3600000*'Vehicle Inputs'!$B$21*'Vehicle Inputs'!$B$22*'Vehicle Inputs'!$B$23</f>
        <v>0</v>
      </c>
      <c r="U833" s="24">
        <f t="shared" si="201"/>
        <v>0.49523404927555309</v>
      </c>
      <c r="V833" s="24">
        <f>T833*'Vehicle Inputs'!$B$24*'Vehicle Inputs'!$B$22*'Vehicle Inputs'!$B$21</f>
        <v>0</v>
      </c>
      <c r="W833" s="24">
        <f t="shared" si="202"/>
        <v>0.43800975488176302</v>
      </c>
      <c r="X833" s="25">
        <f t="shared" si="203"/>
        <v>33</v>
      </c>
      <c r="Y833" s="24">
        <f t="shared" si="204"/>
        <v>0</v>
      </c>
    </row>
    <row r="834" spans="2:25" x14ac:dyDescent="0.25">
      <c r="B834" s="4" t="s">
        <v>37</v>
      </c>
      <c r="C834" s="4">
        <v>826</v>
      </c>
      <c r="D834" s="4">
        <v>237</v>
      </c>
      <c r="E834" s="11">
        <v>35.1</v>
      </c>
      <c r="F834" s="16">
        <f t="shared" si="205"/>
        <v>0.56944444444444464</v>
      </c>
      <c r="G834" s="16">
        <f t="shared" si="193"/>
        <v>9.75</v>
      </c>
      <c r="H834" s="19">
        <f t="shared" si="194"/>
        <v>33.561806118749999</v>
      </c>
      <c r="I834" s="19">
        <f>$K$3*$H$3*'Vehicle Inputs'!$B$19</f>
        <v>186.58987875</v>
      </c>
      <c r="J834" s="19">
        <f t="shared" si="195"/>
        <v>1819.2513178125</v>
      </c>
      <c r="K834" s="19">
        <f t="shared" si="196"/>
        <v>1244.9479166666672</v>
      </c>
      <c r="L834" s="19">
        <f t="shared" si="197"/>
        <v>1465.0996015354172</v>
      </c>
      <c r="M834" s="19">
        <f t="shared" si="198"/>
        <v>14284.721114970318</v>
      </c>
      <c r="N834" s="24">
        <f t="shared" si="208"/>
        <v>3.9679780874917548E-3</v>
      </c>
      <c r="O834" s="24">
        <f t="shared" si="199"/>
        <v>3.9679780874917548E-3</v>
      </c>
      <c r="P834" s="24">
        <f t="shared" si="206"/>
        <v>0.94045325272472047</v>
      </c>
      <c r="Q834" s="24">
        <f t="shared" si="200"/>
        <v>0</v>
      </c>
      <c r="R834" s="24">
        <f t="shared" si="207"/>
        <v>0.56103021035596501</v>
      </c>
      <c r="S834" s="24">
        <f>MIN(MAX(-M834,0),'Vehicle Inputs'!$B$20*1000)</f>
        <v>0</v>
      </c>
      <c r="T834" s="24">
        <f>S834*(C834-C833)/3600000*'Vehicle Inputs'!$B$21*'Vehicle Inputs'!$B$22*'Vehicle Inputs'!$B$23</f>
        <v>0</v>
      </c>
      <c r="U834" s="24">
        <f t="shared" si="201"/>
        <v>0.49523404927555309</v>
      </c>
      <c r="V834" s="24">
        <f>T834*'Vehicle Inputs'!$B$24*'Vehicle Inputs'!$B$22*'Vehicle Inputs'!$B$21</f>
        <v>0</v>
      </c>
      <c r="W834" s="24">
        <f t="shared" si="202"/>
        <v>0.43800975488176302</v>
      </c>
      <c r="X834" s="25">
        <f t="shared" si="203"/>
        <v>33</v>
      </c>
      <c r="Y834" s="24">
        <f t="shared" si="204"/>
        <v>0</v>
      </c>
    </row>
    <row r="835" spans="2:25" x14ac:dyDescent="0.25">
      <c r="B835" s="4" t="s">
        <v>37</v>
      </c>
      <c r="C835" s="4">
        <v>827</v>
      </c>
      <c r="D835" s="4">
        <v>238</v>
      </c>
      <c r="E835" s="11">
        <v>37.1</v>
      </c>
      <c r="F835" s="16">
        <f t="shared" si="205"/>
        <v>0.52777777777777735</v>
      </c>
      <c r="G835" s="16">
        <f t="shared" si="193"/>
        <v>10.305555555555557</v>
      </c>
      <c r="H835" s="19">
        <f t="shared" si="194"/>
        <v>37.495479387268524</v>
      </c>
      <c r="I835" s="19">
        <f>$K$3*$H$3*'Vehicle Inputs'!$B$19</f>
        <v>186.58987875</v>
      </c>
      <c r="J835" s="19">
        <f t="shared" si="195"/>
        <v>1922.9123615625003</v>
      </c>
      <c r="K835" s="19">
        <f t="shared" si="196"/>
        <v>1153.8541666666658</v>
      </c>
      <c r="L835" s="19">
        <f t="shared" si="197"/>
        <v>1377.9395248039343</v>
      </c>
      <c r="M835" s="19">
        <f t="shared" si="198"/>
        <v>14200.432325062769</v>
      </c>
      <c r="N835" s="24">
        <f t="shared" si="208"/>
        <v>3.9445645347396582E-3</v>
      </c>
      <c r="O835" s="24">
        <f t="shared" si="199"/>
        <v>3.9445645347396582E-3</v>
      </c>
      <c r="P835" s="24">
        <f t="shared" si="206"/>
        <v>0.94439781725946015</v>
      </c>
      <c r="Q835" s="24">
        <f t="shared" si="200"/>
        <v>0</v>
      </c>
      <c r="R835" s="24">
        <f t="shared" si="207"/>
        <v>0.56103021035596501</v>
      </c>
      <c r="S835" s="24">
        <f>MIN(MAX(-M835,0),'Vehicle Inputs'!$B$20*1000)</f>
        <v>0</v>
      </c>
      <c r="T835" s="24">
        <f>S835*(C835-C834)/3600000*'Vehicle Inputs'!$B$21*'Vehicle Inputs'!$B$22*'Vehicle Inputs'!$B$23</f>
        <v>0</v>
      </c>
      <c r="U835" s="24">
        <f t="shared" si="201"/>
        <v>0.49523404927555309</v>
      </c>
      <c r="V835" s="24">
        <f>T835*'Vehicle Inputs'!$B$24*'Vehicle Inputs'!$B$22*'Vehicle Inputs'!$B$21</f>
        <v>0</v>
      </c>
      <c r="W835" s="24">
        <f t="shared" si="202"/>
        <v>0.43800975488176302</v>
      </c>
      <c r="X835" s="25">
        <f t="shared" si="203"/>
        <v>33</v>
      </c>
      <c r="Y835" s="24">
        <f t="shared" si="204"/>
        <v>0</v>
      </c>
    </row>
    <row r="836" spans="2:25" x14ac:dyDescent="0.25">
      <c r="B836" s="4" t="s">
        <v>37</v>
      </c>
      <c r="C836" s="4">
        <v>828</v>
      </c>
      <c r="D836" s="4">
        <v>239</v>
      </c>
      <c r="E836" s="11">
        <v>38.9</v>
      </c>
      <c r="F836" s="16">
        <f t="shared" si="205"/>
        <v>0.59722222222222177</v>
      </c>
      <c r="G836" s="16">
        <f t="shared" si="193"/>
        <v>10.805555555555555</v>
      </c>
      <c r="H836" s="19">
        <f t="shared" si="194"/>
        <v>41.222117220601852</v>
      </c>
      <c r="I836" s="19">
        <f>$K$3*$H$3*'Vehicle Inputs'!$B$19</f>
        <v>186.58987875</v>
      </c>
      <c r="J836" s="19">
        <f t="shared" si="195"/>
        <v>2016.2073009374999</v>
      </c>
      <c r="K836" s="19">
        <f t="shared" si="196"/>
        <v>1305.6770833333323</v>
      </c>
      <c r="L836" s="19">
        <f t="shared" si="197"/>
        <v>1533.4890793039342</v>
      </c>
      <c r="M836" s="19">
        <f t="shared" si="198"/>
        <v>16570.201440256398</v>
      </c>
      <c r="N836" s="24">
        <f t="shared" si="208"/>
        <v>4.6028337334045547E-3</v>
      </c>
      <c r="O836" s="24">
        <f t="shared" si="199"/>
        <v>4.6028337334045547E-3</v>
      </c>
      <c r="P836" s="24">
        <f t="shared" si="206"/>
        <v>0.94900065099286468</v>
      </c>
      <c r="Q836" s="24">
        <f t="shared" si="200"/>
        <v>0</v>
      </c>
      <c r="R836" s="24">
        <f t="shared" si="207"/>
        <v>0.56103021035596501</v>
      </c>
      <c r="S836" s="24">
        <f>MIN(MAX(-M836,0),'Vehicle Inputs'!$B$20*1000)</f>
        <v>0</v>
      </c>
      <c r="T836" s="24">
        <f>S836*(C836-C835)/3600000*'Vehicle Inputs'!$B$21*'Vehicle Inputs'!$B$22*'Vehicle Inputs'!$B$23</f>
        <v>0</v>
      </c>
      <c r="U836" s="24">
        <f t="shared" si="201"/>
        <v>0.49523404927555309</v>
      </c>
      <c r="V836" s="24">
        <f>T836*'Vehicle Inputs'!$B$24*'Vehicle Inputs'!$B$22*'Vehicle Inputs'!$B$21</f>
        <v>0</v>
      </c>
      <c r="W836" s="24">
        <f t="shared" si="202"/>
        <v>0.43800975488176302</v>
      </c>
      <c r="X836" s="25">
        <f t="shared" si="203"/>
        <v>33</v>
      </c>
      <c r="Y836" s="24">
        <f t="shared" si="204"/>
        <v>0</v>
      </c>
    </row>
    <row r="837" spans="2:25" x14ac:dyDescent="0.25">
      <c r="B837" s="4" t="s">
        <v>37</v>
      </c>
      <c r="C837" s="4">
        <v>829</v>
      </c>
      <c r="D837" s="4">
        <v>240</v>
      </c>
      <c r="E837" s="11">
        <v>41.4</v>
      </c>
      <c r="F837" s="16">
        <f t="shared" si="205"/>
        <v>0.70833333333333348</v>
      </c>
      <c r="G837" s="16">
        <f t="shared" si="193"/>
        <v>11.5</v>
      </c>
      <c r="H837" s="19">
        <f t="shared" si="194"/>
        <v>46.690849274999998</v>
      </c>
      <c r="I837" s="19">
        <f>$K$3*$H$3*'Vehicle Inputs'!$B$19</f>
        <v>186.58987875</v>
      </c>
      <c r="J837" s="19">
        <f t="shared" si="195"/>
        <v>2145.7836056249998</v>
      </c>
      <c r="K837" s="19">
        <f t="shared" si="196"/>
        <v>1548.5937500000002</v>
      </c>
      <c r="L837" s="19">
        <f t="shared" si="197"/>
        <v>1781.8744780250001</v>
      </c>
      <c r="M837" s="19">
        <f t="shared" si="198"/>
        <v>20491.5564972875</v>
      </c>
      <c r="N837" s="24">
        <f t="shared" si="208"/>
        <v>5.6920990270243055E-3</v>
      </c>
      <c r="O837" s="24">
        <f t="shared" si="199"/>
        <v>5.6920990270243055E-3</v>
      </c>
      <c r="P837" s="24">
        <f t="shared" si="206"/>
        <v>0.95469275001988896</v>
      </c>
      <c r="Q837" s="24">
        <f t="shared" si="200"/>
        <v>0</v>
      </c>
      <c r="R837" s="24">
        <f t="shared" si="207"/>
        <v>0.56103021035596501</v>
      </c>
      <c r="S837" s="24">
        <f>MIN(MAX(-M837,0),'Vehicle Inputs'!$B$20*1000)</f>
        <v>0</v>
      </c>
      <c r="T837" s="24">
        <f>S837*(C837-C836)/3600000*'Vehicle Inputs'!$B$21*'Vehicle Inputs'!$B$22*'Vehicle Inputs'!$B$23</f>
        <v>0</v>
      </c>
      <c r="U837" s="24">
        <f t="shared" si="201"/>
        <v>0.49523404927555309</v>
      </c>
      <c r="V837" s="24">
        <f>T837*'Vehicle Inputs'!$B$24*'Vehicle Inputs'!$B$22*'Vehicle Inputs'!$B$21</f>
        <v>0</v>
      </c>
      <c r="W837" s="24">
        <f t="shared" si="202"/>
        <v>0.43800975488176302</v>
      </c>
      <c r="X837" s="25">
        <f t="shared" si="203"/>
        <v>33</v>
      </c>
      <c r="Y837" s="24">
        <f t="shared" si="204"/>
        <v>0</v>
      </c>
    </row>
    <row r="838" spans="2:25" x14ac:dyDescent="0.25">
      <c r="B838" s="4" t="s">
        <v>37</v>
      </c>
      <c r="C838" s="4">
        <v>830</v>
      </c>
      <c r="D838" s="4">
        <v>241</v>
      </c>
      <c r="E838" s="11">
        <v>44</v>
      </c>
      <c r="F838" s="16">
        <f t="shared" si="205"/>
        <v>0.68055555555555536</v>
      </c>
      <c r="G838" s="16">
        <f t="shared" si="193"/>
        <v>12.222222222222223</v>
      </c>
      <c r="H838" s="19">
        <f t="shared" si="194"/>
        <v>52.739552962962968</v>
      </c>
      <c r="I838" s="19">
        <f>$K$3*$H$3*'Vehicle Inputs'!$B$19</f>
        <v>186.58987875</v>
      </c>
      <c r="J838" s="19">
        <f t="shared" si="195"/>
        <v>2280.5429625000002</v>
      </c>
      <c r="K838" s="19">
        <f t="shared" si="196"/>
        <v>1487.8645833333328</v>
      </c>
      <c r="L838" s="19">
        <f t="shared" si="197"/>
        <v>1727.1940150462958</v>
      </c>
      <c r="M838" s="19">
        <f t="shared" si="198"/>
        <v>21110.149072788063</v>
      </c>
      <c r="N838" s="24">
        <f t="shared" si="208"/>
        <v>5.8639302979966845E-3</v>
      </c>
      <c r="O838" s="24">
        <f t="shared" si="199"/>
        <v>5.8639302979966845E-3</v>
      </c>
      <c r="P838" s="24">
        <f t="shared" si="206"/>
        <v>0.96055668031788566</v>
      </c>
      <c r="Q838" s="24">
        <f t="shared" si="200"/>
        <v>0</v>
      </c>
      <c r="R838" s="24">
        <f t="shared" si="207"/>
        <v>0.56103021035596501</v>
      </c>
      <c r="S838" s="24">
        <f>MIN(MAX(-M838,0),'Vehicle Inputs'!$B$20*1000)</f>
        <v>0</v>
      </c>
      <c r="T838" s="24">
        <f>S838*(C838-C837)/3600000*'Vehicle Inputs'!$B$21*'Vehicle Inputs'!$B$22*'Vehicle Inputs'!$B$23</f>
        <v>0</v>
      </c>
      <c r="U838" s="24">
        <f t="shared" si="201"/>
        <v>0.49523404927555309</v>
      </c>
      <c r="V838" s="24">
        <f>T838*'Vehicle Inputs'!$B$24*'Vehicle Inputs'!$B$22*'Vehicle Inputs'!$B$21</f>
        <v>0</v>
      </c>
      <c r="W838" s="24">
        <f t="shared" si="202"/>
        <v>0.43800975488176302</v>
      </c>
      <c r="X838" s="25">
        <f t="shared" si="203"/>
        <v>33</v>
      </c>
      <c r="Y838" s="24">
        <f t="shared" si="204"/>
        <v>0</v>
      </c>
    </row>
    <row r="839" spans="2:25" x14ac:dyDescent="0.25">
      <c r="B839" s="4" t="s">
        <v>37</v>
      </c>
      <c r="C839" s="4">
        <v>831</v>
      </c>
      <c r="D839" s="4">
        <v>242</v>
      </c>
      <c r="E839" s="11">
        <v>46.3</v>
      </c>
      <c r="F839" s="16">
        <f t="shared" si="205"/>
        <v>0.51388888888888928</v>
      </c>
      <c r="G839" s="16">
        <f t="shared" si="193"/>
        <v>12.861111111111111</v>
      </c>
      <c r="H839" s="19">
        <f t="shared" si="194"/>
        <v>58.397341059490735</v>
      </c>
      <c r="I839" s="19">
        <f>$K$3*$H$3*'Vehicle Inputs'!$B$19</f>
        <v>186.58987875</v>
      </c>
      <c r="J839" s="19">
        <f t="shared" si="195"/>
        <v>2399.7531628124998</v>
      </c>
      <c r="K839" s="19">
        <f t="shared" si="196"/>
        <v>1123.4895833333342</v>
      </c>
      <c r="L839" s="19">
        <f t="shared" si="197"/>
        <v>1368.4768031428248</v>
      </c>
      <c r="M839" s="19">
        <f t="shared" si="198"/>
        <v>17600.132218197996</v>
      </c>
      <c r="N839" s="24">
        <f t="shared" si="208"/>
        <v>4.88892561616611E-3</v>
      </c>
      <c r="O839" s="24">
        <f t="shared" si="199"/>
        <v>4.88892561616611E-3</v>
      </c>
      <c r="P839" s="24">
        <f t="shared" si="206"/>
        <v>0.96544560593405182</v>
      </c>
      <c r="Q839" s="24">
        <f t="shared" si="200"/>
        <v>0</v>
      </c>
      <c r="R839" s="24">
        <f t="shared" si="207"/>
        <v>0.56103021035596501</v>
      </c>
      <c r="S839" s="24">
        <f>MIN(MAX(-M839,0),'Vehicle Inputs'!$B$20*1000)</f>
        <v>0</v>
      </c>
      <c r="T839" s="24">
        <f>S839*(C839-C838)/3600000*'Vehicle Inputs'!$B$21*'Vehicle Inputs'!$B$22*'Vehicle Inputs'!$B$23</f>
        <v>0</v>
      </c>
      <c r="U839" s="24">
        <f t="shared" si="201"/>
        <v>0.49523404927555309</v>
      </c>
      <c r="V839" s="24">
        <f>T839*'Vehicle Inputs'!$B$24*'Vehicle Inputs'!$B$22*'Vehicle Inputs'!$B$21</f>
        <v>0</v>
      </c>
      <c r="W839" s="24">
        <f t="shared" si="202"/>
        <v>0.43800975488176302</v>
      </c>
      <c r="X839" s="25">
        <f t="shared" si="203"/>
        <v>33</v>
      </c>
      <c r="Y839" s="24">
        <f t="shared" si="204"/>
        <v>0</v>
      </c>
    </row>
    <row r="840" spans="2:25" x14ac:dyDescent="0.25">
      <c r="B840" s="4" t="s">
        <v>37</v>
      </c>
      <c r="C840" s="4">
        <v>832</v>
      </c>
      <c r="D840" s="4">
        <v>243</v>
      </c>
      <c r="E840" s="11">
        <v>47.7</v>
      </c>
      <c r="F840" s="16">
        <f t="shared" si="205"/>
        <v>0.26388888888888967</v>
      </c>
      <c r="G840" s="16">
        <f t="shared" si="193"/>
        <v>13.250000000000002</v>
      </c>
      <c r="H840" s="19">
        <f t="shared" si="194"/>
        <v>61.982323068750013</v>
      </c>
      <c r="I840" s="19">
        <f>$K$3*$H$3*'Vehicle Inputs'!$B$19</f>
        <v>186.58987875</v>
      </c>
      <c r="J840" s="19">
        <f t="shared" si="195"/>
        <v>2472.3158934375001</v>
      </c>
      <c r="K840" s="19">
        <f t="shared" si="196"/>
        <v>576.92708333333508</v>
      </c>
      <c r="L840" s="19">
        <f t="shared" si="197"/>
        <v>825.49928515208512</v>
      </c>
      <c r="M840" s="19">
        <f t="shared" si="198"/>
        <v>10937.865528265129</v>
      </c>
      <c r="N840" s="24">
        <f t="shared" si="208"/>
        <v>3.0382959800736471E-3</v>
      </c>
      <c r="O840" s="24">
        <f t="shared" si="199"/>
        <v>3.0382959800736471E-3</v>
      </c>
      <c r="P840" s="24">
        <f t="shared" si="206"/>
        <v>0.96848390191412548</v>
      </c>
      <c r="Q840" s="24">
        <f t="shared" si="200"/>
        <v>0</v>
      </c>
      <c r="R840" s="24">
        <f t="shared" si="207"/>
        <v>0.56103021035596501</v>
      </c>
      <c r="S840" s="24">
        <f>MIN(MAX(-M840,0),'Vehicle Inputs'!$B$20*1000)</f>
        <v>0</v>
      </c>
      <c r="T840" s="24">
        <f>S840*(C840-C839)/3600000*'Vehicle Inputs'!$B$21*'Vehicle Inputs'!$B$22*'Vehicle Inputs'!$B$23</f>
        <v>0</v>
      </c>
      <c r="U840" s="24">
        <f t="shared" si="201"/>
        <v>0.49523404927555309</v>
      </c>
      <c r="V840" s="24">
        <f>T840*'Vehicle Inputs'!$B$24*'Vehicle Inputs'!$B$22*'Vehicle Inputs'!$B$21</f>
        <v>0</v>
      </c>
      <c r="W840" s="24">
        <f t="shared" si="202"/>
        <v>0.43800975488176302</v>
      </c>
      <c r="X840" s="25">
        <f t="shared" si="203"/>
        <v>33</v>
      </c>
      <c r="Y840" s="24">
        <f t="shared" si="204"/>
        <v>0</v>
      </c>
    </row>
    <row r="841" spans="2:25" x14ac:dyDescent="0.25">
      <c r="B841" s="4" t="s">
        <v>37</v>
      </c>
      <c r="C841" s="4">
        <v>833</v>
      </c>
      <c r="D841" s="4">
        <v>244</v>
      </c>
      <c r="E841" s="11">
        <v>48.2</v>
      </c>
      <c r="F841" s="16">
        <f t="shared" si="205"/>
        <v>0.1388888888888889</v>
      </c>
      <c r="G841" s="16">
        <f t="shared" ref="G841:G904" si="209">E841*(1000/3600)</f>
        <v>13.388888888888891</v>
      </c>
      <c r="H841" s="19">
        <f t="shared" ref="H841:H904" si="210">0.5*$L$3*$J$3*$I$3*G841^2</f>
        <v>63.288553215740762</v>
      </c>
      <c r="I841" s="19">
        <f>$K$3*$H$3*'Vehicle Inputs'!$B$19</f>
        <v>186.58987875</v>
      </c>
      <c r="J841" s="19">
        <f t="shared" ref="J841:J904" si="211">I841*G841</f>
        <v>2498.2311543750002</v>
      </c>
      <c r="K841" s="19">
        <f t="shared" ref="K841:K904" si="212">$H$3*F841</f>
        <v>303.64583333333337</v>
      </c>
      <c r="L841" s="19">
        <f t="shared" ref="L841:L904" si="213">H841+I841+K841</f>
        <v>553.52426529907416</v>
      </c>
      <c r="M841" s="19">
        <f t="shared" ref="M841:M904" si="214">L841*G841</f>
        <v>7411.0748853931609</v>
      </c>
      <c r="N841" s="24">
        <f t="shared" si="208"/>
        <v>2.0586319126092113E-3</v>
      </c>
      <c r="O841" s="24">
        <f t="shared" ref="O841:O904" si="215">MAX(M841,0)*(C841-C840)/3600000</f>
        <v>2.0586319126092113E-3</v>
      </c>
      <c r="P841" s="24">
        <f t="shared" si="206"/>
        <v>0.97054253382673472</v>
      </c>
      <c r="Q841" s="24">
        <f t="shared" ref="Q841:Q904" si="216">MAX(-M841,0)*(C841-C840)/3600000</f>
        <v>0</v>
      </c>
      <c r="R841" s="24">
        <f t="shared" si="207"/>
        <v>0.56103021035596501</v>
      </c>
      <c r="S841" s="24">
        <f>MIN(MAX(-M841,0),'Vehicle Inputs'!$B$20*1000)</f>
        <v>0</v>
      </c>
      <c r="T841" s="24">
        <f>S841*(C841-C840)/3600000*'Vehicle Inputs'!$B$21*'Vehicle Inputs'!$B$22*'Vehicle Inputs'!$B$23</f>
        <v>0</v>
      </c>
      <c r="U841" s="24">
        <f t="shared" ref="U841:U904" si="217">U840+T841</f>
        <v>0.49523404927555309</v>
      </c>
      <c r="V841" s="24">
        <f>T841*'Vehicle Inputs'!$B$24*'Vehicle Inputs'!$B$22*'Vehicle Inputs'!$B$21</f>
        <v>0</v>
      </c>
      <c r="W841" s="24">
        <f t="shared" ref="W841:W904" si="218">W840+V841</f>
        <v>0.43800975488176302</v>
      </c>
      <c r="X841" s="25">
        <f t="shared" ref="X841:X904" si="219">IF(S841&gt;0,IF(S840=0,X840+1,X840),X840)</f>
        <v>33</v>
      </c>
      <c r="Y841" s="24">
        <f t="shared" ref="Y841:Y904" si="220">IF(S841&gt;0,IF(S840=0,T841,Y840+T841),0)</f>
        <v>0</v>
      </c>
    </row>
    <row r="842" spans="2:25" x14ac:dyDescent="0.25">
      <c r="B842" s="4" t="s">
        <v>37</v>
      </c>
      <c r="C842" s="4">
        <v>834</v>
      </c>
      <c r="D842" s="4">
        <v>245</v>
      </c>
      <c r="E842" s="11">
        <v>48.7</v>
      </c>
      <c r="F842" s="16">
        <f t="shared" ref="F842:F905" si="221">($E843-$E841)/2/3.6</f>
        <v>0.15277777777777699</v>
      </c>
      <c r="G842" s="16">
        <f t="shared" si="209"/>
        <v>13.527777777777779</v>
      </c>
      <c r="H842" s="19">
        <f t="shared" si="210"/>
        <v>64.608404115046298</v>
      </c>
      <c r="I842" s="19">
        <f>$K$3*$H$3*'Vehicle Inputs'!$B$19</f>
        <v>186.58987875</v>
      </c>
      <c r="J842" s="19">
        <f t="shared" si="211"/>
        <v>2524.1464153125003</v>
      </c>
      <c r="K842" s="19">
        <f t="shared" si="212"/>
        <v>334.01041666666492</v>
      </c>
      <c r="L842" s="19">
        <f t="shared" si="213"/>
        <v>585.2086995317112</v>
      </c>
      <c r="M842" s="19">
        <f t="shared" si="214"/>
        <v>7916.5732408873155</v>
      </c>
      <c r="N842" s="24">
        <f t="shared" si="208"/>
        <v>2.1990481224686987E-3</v>
      </c>
      <c r="O842" s="24">
        <f t="shared" si="215"/>
        <v>2.1990481224686987E-3</v>
      </c>
      <c r="P842" s="24">
        <f t="shared" ref="P842:P905" si="222">P841+O842</f>
        <v>0.97274158194920346</v>
      </c>
      <c r="Q842" s="24">
        <f t="shared" si="216"/>
        <v>0</v>
      </c>
      <c r="R842" s="24">
        <f t="shared" ref="R842:R905" si="223">R841+Q842</f>
        <v>0.56103021035596501</v>
      </c>
      <c r="S842" s="24">
        <f>MIN(MAX(-M842,0),'Vehicle Inputs'!$B$20*1000)</f>
        <v>0</v>
      </c>
      <c r="T842" s="24">
        <f>S842*(C842-C841)/3600000*'Vehicle Inputs'!$B$21*'Vehicle Inputs'!$B$22*'Vehicle Inputs'!$B$23</f>
        <v>0</v>
      </c>
      <c r="U842" s="24">
        <f t="shared" si="217"/>
        <v>0.49523404927555309</v>
      </c>
      <c r="V842" s="24">
        <f>T842*'Vehicle Inputs'!$B$24*'Vehicle Inputs'!$B$22*'Vehicle Inputs'!$B$21</f>
        <v>0</v>
      </c>
      <c r="W842" s="24">
        <f t="shared" si="218"/>
        <v>0.43800975488176302</v>
      </c>
      <c r="X842" s="25">
        <f t="shared" si="219"/>
        <v>33</v>
      </c>
      <c r="Y842" s="24">
        <f t="shared" si="220"/>
        <v>0</v>
      </c>
    </row>
    <row r="843" spans="2:25" x14ac:dyDescent="0.25">
      <c r="B843" s="4" t="s">
        <v>37</v>
      </c>
      <c r="C843" s="4">
        <v>835</v>
      </c>
      <c r="D843" s="4">
        <v>246</v>
      </c>
      <c r="E843" s="11">
        <v>49.3</v>
      </c>
      <c r="F843" s="16">
        <f t="shared" si="221"/>
        <v>0.15277777777777699</v>
      </c>
      <c r="G843" s="16">
        <f t="shared" si="209"/>
        <v>13.694444444444445</v>
      </c>
      <c r="H843" s="19">
        <f t="shared" si="210"/>
        <v>66.210204587268521</v>
      </c>
      <c r="I843" s="19">
        <f>$K$3*$H$3*'Vehicle Inputs'!$B$19</f>
        <v>186.58987875</v>
      </c>
      <c r="J843" s="19">
        <f t="shared" si="211"/>
        <v>2555.2447284374998</v>
      </c>
      <c r="K843" s="19">
        <f t="shared" si="212"/>
        <v>334.01041666666492</v>
      </c>
      <c r="L843" s="19">
        <f t="shared" si="213"/>
        <v>586.81050000393338</v>
      </c>
      <c r="M843" s="19">
        <f t="shared" si="214"/>
        <v>8036.0437917205327</v>
      </c>
      <c r="N843" s="24">
        <f t="shared" si="208"/>
        <v>2.2322343865890369E-3</v>
      </c>
      <c r="O843" s="24">
        <f t="shared" si="215"/>
        <v>2.2322343865890369E-3</v>
      </c>
      <c r="P843" s="24">
        <f t="shared" si="222"/>
        <v>0.9749738163357925</v>
      </c>
      <c r="Q843" s="24">
        <f t="shared" si="216"/>
        <v>0</v>
      </c>
      <c r="R843" s="24">
        <f t="shared" si="223"/>
        <v>0.56103021035596501</v>
      </c>
      <c r="S843" s="24">
        <f>MIN(MAX(-M843,0),'Vehicle Inputs'!$B$20*1000)</f>
        <v>0</v>
      </c>
      <c r="T843" s="24">
        <f>S843*(C843-C842)/3600000*'Vehicle Inputs'!$B$21*'Vehicle Inputs'!$B$22*'Vehicle Inputs'!$B$23</f>
        <v>0</v>
      </c>
      <c r="U843" s="24">
        <f t="shared" si="217"/>
        <v>0.49523404927555309</v>
      </c>
      <c r="V843" s="24">
        <f>T843*'Vehicle Inputs'!$B$24*'Vehicle Inputs'!$B$22*'Vehicle Inputs'!$B$21</f>
        <v>0</v>
      </c>
      <c r="W843" s="24">
        <f t="shared" si="218"/>
        <v>0.43800975488176302</v>
      </c>
      <c r="X843" s="25">
        <f t="shared" si="219"/>
        <v>33</v>
      </c>
      <c r="Y843" s="24">
        <f t="shared" si="220"/>
        <v>0</v>
      </c>
    </row>
    <row r="844" spans="2:25" x14ac:dyDescent="0.25">
      <c r="B844" s="4" t="s">
        <v>37</v>
      </c>
      <c r="C844" s="4">
        <v>836</v>
      </c>
      <c r="D844" s="4">
        <v>247</v>
      </c>
      <c r="E844" s="11">
        <v>49.8</v>
      </c>
      <c r="F844" s="16">
        <f t="shared" si="221"/>
        <v>0.12500000000000078</v>
      </c>
      <c r="G844" s="16">
        <f t="shared" si="209"/>
        <v>13.833333333333334</v>
      </c>
      <c r="H844" s="19">
        <f t="shared" si="210"/>
        <v>67.560021141666667</v>
      </c>
      <c r="I844" s="19">
        <f>$K$3*$H$3*'Vehicle Inputs'!$B$19</f>
        <v>186.58987875</v>
      </c>
      <c r="J844" s="19">
        <f t="shared" si="211"/>
        <v>2581.1599893749999</v>
      </c>
      <c r="K844" s="19">
        <f t="shared" si="212"/>
        <v>273.28125000000171</v>
      </c>
      <c r="L844" s="19">
        <f t="shared" si="213"/>
        <v>527.43114989166838</v>
      </c>
      <c r="M844" s="19">
        <f t="shared" si="214"/>
        <v>7296.1309068347464</v>
      </c>
      <c r="N844" s="24">
        <f t="shared" si="208"/>
        <v>2.0267030296763186E-3</v>
      </c>
      <c r="O844" s="24">
        <f t="shared" si="215"/>
        <v>2.0267030296763186E-3</v>
      </c>
      <c r="P844" s="24">
        <f t="shared" si="222"/>
        <v>0.97700051936546883</v>
      </c>
      <c r="Q844" s="24">
        <f t="shared" si="216"/>
        <v>0</v>
      </c>
      <c r="R844" s="24">
        <f t="shared" si="223"/>
        <v>0.56103021035596501</v>
      </c>
      <c r="S844" s="24">
        <f>MIN(MAX(-M844,0),'Vehicle Inputs'!$B$20*1000)</f>
        <v>0</v>
      </c>
      <c r="T844" s="24">
        <f>S844*(C844-C843)/3600000*'Vehicle Inputs'!$B$21*'Vehicle Inputs'!$B$22*'Vehicle Inputs'!$B$23</f>
        <v>0</v>
      </c>
      <c r="U844" s="24">
        <f t="shared" si="217"/>
        <v>0.49523404927555309</v>
      </c>
      <c r="V844" s="24">
        <f>T844*'Vehicle Inputs'!$B$24*'Vehicle Inputs'!$B$22*'Vehicle Inputs'!$B$21</f>
        <v>0</v>
      </c>
      <c r="W844" s="24">
        <f t="shared" si="218"/>
        <v>0.43800975488176302</v>
      </c>
      <c r="X844" s="25">
        <f t="shared" si="219"/>
        <v>33</v>
      </c>
      <c r="Y844" s="24">
        <f t="shared" si="220"/>
        <v>0</v>
      </c>
    </row>
    <row r="845" spans="2:25" x14ac:dyDescent="0.25">
      <c r="B845" s="4" t="s">
        <v>37</v>
      </c>
      <c r="C845" s="4">
        <v>837</v>
      </c>
      <c r="D845" s="4">
        <v>248</v>
      </c>
      <c r="E845" s="11">
        <v>50.2</v>
      </c>
      <c r="F845" s="16">
        <f t="shared" si="221"/>
        <v>0.15277777777777798</v>
      </c>
      <c r="G845" s="16">
        <f t="shared" si="209"/>
        <v>13.944444444444446</v>
      </c>
      <c r="H845" s="19">
        <f t="shared" si="210"/>
        <v>68.649681326851862</v>
      </c>
      <c r="I845" s="19">
        <f>$K$3*$H$3*'Vehicle Inputs'!$B$19</f>
        <v>186.58987875</v>
      </c>
      <c r="J845" s="19">
        <f t="shared" si="211"/>
        <v>2601.8921981250005</v>
      </c>
      <c r="K845" s="19">
        <f t="shared" si="212"/>
        <v>334.01041666666714</v>
      </c>
      <c r="L845" s="19">
        <f t="shared" si="213"/>
        <v>589.24997674351903</v>
      </c>
      <c r="M845" s="19">
        <f t="shared" si="214"/>
        <v>8216.7635645901828</v>
      </c>
      <c r="N845" s="24">
        <f t="shared" si="208"/>
        <v>2.2824343234972731E-3</v>
      </c>
      <c r="O845" s="24">
        <f t="shared" si="215"/>
        <v>2.2824343234972731E-3</v>
      </c>
      <c r="P845" s="24">
        <f t="shared" si="222"/>
        <v>0.97928295368896612</v>
      </c>
      <c r="Q845" s="24">
        <f t="shared" si="216"/>
        <v>0</v>
      </c>
      <c r="R845" s="24">
        <f t="shared" si="223"/>
        <v>0.56103021035596501</v>
      </c>
      <c r="S845" s="24">
        <f>MIN(MAX(-M845,0),'Vehicle Inputs'!$B$20*1000)</f>
        <v>0</v>
      </c>
      <c r="T845" s="24">
        <f>S845*(C845-C844)/3600000*'Vehicle Inputs'!$B$21*'Vehicle Inputs'!$B$22*'Vehicle Inputs'!$B$23</f>
        <v>0</v>
      </c>
      <c r="U845" s="24">
        <f t="shared" si="217"/>
        <v>0.49523404927555309</v>
      </c>
      <c r="V845" s="24">
        <f>T845*'Vehicle Inputs'!$B$24*'Vehicle Inputs'!$B$22*'Vehicle Inputs'!$B$21</f>
        <v>0</v>
      </c>
      <c r="W845" s="24">
        <f t="shared" si="218"/>
        <v>0.43800975488176302</v>
      </c>
      <c r="X845" s="25">
        <f t="shared" si="219"/>
        <v>33</v>
      </c>
      <c r="Y845" s="24">
        <f t="shared" si="220"/>
        <v>0</v>
      </c>
    </row>
    <row r="846" spans="2:25" x14ac:dyDescent="0.25">
      <c r="B846" s="4" t="s">
        <v>37</v>
      </c>
      <c r="C846" s="4">
        <v>838</v>
      </c>
      <c r="D846" s="4">
        <v>249</v>
      </c>
      <c r="E846" s="11">
        <v>50.9</v>
      </c>
      <c r="F846" s="16">
        <f t="shared" si="221"/>
        <v>0.22222222222222143</v>
      </c>
      <c r="G846" s="16">
        <f t="shared" si="209"/>
        <v>14.138888888888889</v>
      </c>
      <c r="H846" s="19">
        <f t="shared" si="210"/>
        <v>70.577562609490741</v>
      </c>
      <c r="I846" s="19">
        <f>$K$3*$H$3*'Vehicle Inputs'!$B$19</f>
        <v>186.58987875</v>
      </c>
      <c r="J846" s="19">
        <f t="shared" si="211"/>
        <v>2638.1735634375</v>
      </c>
      <c r="K846" s="19">
        <f t="shared" si="212"/>
        <v>485.83333333333161</v>
      </c>
      <c r="L846" s="19">
        <f t="shared" si="213"/>
        <v>743.00077469282235</v>
      </c>
      <c r="M846" s="19">
        <f t="shared" si="214"/>
        <v>10505.205397740183</v>
      </c>
      <c r="N846" s="24">
        <f t="shared" si="208"/>
        <v>2.9181126104833839E-3</v>
      </c>
      <c r="O846" s="24">
        <f t="shared" si="215"/>
        <v>2.9181126104833839E-3</v>
      </c>
      <c r="P846" s="24">
        <f t="shared" si="222"/>
        <v>0.98220106629944948</v>
      </c>
      <c r="Q846" s="24">
        <f t="shared" si="216"/>
        <v>0</v>
      </c>
      <c r="R846" s="24">
        <f t="shared" si="223"/>
        <v>0.56103021035596501</v>
      </c>
      <c r="S846" s="24">
        <f>MIN(MAX(-M846,0),'Vehicle Inputs'!$B$20*1000)</f>
        <v>0</v>
      </c>
      <c r="T846" s="24">
        <f>S846*(C846-C845)/3600000*'Vehicle Inputs'!$B$21*'Vehicle Inputs'!$B$22*'Vehicle Inputs'!$B$23</f>
        <v>0</v>
      </c>
      <c r="U846" s="24">
        <f t="shared" si="217"/>
        <v>0.49523404927555309</v>
      </c>
      <c r="V846" s="24">
        <f>T846*'Vehicle Inputs'!$B$24*'Vehicle Inputs'!$B$22*'Vehicle Inputs'!$B$21</f>
        <v>0</v>
      </c>
      <c r="W846" s="24">
        <f t="shared" si="218"/>
        <v>0.43800975488176302</v>
      </c>
      <c r="X846" s="25">
        <f t="shared" si="219"/>
        <v>33</v>
      </c>
      <c r="Y846" s="24">
        <f t="shared" si="220"/>
        <v>0</v>
      </c>
    </row>
    <row r="847" spans="2:25" x14ac:dyDescent="0.25">
      <c r="B847" s="4" t="s">
        <v>37</v>
      </c>
      <c r="C847" s="4">
        <v>839</v>
      </c>
      <c r="D847" s="4">
        <v>250</v>
      </c>
      <c r="E847" s="11">
        <v>51.8</v>
      </c>
      <c r="F847" s="16">
        <f t="shared" si="221"/>
        <v>0.2222222222222224</v>
      </c>
      <c r="G847" s="16">
        <f t="shared" si="209"/>
        <v>14.388888888888889</v>
      </c>
      <c r="H847" s="19">
        <f t="shared" si="210"/>
        <v>73.095494882407408</v>
      </c>
      <c r="I847" s="19">
        <f>$K$3*$H$3*'Vehicle Inputs'!$B$19</f>
        <v>186.58987875</v>
      </c>
      <c r="J847" s="19">
        <f t="shared" si="211"/>
        <v>2684.8210331250002</v>
      </c>
      <c r="K847" s="19">
        <f t="shared" si="212"/>
        <v>485.83333333333371</v>
      </c>
      <c r="L847" s="19">
        <f t="shared" si="213"/>
        <v>745.5187069657411</v>
      </c>
      <c r="M847" s="19">
        <f t="shared" si="214"/>
        <v>10727.185839118163</v>
      </c>
      <c r="N847" s="24">
        <f t="shared" si="208"/>
        <v>2.9797738441994896E-3</v>
      </c>
      <c r="O847" s="24">
        <f t="shared" si="215"/>
        <v>2.9797738441994896E-3</v>
      </c>
      <c r="P847" s="24">
        <f t="shared" si="222"/>
        <v>0.98518084014364893</v>
      </c>
      <c r="Q847" s="24">
        <f t="shared" si="216"/>
        <v>0</v>
      </c>
      <c r="R847" s="24">
        <f t="shared" si="223"/>
        <v>0.56103021035596501</v>
      </c>
      <c r="S847" s="24">
        <f>MIN(MAX(-M847,0),'Vehicle Inputs'!$B$20*1000)</f>
        <v>0</v>
      </c>
      <c r="T847" s="24">
        <f>S847*(C847-C846)/3600000*'Vehicle Inputs'!$B$21*'Vehicle Inputs'!$B$22*'Vehicle Inputs'!$B$23</f>
        <v>0</v>
      </c>
      <c r="U847" s="24">
        <f t="shared" si="217"/>
        <v>0.49523404927555309</v>
      </c>
      <c r="V847" s="24">
        <f>T847*'Vehicle Inputs'!$B$24*'Vehicle Inputs'!$B$22*'Vehicle Inputs'!$B$21</f>
        <v>0</v>
      </c>
      <c r="W847" s="24">
        <f t="shared" si="218"/>
        <v>0.43800975488176302</v>
      </c>
      <c r="X847" s="25">
        <f t="shared" si="219"/>
        <v>33</v>
      </c>
      <c r="Y847" s="24">
        <f t="shared" si="220"/>
        <v>0</v>
      </c>
    </row>
    <row r="848" spans="2:25" x14ac:dyDescent="0.25">
      <c r="B848" s="4" t="s">
        <v>37</v>
      </c>
      <c r="C848" s="4">
        <v>840</v>
      </c>
      <c r="D848" s="4">
        <v>251</v>
      </c>
      <c r="E848" s="11">
        <v>52.5</v>
      </c>
      <c r="F848" s="16">
        <f t="shared" si="221"/>
        <v>0.20833333333333331</v>
      </c>
      <c r="G848" s="16">
        <f t="shared" si="209"/>
        <v>14.583333333333334</v>
      </c>
      <c r="H848" s="19">
        <f t="shared" si="210"/>
        <v>75.084397135416665</v>
      </c>
      <c r="I848" s="19">
        <f>$K$3*$H$3*'Vehicle Inputs'!$B$19</f>
        <v>186.58987875</v>
      </c>
      <c r="J848" s="19">
        <f t="shared" si="211"/>
        <v>2721.1023984375001</v>
      </c>
      <c r="K848" s="19">
        <f t="shared" si="212"/>
        <v>455.46874999999994</v>
      </c>
      <c r="L848" s="19">
        <f t="shared" si="213"/>
        <v>717.14302588541659</v>
      </c>
      <c r="M848" s="19">
        <f t="shared" si="214"/>
        <v>10458.335794162325</v>
      </c>
      <c r="N848" s="24">
        <f t="shared" si="208"/>
        <v>2.9050932761562013E-3</v>
      </c>
      <c r="O848" s="24">
        <f t="shared" si="215"/>
        <v>2.9050932761562013E-3</v>
      </c>
      <c r="P848" s="24">
        <f t="shared" si="222"/>
        <v>0.98808593341980511</v>
      </c>
      <c r="Q848" s="24">
        <f t="shared" si="216"/>
        <v>0</v>
      </c>
      <c r="R848" s="24">
        <f t="shared" si="223"/>
        <v>0.56103021035596501</v>
      </c>
      <c r="S848" s="24">
        <f>MIN(MAX(-M848,0),'Vehicle Inputs'!$B$20*1000)</f>
        <v>0</v>
      </c>
      <c r="T848" s="24">
        <f>S848*(C848-C847)/3600000*'Vehicle Inputs'!$B$21*'Vehicle Inputs'!$B$22*'Vehicle Inputs'!$B$23</f>
        <v>0</v>
      </c>
      <c r="U848" s="24">
        <f t="shared" si="217"/>
        <v>0.49523404927555309</v>
      </c>
      <c r="V848" s="24">
        <f>T848*'Vehicle Inputs'!$B$24*'Vehicle Inputs'!$B$22*'Vehicle Inputs'!$B$21</f>
        <v>0</v>
      </c>
      <c r="W848" s="24">
        <f t="shared" si="218"/>
        <v>0.43800975488176302</v>
      </c>
      <c r="X848" s="25">
        <f t="shared" si="219"/>
        <v>33</v>
      </c>
      <c r="Y848" s="24">
        <f t="shared" si="220"/>
        <v>0</v>
      </c>
    </row>
    <row r="849" spans="2:25" x14ac:dyDescent="0.25">
      <c r="B849" s="4" t="s">
        <v>37</v>
      </c>
      <c r="C849" s="4">
        <v>841</v>
      </c>
      <c r="D849" s="4">
        <v>252</v>
      </c>
      <c r="E849" s="11">
        <v>53.3</v>
      </c>
      <c r="F849" s="16">
        <f t="shared" si="221"/>
        <v>0.27777777777777779</v>
      </c>
      <c r="G849" s="16">
        <f t="shared" si="209"/>
        <v>14.805555555555555</v>
      </c>
      <c r="H849" s="19">
        <f t="shared" si="210"/>
        <v>77.390118087268519</v>
      </c>
      <c r="I849" s="19">
        <f>$K$3*$H$3*'Vehicle Inputs'!$B$19</f>
        <v>186.58987875</v>
      </c>
      <c r="J849" s="19">
        <f t="shared" si="211"/>
        <v>2762.5668159375</v>
      </c>
      <c r="K849" s="19">
        <f t="shared" si="212"/>
        <v>607.29166666666674</v>
      </c>
      <c r="L849" s="19">
        <f t="shared" si="213"/>
        <v>871.27166350393532</v>
      </c>
      <c r="M849" s="19">
        <f t="shared" si="214"/>
        <v>12899.661017988819</v>
      </c>
      <c r="N849" s="24">
        <f t="shared" si="208"/>
        <v>3.5832391716635608E-3</v>
      </c>
      <c r="O849" s="24">
        <f t="shared" si="215"/>
        <v>3.5832391716635608E-3</v>
      </c>
      <c r="P849" s="24">
        <f t="shared" si="222"/>
        <v>0.9916691725914687</v>
      </c>
      <c r="Q849" s="24">
        <f t="shared" si="216"/>
        <v>0</v>
      </c>
      <c r="R849" s="24">
        <f t="shared" si="223"/>
        <v>0.56103021035596501</v>
      </c>
      <c r="S849" s="24">
        <f>MIN(MAX(-M849,0),'Vehicle Inputs'!$B$20*1000)</f>
        <v>0</v>
      </c>
      <c r="T849" s="24">
        <f>S849*(C849-C848)/3600000*'Vehicle Inputs'!$B$21*'Vehicle Inputs'!$B$22*'Vehicle Inputs'!$B$23</f>
        <v>0</v>
      </c>
      <c r="U849" s="24">
        <f t="shared" si="217"/>
        <v>0.49523404927555309</v>
      </c>
      <c r="V849" s="24">
        <f>T849*'Vehicle Inputs'!$B$24*'Vehicle Inputs'!$B$22*'Vehicle Inputs'!$B$21</f>
        <v>0</v>
      </c>
      <c r="W849" s="24">
        <f t="shared" si="218"/>
        <v>0.43800975488176302</v>
      </c>
      <c r="X849" s="25">
        <f t="shared" si="219"/>
        <v>33</v>
      </c>
      <c r="Y849" s="24">
        <f t="shared" si="220"/>
        <v>0</v>
      </c>
    </row>
    <row r="850" spans="2:25" x14ac:dyDescent="0.25">
      <c r="B850" s="4" t="s">
        <v>37</v>
      </c>
      <c r="C850" s="4">
        <v>842</v>
      </c>
      <c r="D850" s="4">
        <v>253</v>
      </c>
      <c r="E850" s="11">
        <v>54.5</v>
      </c>
      <c r="F850" s="16">
        <f t="shared" si="221"/>
        <v>0.33333333333333409</v>
      </c>
      <c r="G850" s="16">
        <f t="shared" si="209"/>
        <v>15.138888888888889</v>
      </c>
      <c r="H850" s="19">
        <f t="shared" si="210"/>
        <v>80.914079126157404</v>
      </c>
      <c r="I850" s="19">
        <f>$K$3*$H$3*'Vehicle Inputs'!$B$19</f>
        <v>186.58987875</v>
      </c>
      <c r="J850" s="19">
        <f t="shared" si="211"/>
        <v>2824.7634421875</v>
      </c>
      <c r="K850" s="19">
        <f t="shared" si="212"/>
        <v>728.75000000000171</v>
      </c>
      <c r="L850" s="19">
        <f t="shared" si="213"/>
        <v>996.25395787615912</v>
      </c>
      <c r="M850" s="19">
        <f t="shared" si="214"/>
        <v>15082.177973402964</v>
      </c>
      <c r="N850" s="24">
        <f t="shared" si="208"/>
        <v>4.1894938815008236E-3</v>
      </c>
      <c r="O850" s="24">
        <f t="shared" si="215"/>
        <v>4.1894938815008236E-3</v>
      </c>
      <c r="P850" s="24">
        <f t="shared" si="222"/>
        <v>0.9958586664729695</v>
      </c>
      <c r="Q850" s="24">
        <f t="shared" si="216"/>
        <v>0</v>
      </c>
      <c r="R850" s="24">
        <f t="shared" si="223"/>
        <v>0.56103021035596501</v>
      </c>
      <c r="S850" s="24">
        <f>MIN(MAX(-M850,0),'Vehicle Inputs'!$B$20*1000)</f>
        <v>0</v>
      </c>
      <c r="T850" s="24">
        <f>S850*(C850-C849)/3600000*'Vehicle Inputs'!$B$21*'Vehicle Inputs'!$B$22*'Vehicle Inputs'!$B$23</f>
        <v>0</v>
      </c>
      <c r="U850" s="24">
        <f t="shared" si="217"/>
        <v>0.49523404927555309</v>
      </c>
      <c r="V850" s="24">
        <f>T850*'Vehicle Inputs'!$B$24*'Vehicle Inputs'!$B$22*'Vehicle Inputs'!$B$21</f>
        <v>0</v>
      </c>
      <c r="W850" s="24">
        <f t="shared" si="218"/>
        <v>0.43800975488176302</v>
      </c>
      <c r="X850" s="25">
        <f t="shared" si="219"/>
        <v>33</v>
      </c>
      <c r="Y850" s="24">
        <f t="shared" si="220"/>
        <v>0</v>
      </c>
    </row>
    <row r="851" spans="2:25" x14ac:dyDescent="0.25">
      <c r="B851" s="4" t="s">
        <v>37</v>
      </c>
      <c r="C851" s="4">
        <v>843</v>
      </c>
      <c r="D851" s="4">
        <v>254</v>
      </c>
      <c r="E851" s="11">
        <v>55.7</v>
      </c>
      <c r="F851" s="16">
        <f t="shared" si="221"/>
        <v>0.27777777777777779</v>
      </c>
      <c r="G851" s="16">
        <f t="shared" si="209"/>
        <v>15.472222222222223</v>
      </c>
      <c r="H851" s="19">
        <f t="shared" si="210"/>
        <v>84.516495698379629</v>
      </c>
      <c r="I851" s="19">
        <f>$K$3*$H$3*'Vehicle Inputs'!$B$19</f>
        <v>186.58987875</v>
      </c>
      <c r="J851" s="19">
        <f t="shared" si="211"/>
        <v>2886.9600684375</v>
      </c>
      <c r="K851" s="19">
        <f t="shared" si="212"/>
        <v>607.29166666666674</v>
      </c>
      <c r="L851" s="19">
        <f t="shared" si="213"/>
        <v>878.39804111504634</v>
      </c>
      <c r="M851" s="19">
        <f t="shared" si="214"/>
        <v>13590.769691696691</v>
      </c>
      <c r="N851" s="24">
        <f t="shared" si="208"/>
        <v>3.7752138032490809E-3</v>
      </c>
      <c r="O851" s="24">
        <f t="shared" si="215"/>
        <v>3.7752138032490809E-3</v>
      </c>
      <c r="P851" s="24">
        <f t="shared" si="222"/>
        <v>0.99963388027621858</v>
      </c>
      <c r="Q851" s="24">
        <f t="shared" si="216"/>
        <v>0</v>
      </c>
      <c r="R851" s="24">
        <f t="shared" si="223"/>
        <v>0.56103021035596501</v>
      </c>
      <c r="S851" s="24">
        <f>MIN(MAX(-M851,0),'Vehicle Inputs'!$B$20*1000)</f>
        <v>0</v>
      </c>
      <c r="T851" s="24">
        <f>S851*(C851-C850)/3600000*'Vehicle Inputs'!$B$21*'Vehicle Inputs'!$B$22*'Vehicle Inputs'!$B$23</f>
        <v>0</v>
      </c>
      <c r="U851" s="24">
        <f t="shared" si="217"/>
        <v>0.49523404927555309</v>
      </c>
      <c r="V851" s="24">
        <f>T851*'Vehicle Inputs'!$B$24*'Vehicle Inputs'!$B$22*'Vehicle Inputs'!$B$21</f>
        <v>0</v>
      </c>
      <c r="W851" s="24">
        <f t="shared" si="218"/>
        <v>0.43800975488176302</v>
      </c>
      <c r="X851" s="25">
        <f t="shared" si="219"/>
        <v>33</v>
      </c>
      <c r="Y851" s="24">
        <f t="shared" si="220"/>
        <v>0</v>
      </c>
    </row>
    <row r="852" spans="2:25" x14ac:dyDescent="0.25">
      <c r="B852" s="4" t="s">
        <v>37</v>
      </c>
      <c r="C852" s="4">
        <v>844</v>
      </c>
      <c r="D852" s="4">
        <v>255</v>
      </c>
      <c r="E852" s="11">
        <v>56.5</v>
      </c>
      <c r="F852" s="16">
        <f t="shared" si="221"/>
        <v>0.15277777777777699</v>
      </c>
      <c r="G852" s="16">
        <f t="shared" si="209"/>
        <v>15.694444444444445</v>
      </c>
      <c r="H852" s="19">
        <f t="shared" si="210"/>
        <v>86.961693153935173</v>
      </c>
      <c r="I852" s="19">
        <f>$K$3*$H$3*'Vehicle Inputs'!$B$19</f>
        <v>186.58987875</v>
      </c>
      <c r="J852" s="19">
        <f t="shared" si="211"/>
        <v>2928.4244859374999</v>
      </c>
      <c r="K852" s="19">
        <f t="shared" si="212"/>
        <v>334.01041666666492</v>
      </c>
      <c r="L852" s="19">
        <f t="shared" si="213"/>
        <v>607.56198857060008</v>
      </c>
      <c r="M852" s="19">
        <f t="shared" si="214"/>
        <v>9535.3478761774732</v>
      </c>
      <c r="N852" s="24">
        <f t="shared" si="208"/>
        <v>2.6487077433826316E-3</v>
      </c>
      <c r="O852" s="24">
        <f t="shared" si="215"/>
        <v>2.6487077433826316E-3</v>
      </c>
      <c r="P852" s="24">
        <f t="shared" si="222"/>
        <v>1.0022825880196011</v>
      </c>
      <c r="Q852" s="24">
        <f t="shared" si="216"/>
        <v>0</v>
      </c>
      <c r="R852" s="24">
        <f t="shared" si="223"/>
        <v>0.56103021035596501</v>
      </c>
      <c r="S852" s="24">
        <f>MIN(MAX(-M852,0),'Vehicle Inputs'!$B$20*1000)</f>
        <v>0</v>
      </c>
      <c r="T852" s="24">
        <f>S852*(C852-C851)/3600000*'Vehicle Inputs'!$B$21*'Vehicle Inputs'!$B$22*'Vehicle Inputs'!$B$23</f>
        <v>0</v>
      </c>
      <c r="U852" s="24">
        <f t="shared" si="217"/>
        <v>0.49523404927555309</v>
      </c>
      <c r="V852" s="24">
        <f>T852*'Vehicle Inputs'!$B$24*'Vehicle Inputs'!$B$22*'Vehicle Inputs'!$B$21</f>
        <v>0</v>
      </c>
      <c r="W852" s="24">
        <f t="shared" si="218"/>
        <v>0.43800975488176302</v>
      </c>
      <c r="X852" s="25">
        <f t="shared" si="219"/>
        <v>33</v>
      </c>
      <c r="Y852" s="24">
        <f t="shared" si="220"/>
        <v>0</v>
      </c>
    </row>
    <row r="853" spans="2:25" x14ac:dyDescent="0.25">
      <c r="B853" s="4" t="s">
        <v>37</v>
      </c>
      <c r="C853" s="4">
        <v>845</v>
      </c>
      <c r="D853" s="4">
        <v>256</v>
      </c>
      <c r="E853" s="11">
        <v>56.8</v>
      </c>
      <c r="F853" s="16">
        <f t="shared" si="221"/>
        <v>6.9444444444444448E-2</v>
      </c>
      <c r="G853" s="16">
        <f t="shared" si="209"/>
        <v>15.777777777777779</v>
      </c>
      <c r="H853" s="19">
        <f t="shared" si="210"/>
        <v>87.887631896296298</v>
      </c>
      <c r="I853" s="19">
        <f>$K$3*$H$3*'Vehicle Inputs'!$B$19</f>
        <v>186.58987875</v>
      </c>
      <c r="J853" s="19">
        <f t="shared" si="211"/>
        <v>2943.9736425000001</v>
      </c>
      <c r="K853" s="19">
        <f t="shared" si="212"/>
        <v>151.82291666666669</v>
      </c>
      <c r="L853" s="19">
        <f t="shared" si="213"/>
        <v>426.300427312963</v>
      </c>
      <c r="M853" s="19">
        <f t="shared" si="214"/>
        <v>6726.0734087156388</v>
      </c>
      <c r="N853" s="24">
        <f t="shared" si="208"/>
        <v>1.8683537246432329E-3</v>
      </c>
      <c r="O853" s="24">
        <f t="shared" si="215"/>
        <v>1.8683537246432329E-3</v>
      </c>
      <c r="P853" s="24">
        <f t="shared" si="222"/>
        <v>1.0041509417442445</v>
      </c>
      <c r="Q853" s="24">
        <f t="shared" si="216"/>
        <v>0</v>
      </c>
      <c r="R853" s="24">
        <f t="shared" si="223"/>
        <v>0.56103021035596501</v>
      </c>
      <c r="S853" s="24">
        <f>MIN(MAX(-M853,0),'Vehicle Inputs'!$B$20*1000)</f>
        <v>0</v>
      </c>
      <c r="T853" s="24">
        <f>S853*(C853-C852)/3600000*'Vehicle Inputs'!$B$21*'Vehicle Inputs'!$B$22*'Vehicle Inputs'!$B$23</f>
        <v>0</v>
      </c>
      <c r="U853" s="24">
        <f t="shared" si="217"/>
        <v>0.49523404927555309</v>
      </c>
      <c r="V853" s="24">
        <f>T853*'Vehicle Inputs'!$B$24*'Vehicle Inputs'!$B$22*'Vehicle Inputs'!$B$21</f>
        <v>0</v>
      </c>
      <c r="W853" s="24">
        <f t="shared" si="218"/>
        <v>0.43800975488176302</v>
      </c>
      <c r="X853" s="25">
        <f t="shared" si="219"/>
        <v>33</v>
      </c>
      <c r="Y853" s="24">
        <f t="shared" si="220"/>
        <v>0</v>
      </c>
    </row>
    <row r="854" spans="2:25" x14ac:dyDescent="0.25">
      <c r="B854" s="4" t="s">
        <v>37</v>
      </c>
      <c r="C854" s="4">
        <v>846</v>
      </c>
      <c r="D854" s="4">
        <v>257</v>
      </c>
      <c r="E854" s="11">
        <v>57</v>
      </c>
      <c r="F854" s="16">
        <f t="shared" si="221"/>
        <v>5.5555555555556344E-2</v>
      </c>
      <c r="G854" s="16">
        <f t="shared" si="209"/>
        <v>15.833333333333334</v>
      </c>
      <c r="H854" s="19">
        <f t="shared" si="210"/>
        <v>88.507648541666669</v>
      </c>
      <c r="I854" s="19">
        <f>$K$3*$H$3*'Vehicle Inputs'!$B$19</f>
        <v>186.58987875</v>
      </c>
      <c r="J854" s="19">
        <f t="shared" si="211"/>
        <v>2954.3397468749999</v>
      </c>
      <c r="K854" s="19">
        <f t="shared" si="212"/>
        <v>121.45833333333506</v>
      </c>
      <c r="L854" s="19">
        <f t="shared" si="213"/>
        <v>396.55586062500174</v>
      </c>
      <c r="M854" s="19">
        <f t="shared" si="214"/>
        <v>6278.8011265625282</v>
      </c>
      <c r="N854" s="24">
        <f t="shared" si="208"/>
        <v>1.7441114240451467E-3</v>
      </c>
      <c r="O854" s="24">
        <f t="shared" si="215"/>
        <v>1.7441114240451467E-3</v>
      </c>
      <c r="P854" s="24">
        <f t="shared" si="222"/>
        <v>1.0058950531682895</v>
      </c>
      <c r="Q854" s="24">
        <f t="shared" si="216"/>
        <v>0</v>
      </c>
      <c r="R854" s="24">
        <f t="shared" si="223"/>
        <v>0.56103021035596501</v>
      </c>
      <c r="S854" s="24">
        <f>MIN(MAX(-M854,0),'Vehicle Inputs'!$B$20*1000)</f>
        <v>0</v>
      </c>
      <c r="T854" s="24">
        <f>S854*(C854-C853)/3600000*'Vehicle Inputs'!$B$21*'Vehicle Inputs'!$B$22*'Vehicle Inputs'!$B$23</f>
        <v>0</v>
      </c>
      <c r="U854" s="24">
        <f t="shared" si="217"/>
        <v>0.49523404927555309</v>
      </c>
      <c r="V854" s="24">
        <f>T854*'Vehicle Inputs'!$B$24*'Vehicle Inputs'!$B$22*'Vehicle Inputs'!$B$21</f>
        <v>0</v>
      </c>
      <c r="W854" s="24">
        <f t="shared" si="218"/>
        <v>0.43800975488176302</v>
      </c>
      <c r="X854" s="25">
        <f t="shared" si="219"/>
        <v>33</v>
      </c>
      <c r="Y854" s="24">
        <f t="shared" si="220"/>
        <v>0</v>
      </c>
    </row>
    <row r="855" spans="2:25" x14ac:dyDescent="0.25">
      <c r="B855" s="4" t="s">
        <v>37</v>
      </c>
      <c r="C855" s="4">
        <v>847</v>
      </c>
      <c r="D855" s="4">
        <v>258</v>
      </c>
      <c r="E855" s="11">
        <v>57.2</v>
      </c>
      <c r="F855" s="16">
        <f t="shared" si="221"/>
        <v>9.7222222222222612E-2</v>
      </c>
      <c r="G855" s="16">
        <f t="shared" si="209"/>
        <v>15.888888888888891</v>
      </c>
      <c r="H855" s="19">
        <f t="shared" si="210"/>
        <v>89.129844507407427</v>
      </c>
      <c r="I855" s="19">
        <f>$K$3*$H$3*'Vehicle Inputs'!$B$19</f>
        <v>186.58987875</v>
      </c>
      <c r="J855" s="19">
        <f t="shared" si="211"/>
        <v>2964.7058512500003</v>
      </c>
      <c r="K855" s="19">
        <f t="shared" si="212"/>
        <v>212.5520833333342</v>
      </c>
      <c r="L855" s="19">
        <f t="shared" si="213"/>
        <v>488.27180659074156</v>
      </c>
      <c r="M855" s="19">
        <f t="shared" si="214"/>
        <v>7758.0964824973389</v>
      </c>
      <c r="N855" s="24">
        <f t="shared" si="208"/>
        <v>2.1550268006937053E-3</v>
      </c>
      <c r="O855" s="24">
        <f t="shared" si="215"/>
        <v>2.1550268006937053E-3</v>
      </c>
      <c r="P855" s="24">
        <f t="shared" si="222"/>
        <v>1.0080500799689833</v>
      </c>
      <c r="Q855" s="24">
        <f t="shared" si="216"/>
        <v>0</v>
      </c>
      <c r="R855" s="24">
        <f t="shared" si="223"/>
        <v>0.56103021035596501</v>
      </c>
      <c r="S855" s="24">
        <f>MIN(MAX(-M855,0),'Vehicle Inputs'!$B$20*1000)</f>
        <v>0</v>
      </c>
      <c r="T855" s="24">
        <f>S855*(C855-C854)/3600000*'Vehicle Inputs'!$B$21*'Vehicle Inputs'!$B$22*'Vehicle Inputs'!$B$23</f>
        <v>0</v>
      </c>
      <c r="U855" s="24">
        <f t="shared" si="217"/>
        <v>0.49523404927555309</v>
      </c>
      <c r="V855" s="24">
        <f>T855*'Vehicle Inputs'!$B$24*'Vehicle Inputs'!$B$22*'Vehicle Inputs'!$B$21</f>
        <v>0</v>
      </c>
      <c r="W855" s="24">
        <f t="shared" si="218"/>
        <v>0.43800975488176302</v>
      </c>
      <c r="X855" s="25">
        <f t="shared" si="219"/>
        <v>33</v>
      </c>
      <c r="Y855" s="24">
        <f t="shared" si="220"/>
        <v>0</v>
      </c>
    </row>
    <row r="856" spans="2:25" x14ac:dyDescent="0.25">
      <c r="B856" s="4" t="s">
        <v>37</v>
      </c>
      <c r="C856" s="4">
        <v>848</v>
      </c>
      <c r="D856" s="4">
        <v>259</v>
      </c>
      <c r="E856" s="11">
        <v>57.7</v>
      </c>
      <c r="F856" s="16">
        <f t="shared" si="221"/>
        <v>0.20833333333333331</v>
      </c>
      <c r="G856" s="16">
        <f t="shared" si="209"/>
        <v>16.027777777777779</v>
      </c>
      <c r="H856" s="19">
        <f t="shared" si="210"/>
        <v>90.694868948379636</v>
      </c>
      <c r="I856" s="19">
        <f>$K$3*$H$3*'Vehicle Inputs'!$B$19</f>
        <v>186.58987875</v>
      </c>
      <c r="J856" s="19">
        <f t="shared" si="211"/>
        <v>2990.6211121874999</v>
      </c>
      <c r="K856" s="19">
        <f t="shared" si="212"/>
        <v>455.46874999999994</v>
      </c>
      <c r="L856" s="19">
        <f t="shared" si="213"/>
        <v>732.75349769837953</v>
      </c>
      <c r="M856" s="19">
        <f t="shared" si="214"/>
        <v>11744.410226999029</v>
      </c>
      <c r="N856" s="24">
        <f t="shared" si="208"/>
        <v>3.2623361741663968E-3</v>
      </c>
      <c r="O856" s="24">
        <f t="shared" si="215"/>
        <v>3.2623361741663968E-3</v>
      </c>
      <c r="P856" s="24">
        <f t="shared" si="222"/>
        <v>1.0113124161431497</v>
      </c>
      <c r="Q856" s="24">
        <f t="shared" si="216"/>
        <v>0</v>
      </c>
      <c r="R856" s="24">
        <f t="shared" si="223"/>
        <v>0.56103021035596501</v>
      </c>
      <c r="S856" s="24">
        <f>MIN(MAX(-M856,0),'Vehicle Inputs'!$B$20*1000)</f>
        <v>0</v>
      </c>
      <c r="T856" s="24">
        <f>S856*(C856-C855)/3600000*'Vehicle Inputs'!$B$21*'Vehicle Inputs'!$B$22*'Vehicle Inputs'!$B$23</f>
        <v>0</v>
      </c>
      <c r="U856" s="24">
        <f t="shared" si="217"/>
        <v>0.49523404927555309</v>
      </c>
      <c r="V856" s="24">
        <f>T856*'Vehicle Inputs'!$B$24*'Vehicle Inputs'!$B$22*'Vehicle Inputs'!$B$21</f>
        <v>0</v>
      </c>
      <c r="W856" s="24">
        <f t="shared" si="218"/>
        <v>0.43800975488176302</v>
      </c>
      <c r="X856" s="25">
        <f t="shared" si="219"/>
        <v>33</v>
      </c>
      <c r="Y856" s="24">
        <f t="shared" si="220"/>
        <v>0</v>
      </c>
    </row>
    <row r="857" spans="2:25" x14ac:dyDescent="0.25">
      <c r="B857" s="4" t="s">
        <v>37</v>
      </c>
      <c r="C857" s="4">
        <v>849</v>
      </c>
      <c r="D857" s="4">
        <v>260</v>
      </c>
      <c r="E857" s="11">
        <v>58.7</v>
      </c>
      <c r="F857" s="16">
        <f t="shared" si="221"/>
        <v>0.33333333333333315</v>
      </c>
      <c r="G857" s="16">
        <f t="shared" si="209"/>
        <v>16.305555555555557</v>
      </c>
      <c r="H857" s="19">
        <f t="shared" si="210"/>
        <v>93.865780087268533</v>
      </c>
      <c r="I857" s="19">
        <f>$K$3*$H$3*'Vehicle Inputs'!$B$19</f>
        <v>186.58987875</v>
      </c>
      <c r="J857" s="19">
        <f t="shared" si="211"/>
        <v>3042.4516340625</v>
      </c>
      <c r="K857" s="19">
        <f t="shared" si="212"/>
        <v>728.74999999999955</v>
      </c>
      <c r="L857" s="19">
        <f t="shared" si="213"/>
        <v>1009.2056588372681</v>
      </c>
      <c r="M857" s="19">
        <f t="shared" si="214"/>
        <v>16455.658937152122</v>
      </c>
      <c r="N857" s="24">
        <f t="shared" si="208"/>
        <v>4.5710163714311452E-3</v>
      </c>
      <c r="O857" s="24">
        <f t="shared" si="215"/>
        <v>4.5710163714311452E-3</v>
      </c>
      <c r="P857" s="24">
        <f t="shared" si="222"/>
        <v>1.0158834325145809</v>
      </c>
      <c r="Q857" s="24">
        <f t="shared" si="216"/>
        <v>0</v>
      </c>
      <c r="R857" s="24">
        <f t="shared" si="223"/>
        <v>0.56103021035596501</v>
      </c>
      <c r="S857" s="24">
        <f>MIN(MAX(-M857,0),'Vehicle Inputs'!$B$20*1000)</f>
        <v>0</v>
      </c>
      <c r="T857" s="24">
        <f>S857*(C857-C856)/3600000*'Vehicle Inputs'!$B$21*'Vehicle Inputs'!$B$22*'Vehicle Inputs'!$B$23</f>
        <v>0</v>
      </c>
      <c r="U857" s="24">
        <f t="shared" si="217"/>
        <v>0.49523404927555309</v>
      </c>
      <c r="V857" s="24">
        <f>T857*'Vehicle Inputs'!$B$24*'Vehicle Inputs'!$B$22*'Vehicle Inputs'!$B$21</f>
        <v>0</v>
      </c>
      <c r="W857" s="24">
        <f t="shared" si="218"/>
        <v>0.43800975488176302</v>
      </c>
      <c r="X857" s="25">
        <f t="shared" si="219"/>
        <v>33</v>
      </c>
      <c r="Y857" s="24">
        <f t="shared" si="220"/>
        <v>0</v>
      </c>
    </row>
    <row r="858" spans="2:25" x14ac:dyDescent="0.25">
      <c r="B858" s="4" t="s">
        <v>37</v>
      </c>
      <c r="C858" s="4">
        <v>850</v>
      </c>
      <c r="D858" s="4">
        <v>261</v>
      </c>
      <c r="E858" s="11">
        <v>60.1</v>
      </c>
      <c r="F858" s="16">
        <f t="shared" si="221"/>
        <v>0.33333333333333315</v>
      </c>
      <c r="G858" s="16">
        <f t="shared" si="209"/>
        <v>16.694444444444446</v>
      </c>
      <c r="H858" s="19">
        <f t="shared" si="210"/>
        <v>98.396587137268526</v>
      </c>
      <c r="I858" s="19">
        <f>$K$3*$H$3*'Vehicle Inputs'!$B$19</f>
        <v>186.58987875</v>
      </c>
      <c r="J858" s="19">
        <f t="shared" si="211"/>
        <v>3115.0143646875003</v>
      </c>
      <c r="K858" s="19">
        <f t="shared" si="212"/>
        <v>728.74999999999955</v>
      </c>
      <c r="L858" s="19">
        <f t="shared" si="213"/>
        <v>1013.7364658872681</v>
      </c>
      <c r="M858" s="19">
        <f t="shared" si="214"/>
        <v>16923.767111062451</v>
      </c>
      <c r="N858" s="24">
        <f t="shared" si="208"/>
        <v>4.7010464197395699E-3</v>
      </c>
      <c r="O858" s="24">
        <f t="shared" si="215"/>
        <v>4.7010464197395699E-3</v>
      </c>
      <c r="P858" s="24">
        <f t="shared" si="222"/>
        <v>1.0205844789343206</v>
      </c>
      <c r="Q858" s="24">
        <f t="shared" si="216"/>
        <v>0</v>
      </c>
      <c r="R858" s="24">
        <f t="shared" si="223"/>
        <v>0.56103021035596501</v>
      </c>
      <c r="S858" s="24">
        <f>MIN(MAX(-M858,0),'Vehicle Inputs'!$B$20*1000)</f>
        <v>0</v>
      </c>
      <c r="T858" s="24">
        <f>S858*(C858-C857)/3600000*'Vehicle Inputs'!$B$21*'Vehicle Inputs'!$B$22*'Vehicle Inputs'!$B$23</f>
        <v>0</v>
      </c>
      <c r="U858" s="24">
        <f t="shared" si="217"/>
        <v>0.49523404927555309</v>
      </c>
      <c r="V858" s="24">
        <f>T858*'Vehicle Inputs'!$B$24*'Vehicle Inputs'!$B$22*'Vehicle Inputs'!$B$21</f>
        <v>0</v>
      </c>
      <c r="W858" s="24">
        <f t="shared" si="218"/>
        <v>0.43800975488176302</v>
      </c>
      <c r="X858" s="25">
        <f t="shared" si="219"/>
        <v>33</v>
      </c>
      <c r="Y858" s="24">
        <f t="shared" si="220"/>
        <v>0</v>
      </c>
    </row>
    <row r="859" spans="2:25" x14ac:dyDescent="0.25">
      <c r="B859" s="4" t="s">
        <v>37</v>
      </c>
      <c r="C859" s="4">
        <v>851</v>
      </c>
      <c r="D859" s="4">
        <v>262</v>
      </c>
      <c r="E859" s="11">
        <v>61.1</v>
      </c>
      <c r="F859" s="16">
        <f t="shared" si="221"/>
        <v>0.2222222222222224</v>
      </c>
      <c r="G859" s="16">
        <f t="shared" si="209"/>
        <v>16.972222222222225</v>
      </c>
      <c r="H859" s="19">
        <f t="shared" si="210"/>
        <v>101.69825749837966</v>
      </c>
      <c r="I859" s="19">
        <f>$K$3*$H$3*'Vehicle Inputs'!$B$19</f>
        <v>186.58987875</v>
      </c>
      <c r="J859" s="19">
        <f t="shared" si="211"/>
        <v>3166.8448865625005</v>
      </c>
      <c r="K859" s="19">
        <f t="shared" si="212"/>
        <v>485.83333333333371</v>
      </c>
      <c r="L859" s="19">
        <f t="shared" si="213"/>
        <v>774.12146958171343</v>
      </c>
      <c r="M859" s="19">
        <f t="shared" si="214"/>
        <v>13138.561608734082</v>
      </c>
      <c r="N859" s="24">
        <f t="shared" si="208"/>
        <v>3.6496004468705785E-3</v>
      </c>
      <c r="O859" s="24">
        <f t="shared" si="215"/>
        <v>3.6496004468705785E-3</v>
      </c>
      <c r="P859" s="24">
        <f t="shared" si="222"/>
        <v>1.0242340793811913</v>
      </c>
      <c r="Q859" s="24">
        <f t="shared" si="216"/>
        <v>0</v>
      </c>
      <c r="R859" s="24">
        <f t="shared" si="223"/>
        <v>0.56103021035596501</v>
      </c>
      <c r="S859" s="24">
        <f>MIN(MAX(-M859,0),'Vehicle Inputs'!$B$20*1000)</f>
        <v>0</v>
      </c>
      <c r="T859" s="24">
        <f>S859*(C859-C858)/3600000*'Vehicle Inputs'!$B$21*'Vehicle Inputs'!$B$22*'Vehicle Inputs'!$B$23</f>
        <v>0</v>
      </c>
      <c r="U859" s="24">
        <f t="shared" si="217"/>
        <v>0.49523404927555309</v>
      </c>
      <c r="V859" s="24">
        <f>T859*'Vehicle Inputs'!$B$24*'Vehicle Inputs'!$B$22*'Vehicle Inputs'!$B$21</f>
        <v>0</v>
      </c>
      <c r="W859" s="24">
        <f t="shared" si="218"/>
        <v>0.43800975488176302</v>
      </c>
      <c r="X859" s="25">
        <f t="shared" si="219"/>
        <v>33</v>
      </c>
      <c r="Y859" s="24">
        <f t="shared" si="220"/>
        <v>0</v>
      </c>
    </row>
    <row r="860" spans="2:25" x14ac:dyDescent="0.25">
      <c r="B860" s="4" t="s">
        <v>37</v>
      </c>
      <c r="C860" s="4">
        <v>852</v>
      </c>
      <c r="D860" s="4">
        <v>263</v>
      </c>
      <c r="E860" s="11">
        <v>61.7</v>
      </c>
      <c r="F860" s="16">
        <f t="shared" si="221"/>
        <v>0.16666666666666607</v>
      </c>
      <c r="G860" s="16">
        <f t="shared" si="209"/>
        <v>17.138888888888889</v>
      </c>
      <c r="H860" s="19">
        <f t="shared" si="210"/>
        <v>103.70541155949074</v>
      </c>
      <c r="I860" s="19">
        <f>$K$3*$H$3*'Vehicle Inputs'!$B$19</f>
        <v>186.58987875</v>
      </c>
      <c r="J860" s="19">
        <f t="shared" si="211"/>
        <v>3197.9431996875001</v>
      </c>
      <c r="K860" s="19">
        <f t="shared" si="212"/>
        <v>364.37499999999869</v>
      </c>
      <c r="L860" s="19">
        <f t="shared" si="213"/>
        <v>654.67029030948947</v>
      </c>
      <c r="M860" s="19">
        <f t="shared" si="214"/>
        <v>11220.321364470972</v>
      </c>
      <c r="N860" s="24">
        <f t="shared" si="208"/>
        <v>3.1167559345752702E-3</v>
      </c>
      <c r="O860" s="24">
        <f t="shared" si="215"/>
        <v>3.1167559345752702E-3</v>
      </c>
      <c r="P860" s="24">
        <f t="shared" si="222"/>
        <v>1.0273508353157665</v>
      </c>
      <c r="Q860" s="24">
        <f t="shared" si="216"/>
        <v>0</v>
      </c>
      <c r="R860" s="24">
        <f t="shared" si="223"/>
        <v>0.56103021035596501</v>
      </c>
      <c r="S860" s="24">
        <f>MIN(MAX(-M860,0),'Vehicle Inputs'!$B$20*1000)</f>
        <v>0</v>
      </c>
      <c r="T860" s="24">
        <f>S860*(C860-C859)/3600000*'Vehicle Inputs'!$B$21*'Vehicle Inputs'!$B$22*'Vehicle Inputs'!$B$23</f>
        <v>0</v>
      </c>
      <c r="U860" s="24">
        <f t="shared" si="217"/>
        <v>0.49523404927555309</v>
      </c>
      <c r="V860" s="24">
        <f>T860*'Vehicle Inputs'!$B$24*'Vehicle Inputs'!$B$22*'Vehicle Inputs'!$B$21</f>
        <v>0</v>
      </c>
      <c r="W860" s="24">
        <f t="shared" si="218"/>
        <v>0.43800975488176302</v>
      </c>
      <c r="X860" s="25">
        <f t="shared" si="219"/>
        <v>33</v>
      </c>
      <c r="Y860" s="24">
        <f t="shared" si="220"/>
        <v>0</v>
      </c>
    </row>
    <row r="861" spans="2:25" x14ac:dyDescent="0.25">
      <c r="B861" s="4" t="s">
        <v>37</v>
      </c>
      <c r="C861" s="4">
        <v>853</v>
      </c>
      <c r="D861" s="4">
        <v>264</v>
      </c>
      <c r="E861" s="11">
        <v>62.3</v>
      </c>
      <c r="F861" s="16">
        <f t="shared" si="221"/>
        <v>0.16666666666666607</v>
      </c>
      <c r="G861" s="16">
        <f t="shared" si="209"/>
        <v>17.305555555555557</v>
      </c>
      <c r="H861" s="19">
        <f t="shared" si="210"/>
        <v>105.7321795039352</v>
      </c>
      <c r="I861" s="19">
        <f>$K$3*$H$3*'Vehicle Inputs'!$B$19</f>
        <v>186.58987875</v>
      </c>
      <c r="J861" s="19">
        <f t="shared" si="211"/>
        <v>3229.0415128125001</v>
      </c>
      <c r="K861" s="19">
        <f t="shared" si="212"/>
        <v>364.37499999999869</v>
      </c>
      <c r="L861" s="19">
        <f t="shared" si="213"/>
        <v>656.69705825393385</v>
      </c>
      <c r="M861" s="19">
        <f t="shared" si="214"/>
        <v>11364.507424783356</v>
      </c>
      <c r="N861" s="24">
        <f t="shared" si="208"/>
        <v>3.1568076179953769E-3</v>
      </c>
      <c r="O861" s="24">
        <f t="shared" si="215"/>
        <v>3.1568076179953769E-3</v>
      </c>
      <c r="P861" s="24">
        <f t="shared" si="222"/>
        <v>1.0305076429337618</v>
      </c>
      <c r="Q861" s="24">
        <f t="shared" si="216"/>
        <v>0</v>
      </c>
      <c r="R861" s="24">
        <f t="shared" si="223"/>
        <v>0.56103021035596501</v>
      </c>
      <c r="S861" s="24">
        <f>MIN(MAX(-M861,0),'Vehicle Inputs'!$B$20*1000)</f>
        <v>0</v>
      </c>
      <c r="T861" s="24">
        <f>S861*(C861-C860)/3600000*'Vehicle Inputs'!$B$21*'Vehicle Inputs'!$B$22*'Vehicle Inputs'!$B$23</f>
        <v>0</v>
      </c>
      <c r="U861" s="24">
        <f t="shared" si="217"/>
        <v>0.49523404927555309</v>
      </c>
      <c r="V861" s="24">
        <f>T861*'Vehicle Inputs'!$B$24*'Vehicle Inputs'!$B$22*'Vehicle Inputs'!$B$21</f>
        <v>0</v>
      </c>
      <c r="W861" s="24">
        <f t="shared" si="218"/>
        <v>0.43800975488176302</v>
      </c>
      <c r="X861" s="25">
        <f t="shared" si="219"/>
        <v>33</v>
      </c>
      <c r="Y861" s="24">
        <f t="shared" si="220"/>
        <v>0</v>
      </c>
    </row>
    <row r="862" spans="2:25" x14ac:dyDescent="0.25">
      <c r="B862" s="4" t="s">
        <v>37</v>
      </c>
      <c r="C862" s="4">
        <v>854</v>
      </c>
      <c r="D862" s="4">
        <v>265</v>
      </c>
      <c r="E862" s="11">
        <v>62.9</v>
      </c>
      <c r="F862" s="16">
        <f t="shared" si="221"/>
        <v>0.1388888888888889</v>
      </c>
      <c r="G862" s="16">
        <f t="shared" si="209"/>
        <v>17.472222222222221</v>
      </c>
      <c r="H862" s="19">
        <f t="shared" si="210"/>
        <v>107.77856133171294</v>
      </c>
      <c r="I862" s="19">
        <f>$K$3*$H$3*'Vehicle Inputs'!$B$19</f>
        <v>186.58987875</v>
      </c>
      <c r="J862" s="19">
        <f t="shared" si="211"/>
        <v>3260.1398259374996</v>
      </c>
      <c r="K862" s="19">
        <f t="shared" si="212"/>
        <v>303.64583333333337</v>
      </c>
      <c r="L862" s="19">
        <f t="shared" si="213"/>
        <v>598.01427341504632</v>
      </c>
      <c r="M862" s="19">
        <f t="shared" si="214"/>
        <v>10448.638277168448</v>
      </c>
      <c r="N862" s="24">
        <f t="shared" si="208"/>
        <v>2.9023995214356797E-3</v>
      </c>
      <c r="O862" s="24">
        <f t="shared" si="215"/>
        <v>2.9023995214356797E-3</v>
      </c>
      <c r="P862" s="24">
        <f t="shared" si="222"/>
        <v>1.0334100424551975</v>
      </c>
      <c r="Q862" s="24">
        <f t="shared" si="216"/>
        <v>0</v>
      </c>
      <c r="R862" s="24">
        <f t="shared" si="223"/>
        <v>0.56103021035596501</v>
      </c>
      <c r="S862" s="24">
        <f>MIN(MAX(-M862,0),'Vehicle Inputs'!$B$20*1000)</f>
        <v>0</v>
      </c>
      <c r="T862" s="24">
        <f>S862*(C862-C861)/3600000*'Vehicle Inputs'!$B$21*'Vehicle Inputs'!$B$22*'Vehicle Inputs'!$B$23</f>
        <v>0</v>
      </c>
      <c r="U862" s="24">
        <f t="shared" si="217"/>
        <v>0.49523404927555309</v>
      </c>
      <c r="V862" s="24">
        <f>T862*'Vehicle Inputs'!$B$24*'Vehicle Inputs'!$B$22*'Vehicle Inputs'!$B$21</f>
        <v>0</v>
      </c>
      <c r="W862" s="24">
        <f t="shared" si="218"/>
        <v>0.43800975488176302</v>
      </c>
      <c r="X862" s="25">
        <f t="shared" si="219"/>
        <v>33</v>
      </c>
      <c r="Y862" s="24">
        <f t="shared" si="220"/>
        <v>0</v>
      </c>
    </row>
    <row r="863" spans="2:25" x14ac:dyDescent="0.25">
      <c r="B863" s="4" t="s">
        <v>37</v>
      </c>
      <c r="C863" s="4">
        <v>855</v>
      </c>
      <c r="D863" s="4">
        <v>266</v>
      </c>
      <c r="E863" s="11">
        <v>63.3</v>
      </c>
      <c r="F863" s="16">
        <f t="shared" si="221"/>
        <v>6.9444444444444448E-2</v>
      </c>
      <c r="G863" s="16">
        <f t="shared" si="209"/>
        <v>17.583333333333332</v>
      </c>
      <c r="H863" s="19">
        <f t="shared" si="210"/>
        <v>109.15371248541665</v>
      </c>
      <c r="I863" s="19">
        <f>$K$3*$H$3*'Vehicle Inputs'!$B$19</f>
        <v>186.58987875</v>
      </c>
      <c r="J863" s="19">
        <f t="shared" si="211"/>
        <v>3280.8720346874998</v>
      </c>
      <c r="K863" s="19">
        <f t="shared" si="212"/>
        <v>151.82291666666669</v>
      </c>
      <c r="L863" s="19">
        <f t="shared" si="213"/>
        <v>447.56650790208334</v>
      </c>
      <c r="M863" s="19">
        <f t="shared" si="214"/>
        <v>7869.7110972782984</v>
      </c>
      <c r="N863" s="24">
        <f t="shared" si="208"/>
        <v>2.186030860355083E-3</v>
      </c>
      <c r="O863" s="24">
        <f t="shared" si="215"/>
        <v>2.186030860355083E-3</v>
      </c>
      <c r="P863" s="24">
        <f t="shared" si="222"/>
        <v>1.0355960733155527</v>
      </c>
      <c r="Q863" s="24">
        <f t="shared" si="216"/>
        <v>0</v>
      </c>
      <c r="R863" s="24">
        <f t="shared" si="223"/>
        <v>0.56103021035596501</v>
      </c>
      <c r="S863" s="24">
        <f>MIN(MAX(-M863,0),'Vehicle Inputs'!$B$20*1000)</f>
        <v>0</v>
      </c>
      <c r="T863" s="24">
        <f>S863*(C863-C862)/3600000*'Vehicle Inputs'!$B$21*'Vehicle Inputs'!$B$22*'Vehicle Inputs'!$B$23</f>
        <v>0</v>
      </c>
      <c r="U863" s="24">
        <f t="shared" si="217"/>
        <v>0.49523404927555309</v>
      </c>
      <c r="V863" s="24">
        <f>T863*'Vehicle Inputs'!$B$24*'Vehicle Inputs'!$B$22*'Vehicle Inputs'!$B$21</f>
        <v>0</v>
      </c>
      <c r="W863" s="24">
        <f t="shared" si="218"/>
        <v>0.43800975488176302</v>
      </c>
      <c r="X863" s="25">
        <f t="shared" si="219"/>
        <v>33</v>
      </c>
      <c r="Y863" s="24">
        <f t="shared" si="220"/>
        <v>0</v>
      </c>
    </row>
    <row r="864" spans="2:25" x14ac:dyDescent="0.25">
      <c r="B864" s="4" t="s">
        <v>37</v>
      </c>
      <c r="C864" s="4">
        <v>856</v>
      </c>
      <c r="D864" s="4">
        <v>267</v>
      </c>
      <c r="E864" s="11">
        <v>63.4</v>
      </c>
      <c r="F864" s="16">
        <f t="shared" si="221"/>
        <v>2.7777777777778172E-2</v>
      </c>
      <c r="G864" s="16">
        <f t="shared" si="209"/>
        <v>17.611111111111111</v>
      </c>
      <c r="H864" s="19">
        <f t="shared" si="210"/>
        <v>109.49886234907406</v>
      </c>
      <c r="I864" s="19">
        <f>$K$3*$H$3*'Vehicle Inputs'!$B$19</f>
        <v>186.58987875</v>
      </c>
      <c r="J864" s="19">
        <f t="shared" si="211"/>
        <v>3286.0550868749997</v>
      </c>
      <c r="K864" s="19">
        <f t="shared" si="212"/>
        <v>60.729166666667531</v>
      </c>
      <c r="L864" s="19">
        <f t="shared" si="213"/>
        <v>356.81790776574161</v>
      </c>
      <c r="M864" s="19">
        <f t="shared" si="214"/>
        <v>6283.9598200966711</v>
      </c>
      <c r="N864" s="24">
        <f t="shared" si="208"/>
        <v>1.7455443944712976E-3</v>
      </c>
      <c r="O864" s="24">
        <f t="shared" si="215"/>
        <v>1.7455443944712976E-3</v>
      </c>
      <c r="P864" s="24">
        <f t="shared" si="222"/>
        <v>1.0373416177100241</v>
      </c>
      <c r="Q864" s="24">
        <f t="shared" si="216"/>
        <v>0</v>
      </c>
      <c r="R864" s="24">
        <f t="shared" si="223"/>
        <v>0.56103021035596501</v>
      </c>
      <c r="S864" s="24">
        <f>MIN(MAX(-M864,0),'Vehicle Inputs'!$B$20*1000)</f>
        <v>0</v>
      </c>
      <c r="T864" s="24">
        <f>S864*(C864-C863)/3600000*'Vehicle Inputs'!$B$21*'Vehicle Inputs'!$B$22*'Vehicle Inputs'!$B$23</f>
        <v>0</v>
      </c>
      <c r="U864" s="24">
        <f t="shared" si="217"/>
        <v>0.49523404927555309</v>
      </c>
      <c r="V864" s="24">
        <f>T864*'Vehicle Inputs'!$B$24*'Vehicle Inputs'!$B$22*'Vehicle Inputs'!$B$21</f>
        <v>0</v>
      </c>
      <c r="W864" s="24">
        <f t="shared" si="218"/>
        <v>0.43800975488176302</v>
      </c>
      <c r="X864" s="25">
        <f t="shared" si="219"/>
        <v>33</v>
      </c>
      <c r="Y864" s="24">
        <f t="shared" si="220"/>
        <v>0</v>
      </c>
    </row>
    <row r="865" spans="2:25" x14ac:dyDescent="0.25">
      <c r="B865" s="4" t="s">
        <v>37</v>
      </c>
      <c r="C865" s="4">
        <v>857</v>
      </c>
      <c r="D865" s="4">
        <v>268</v>
      </c>
      <c r="E865" s="11">
        <v>63.5</v>
      </c>
      <c r="F865" s="16">
        <f t="shared" si="221"/>
        <v>0.15277777777777798</v>
      </c>
      <c r="G865" s="16">
        <f t="shared" si="209"/>
        <v>17.638888888888889</v>
      </c>
      <c r="H865" s="19">
        <f t="shared" si="210"/>
        <v>109.84455704282406</v>
      </c>
      <c r="I865" s="19">
        <f>$K$3*$H$3*'Vehicle Inputs'!$B$19</f>
        <v>186.58987875</v>
      </c>
      <c r="J865" s="19">
        <f t="shared" si="211"/>
        <v>3291.2381390625001</v>
      </c>
      <c r="K865" s="19">
        <f t="shared" si="212"/>
        <v>334.01041666666714</v>
      </c>
      <c r="L865" s="19">
        <f t="shared" si="213"/>
        <v>630.44485245949113</v>
      </c>
      <c r="M865" s="19">
        <f t="shared" si="214"/>
        <v>11120.346703104913</v>
      </c>
      <c r="N865" s="24">
        <f t="shared" si="208"/>
        <v>3.0889851953069202E-3</v>
      </c>
      <c r="O865" s="24">
        <f t="shared" si="215"/>
        <v>3.0889851953069202E-3</v>
      </c>
      <c r="P865" s="24">
        <f t="shared" si="222"/>
        <v>1.040430602905331</v>
      </c>
      <c r="Q865" s="24">
        <f t="shared" si="216"/>
        <v>0</v>
      </c>
      <c r="R865" s="24">
        <f t="shared" si="223"/>
        <v>0.56103021035596501</v>
      </c>
      <c r="S865" s="24">
        <f>MIN(MAX(-M865,0),'Vehicle Inputs'!$B$20*1000)</f>
        <v>0</v>
      </c>
      <c r="T865" s="24">
        <f>S865*(C865-C864)/3600000*'Vehicle Inputs'!$B$21*'Vehicle Inputs'!$B$22*'Vehicle Inputs'!$B$23</f>
        <v>0</v>
      </c>
      <c r="U865" s="24">
        <f t="shared" si="217"/>
        <v>0.49523404927555309</v>
      </c>
      <c r="V865" s="24">
        <f>T865*'Vehicle Inputs'!$B$24*'Vehicle Inputs'!$B$22*'Vehicle Inputs'!$B$21</f>
        <v>0</v>
      </c>
      <c r="W865" s="24">
        <f t="shared" si="218"/>
        <v>0.43800975488176302</v>
      </c>
      <c r="X865" s="25">
        <f t="shared" si="219"/>
        <v>33</v>
      </c>
      <c r="Y865" s="24">
        <f t="shared" si="220"/>
        <v>0</v>
      </c>
    </row>
    <row r="866" spans="2:25" x14ac:dyDescent="0.25">
      <c r="B866" s="4" t="s">
        <v>37</v>
      </c>
      <c r="C866" s="4">
        <v>858</v>
      </c>
      <c r="D866" s="4">
        <v>269</v>
      </c>
      <c r="E866" s="11">
        <v>64.5</v>
      </c>
      <c r="F866" s="16">
        <f t="shared" si="221"/>
        <v>0.31944444444444403</v>
      </c>
      <c r="G866" s="16">
        <f t="shared" si="209"/>
        <v>17.916666666666668</v>
      </c>
      <c r="H866" s="19">
        <f t="shared" si="210"/>
        <v>113.33146963541668</v>
      </c>
      <c r="I866" s="19">
        <f>$K$3*$H$3*'Vehicle Inputs'!$B$19</f>
        <v>186.58987875</v>
      </c>
      <c r="J866" s="19">
        <f t="shared" si="211"/>
        <v>3343.0686609375002</v>
      </c>
      <c r="K866" s="19">
        <f t="shared" si="212"/>
        <v>698.38541666666572</v>
      </c>
      <c r="L866" s="19">
        <f t="shared" si="213"/>
        <v>998.30676505208237</v>
      </c>
      <c r="M866" s="19">
        <f t="shared" si="214"/>
        <v>17886.329540516475</v>
      </c>
      <c r="N866" s="24">
        <f t="shared" si="208"/>
        <v>4.9684248723656874E-3</v>
      </c>
      <c r="O866" s="24">
        <f t="shared" si="215"/>
        <v>4.9684248723656874E-3</v>
      </c>
      <c r="P866" s="24">
        <f t="shared" si="222"/>
        <v>1.0453990277776966</v>
      </c>
      <c r="Q866" s="24">
        <f t="shared" si="216"/>
        <v>0</v>
      </c>
      <c r="R866" s="24">
        <f t="shared" si="223"/>
        <v>0.56103021035596501</v>
      </c>
      <c r="S866" s="24">
        <f>MIN(MAX(-M866,0),'Vehicle Inputs'!$B$20*1000)</f>
        <v>0</v>
      </c>
      <c r="T866" s="24">
        <f>S866*(C866-C865)/3600000*'Vehicle Inputs'!$B$21*'Vehicle Inputs'!$B$22*'Vehicle Inputs'!$B$23</f>
        <v>0</v>
      </c>
      <c r="U866" s="24">
        <f t="shared" si="217"/>
        <v>0.49523404927555309</v>
      </c>
      <c r="V866" s="24">
        <f>T866*'Vehicle Inputs'!$B$24*'Vehicle Inputs'!$B$22*'Vehicle Inputs'!$B$21</f>
        <v>0</v>
      </c>
      <c r="W866" s="24">
        <f t="shared" si="218"/>
        <v>0.43800975488176302</v>
      </c>
      <c r="X866" s="25">
        <f t="shared" si="219"/>
        <v>33</v>
      </c>
      <c r="Y866" s="24">
        <f t="shared" si="220"/>
        <v>0</v>
      </c>
    </row>
    <row r="867" spans="2:25" x14ac:dyDescent="0.25">
      <c r="B867" s="4" t="s">
        <v>37</v>
      </c>
      <c r="C867" s="4">
        <v>859</v>
      </c>
      <c r="D867" s="4">
        <v>270</v>
      </c>
      <c r="E867" s="11">
        <v>65.8</v>
      </c>
      <c r="F867" s="16">
        <f t="shared" si="221"/>
        <v>0.31944444444444403</v>
      </c>
      <c r="G867" s="16">
        <f t="shared" si="209"/>
        <v>18.277777777777779</v>
      </c>
      <c r="H867" s="19">
        <f t="shared" si="210"/>
        <v>117.94590810462964</v>
      </c>
      <c r="I867" s="19">
        <f>$K$3*$H$3*'Vehicle Inputs'!$B$19</f>
        <v>186.58987875</v>
      </c>
      <c r="J867" s="19">
        <f t="shared" si="211"/>
        <v>3410.4483393750002</v>
      </c>
      <c r="K867" s="19">
        <f t="shared" si="212"/>
        <v>698.38541666666572</v>
      </c>
      <c r="L867" s="19">
        <f t="shared" si="213"/>
        <v>1002.9212035212954</v>
      </c>
      <c r="M867" s="19">
        <f t="shared" si="214"/>
        <v>18331.170886583677</v>
      </c>
      <c r="N867" s="24">
        <f t="shared" si="208"/>
        <v>5.09199191293991E-3</v>
      </c>
      <c r="O867" s="24">
        <f t="shared" si="215"/>
        <v>5.09199191293991E-3</v>
      </c>
      <c r="P867" s="24">
        <f t="shared" si="222"/>
        <v>1.0504910196906365</v>
      </c>
      <c r="Q867" s="24">
        <f t="shared" si="216"/>
        <v>0</v>
      </c>
      <c r="R867" s="24">
        <f t="shared" si="223"/>
        <v>0.56103021035596501</v>
      </c>
      <c r="S867" s="24">
        <f>MIN(MAX(-M867,0),'Vehicle Inputs'!$B$20*1000)</f>
        <v>0</v>
      </c>
      <c r="T867" s="24">
        <f>S867*(C867-C866)/3600000*'Vehicle Inputs'!$B$21*'Vehicle Inputs'!$B$22*'Vehicle Inputs'!$B$23</f>
        <v>0</v>
      </c>
      <c r="U867" s="24">
        <f t="shared" si="217"/>
        <v>0.49523404927555309</v>
      </c>
      <c r="V867" s="24">
        <f>T867*'Vehicle Inputs'!$B$24*'Vehicle Inputs'!$B$22*'Vehicle Inputs'!$B$21</f>
        <v>0</v>
      </c>
      <c r="W867" s="24">
        <f t="shared" si="218"/>
        <v>0.43800975488176302</v>
      </c>
      <c r="X867" s="25">
        <f t="shared" si="219"/>
        <v>33</v>
      </c>
      <c r="Y867" s="24">
        <f t="shared" si="220"/>
        <v>0</v>
      </c>
    </row>
    <row r="868" spans="2:25" x14ac:dyDescent="0.25">
      <c r="B868" s="4" t="s">
        <v>37</v>
      </c>
      <c r="C868" s="4">
        <v>860</v>
      </c>
      <c r="D868" s="4">
        <v>271</v>
      </c>
      <c r="E868" s="11">
        <v>66.8</v>
      </c>
      <c r="F868" s="16">
        <f t="shared" si="221"/>
        <v>0.2222222222222234</v>
      </c>
      <c r="G868" s="16">
        <f t="shared" si="209"/>
        <v>18.555555555555557</v>
      </c>
      <c r="H868" s="19">
        <f t="shared" si="210"/>
        <v>121.55813161851853</v>
      </c>
      <c r="I868" s="19">
        <f>$K$3*$H$3*'Vehicle Inputs'!$B$19</f>
        <v>186.58987875</v>
      </c>
      <c r="J868" s="19">
        <f t="shared" si="211"/>
        <v>3462.2788612500003</v>
      </c>
      <c r="K868" s="19">
        <f t="shared" si="212"/>
        <v>485.83333333333593</v>
      </c>
      <c r="L868" s="19">
        <f t="shared" si="213"/>
        <v>793.98134370185448</v>
      </c>
      <c r="M868" s="19">
        <f t="shared" si="214"/>
        <v>14732.764933134413</v>
      </c>
      <c r="N868" s="24">
        <f t="shared" si="208"/>
        <v>4.0924347036484484E-3</v>
      </c>
      <c r="O868" s="24">
        <f t="shared" si="215"/>
        <v>4.0924347036484484E-3</v>
      </c>
      <c r="P868" s="24">
        <f t="shared" si="222"/>
        <v>1.0545834543942849</v>
      </c>
      <c r="Q868" s="24">
        <f t="shared" si="216"/>
        <v>0</v>
      </c>
      <c r="R868" s="24">
        <f t="shared" si="223"/>
        <v>0.56103021035596501</v>
      </c>
      <c r="S868" s="24">
        <f>MIN(MAX(-M868,0),'Vehicle Inputs'!$B$20*1000)</f>
        <v>0</v>
      </c>
      <c r="T868" s="24">
        <f>S868*(C868-C867)/3600000*'Vehicle Inputs'!$B$21*'Vehicle Inputs'!$B$22*'Vehicle Inputs'!$B$23</f>
        <v>0</v>
      </c>
      <c r="U868" s="24">
        <f t="shared" si="217"/>
        <v>0.49523404927555309</v>
      </c>
      <c r="V868" s="24">
        <f>T868*'Vehicle Inputs'!$B$24*'Vehicle Inputs'!$B$22*'Vehicle Inputs'!$B$21</f>
        <v>0</v>
      </c>
      <c r="W868" s="24">
        <f t="shared" si="218"/>
        <v>0.43800975488176302</v>
      </c>
      <c r="X868" s="25">
        <f t="shared" si="219"/>
        <v>33</v>
      </c>
      <c r="Y868" s="24">
        <f t="shared" si="220"/>
        <v>0</v>
      </c>
    </row>
    <row r="869" spans="2:25" x14ac:dyDescent="0.25">
      <c r="B869" s="4" t="s">
        <v>37</v>
      </c>
      <c r="C869" s="4">
        <v>861</v>
      </c>
      <c r="D869" s="4">
        <v>272</v>
      </c>
      <c r="E869" s="11">
        <v>67.400000000000006</v>
      </c>
      <c r="F869" s="16">
        <f t="shared" si="221"/>
        <v>0.27777777777777779</v>
      </c>
      <c r="G869" s="16">
        <f t="shared" si="209"/>
        <v>18.722222222222225</v>
      </c>
      <c r="H869" s="19">
        <f t="shared" si="210"/>
        <v>123.75161757129632</v>
      </c>
      <c r="I869" s="19">
        <f>$K$3*$H$3*'Vehicle Inputs'!$B$19</f>
        <v>186.58987875</v>
      </c>
      <c r="J869" s="19">
        <f t="shared" si="211"/>
        <v>3493.3771743750003</v>
      </c>
      <c r="K869" s="19">
        <f t="shared" si="212"/>
        <v>607.29166666666674</v>
      </c>
      <c r="L869" s="19">
        <f t="shared" si="213"/>
        <v>917.63316298796303</v>
      </c>
      <c r="M869" s="19">
        <f t="shared" si="214"/>
        <v>17180.131995941312</v>
      </c>
      <c r="N869" s="24">
        <f t="shared" si="208"/>
        <v>4.772258887761476E-3</v>
      </c>
      <c r="O869" s="24">
        <f t="shared" si="215"/>
        <v>4.772258887761476E-3</v>
      </c>
      <c r="P869" s="24">
        <f t="shared" si="222"/>
        <v>1.0593557132820464</v>
      </c>
      <c r="Q869" s="24">
        <f t="shared" si="216"/>
        <v>0</v>
      </c>
      <c r="R869" s="24">
        <f t="shared" si="223"/>
        <v>0.56103021035596501</v>
      </c>
      <c r="S869" s="24">
        <f>MIN(MAX(-M869,0),'Vehicle Inputs'!$B$20*1000)</f>
        <v>0</v>
      </c>
      <c r="T869" s="24">
        <f>S869*(C869-C868)/3600000*'Vehicle Inputs'!$B$21*'Vehicle Inputs'!$B$22*'Vehicle Inputs'!$B$23</f>
        <v>0</v>
      </c>
      <c r="U869" s="24">
        <f t="shared" si="217"/>
        <v>0.49523404927555309</v>
      </c>
      <c r="V869" s="24">
        <f>T869*'Vehicle Inputs'!$B$24*'Vehicle Inputs'!$B$22*'Vehicle Inputs'!$B$21</f>
        <v>0</v>
      </c>
      <c r="W869" s="24">
        <f t="shared" si="218"/>
        <v>0.43800975488176302</v>
      </c>
      <c r="X869" s="25">
        <f t="shared" si="219"/>
        <v>33</v>
      </c>
      <c r="Y869" s="24">
        <f t="shared" si="220"/>
        <v>0</v>
      </c>
    </row>
    <row r="870" spans="2:25" x14ac:dyDescent="0.25">
      <c r="B870" s="4" t="s">
        <v>37</v>
      </c>
      <c r="C870" s="4">
        <v>862</v>
      </c>
      <c r="D870" s="4">
        <v>273</v>
      </c>
      <c r="E870" s="11">
        <v>68.8</v>
      </c>
      <c r="F870" s="16">
        <f t="shared" si="221"/>
        <v>0.51388888888888729</v>
      </c>
      <c r="G870" s="16">
        <f t="shared" si="209"/>
        <v>19.111111111111111</v>
      </c>
      <c r="H870" s="19">
        <f t="shared" si="210"/>
        <v>128.94602767407406</v>
      </c>
      <c r="I870" s="19">
        <f>$K$3*$H$3*'Vehicle Inputs'!$B$19</f>
        <v>186.58987875</v>
      </c>
      <c r="J870" s="19">
        <f t="shared" si="211"/>
        <v>3565.9399049999997</v>
      </c>
      <c r="K870" s="19">
        <f t="shared" si="212"/>
        <v>1123.4895833333298</v>
      </c>
      <c r="L870" s="19">
        <f t="shared" si="213"/>
        <v>1439.0254897574039</v>
      </c>
      <c r="M870" s="19">
        <f t="shared" si="214"/>
        <v>27501.376026474831</v>
      </c>
      <c r="N870" s="24">
        <f t="shared" si="208"/>
        <v>7.6392711184652311E-3</v>
      </c>
      <c r="O870" s="24">
        <f t="shared" si="215"/>
        <v>7.6392711184652311E-3</v>
      </c>
      <c r="P870" s="24">
        <f t="shared" si="222"/>
        <v>1.0669949844005115</v>
      </c>
      <c r="Q870" s="24">
        <f t="shared" si="216"/>
        <v>0</v>
      </c>
      <c r="R870" s="24">
        <f t="shared" si="223"/>
        <v>0.56103021035596501</v>
      </c>
      <c r="S870" s="24">
        <f>MIN(MAX(-M870,0),'Vehicle Inputs'!$B$20*1000)</f>
        <v>0</v>
      </c>
      <c r="T870" s="24">
        <f>S870*(C870-C869)/3600000*'Vehicle Inputs'!$B$21*'Vehicle Inputs'!$B$22*'Vehicle Inputs'!$B$23</f>
        <v>0</v>
      </c>
      <c r="U870" s="24">
        <f t="shared" si="217"/>
        <v>0.49523404927555309</v>
      </c>
      <c r="V870" s="24">
        <f>T870*'Vehicle Inputs'!$B$24*'Vehicle Inputs'!$B$22*'Vehicle Inputs'!$B$21</f>
        <v>0</v>
      </c>
      <c r="W870" s="24">
        <f t="shared" si="218"/>
        <v>0.43800975488176302</v>
      </c>
      <c r="X870" s="25">
        <f t="shared" si="219"/>
        <v>33</v>
      </c>
      <c r="Y870" s="24">
        <f t="shared" si="220"/>
        <v>0</v>
      </c>
    </row>
    <row r="871" spans="2:25" x14ac:dyDescent="0.25">
      <c r="B871" s="4" t="s">
        <v>37</v>
      </c>
      <c r="C871" s="4">
        <v>863</v>
      </c>
      <c r="D871" s="4">
        <v>274</v>
      </c>
      <c r="E871" s="11">
        <v>71.099999999999994</v>
      </c>
      <c r="F871" s="16">
        <f t="shared" si="221"/>
        <v>0.4861111111111111</v>
      </c>
      <c r="G871" s="16">
        <f t="shared" si="209"/>
        <v>19.75</v>
      </c>
      <c r="H871" s="19">
        <f t="shared" si="210"/>
        <v>137.71152661874999</v>
      </c>
      <c r="I871" s="19">
        <f>$K$3*$H$3*'Vehicle Inputs'!$B$19</f>
        <v>186.58987875</v>
      </c>
      <c r="J871" s="19">
        <f t="shared" si="211"/>
        <v>3685.1501053124998</v>
      </c>
      <c r="K871" s="19">
        <f t="shared" si="212"/>
        <v>1062.7604166666667</v>
      </c>
      <c r="L871" s="19">
        <f t="shared" si="213"/>
        <v>1387.0618220354168</v>
      </c>
      <c r="M871" s="19">
        <f t="shared" si="214"/>
        <v>27394.470985199481</v>
      </c>
      <c r="N871" s="24">
        <f t="shared" si="208"/>
        <v>7.609575273666523E-3</v>
      </c>
      <c r="O871" s="24">
        <f t="shared" si="215"/>
        <v>7.609575273666523E-3</v>
      </c>
      <c r="P871" s="24">
        <f t="shared" si="222"/>
        <v>1.074604559674178</v>
      </c>
      <c r="Q871" s="24">
        <f t="shared" si="216"/>
        <v>0</v>
      </c>
      <c r="R871" s="24">
        <f t="shared" si="223"/>
        <v>0.56103021035596501</v>
      </c>
      <c r="S871" s="24">
        <f>MIN(MAX(-M871,0),'Vehicle Inputs'!$B$20*1000)</f>
        <v>0</v>
      </c>
      <c r="T871" s="24">
        <f>S871*(C871-C870)/3600000*'Vehicle Inputs'!$B$21*'Vehicle Inputs'!$B$22*'Vehicle Inputs'!$B$23</f>
        <v>0</v>
      </c>
      <c r="U871" s="24">
        <f t="shared" si="217"/>
        <v>0.49523404927555309</v>
      </c>
      <c r="V871" s="24">
        <f>T871*'Vehicle Inputs'!$B$24*'Vehicle Inputs'!$B$22*'Vehicle Inputs'!$B$21</f>
        <v>0</v>
      </c>
      <c r="W871" s="24">
        <f t="shared" si="218"/>
        <v>0.43800975488176302</v>
      </c>
      <c r="X871" s="25">
        <f t="shared" si="219"/>
        <v>33</v>
      </c>
      <c r="Y871" s="24">
        <f t="shared" si="220"/>
        <v>0</v>
      </c>
    </row>
    <row r="872" spans="2:25" x14ac:dyDescent="0.25">
      <c r="B872" s="4" t="s">
        <v>37</v>
      </c>
      <c r="C872" s="4">
        <v>864</v>
      </c>
      <c r="D872" s="4">
        <v>275</v>
      </c>
      <c r="E872" s="11">
        <v>72.3</v>
      </c>
      <c r="F872" s="16">
        <f t="shared" si="221"/>
        <v>0.23611111111111149</v>
      </c>
      <c r="G872" s="16">
        <f t="shared" si="209"/>
        <v>20.083333333333332</v>
      </c>
      <c r="H872" s="19">
        <f t="shared" si="210"/>
        <v>142.39924473541663</v>
      </c>
      <c r="I872" s="19">
        <f>$K$3*$H$3*'Vehicle Inputs'!$B$19</f>
        <v>186.58987875</v>
      </c>
      <c r="J872" s="19">
        <f t="shared" si="211"/>
        <v>3747.3467315624998</v>
      </c>
      <c r="K872" s="19">
        <f t="shared" si="212"/>
        <v>516.19791666666754</v>
      </c>
      <c r="L872" s="19">
        <f t="shared" si="213"/>
        <v>845.18704015208414</v>
      </c>
      <c r="M872" s="19">
        <f t="shared" si="214"/>
        <v>16974.173056387688</v>
      </c>
      <c r="N872" s="24">
        <f t="shared" si="208"/>
        <v>4.715048071218802E-3</v>
      </c>
      <c r="O872" s="24">
        <f t="shared" si="215"/>
        <v>4.715048071218802E-3</v>
      </c>
      <c r="P872" s="24">
        <f t="shared" si="222"/>
        <v>1.0793196077453968</v>
      </c>
      <c r="Q872" s="24">
        <f t="shared" si="216"/>
        <v>0</v>
      </c>
      <c r="R872" s="24">
        <f t="shared" si="223"/>
        <v>0.56103021035596501</v>
      </c>
      <c r="S872" s="24">
        <f>MIN(MAX(-M872,0),'Vehicle Inputs'!$B$20*1000)</f>
        <v>0</v>
      </c>
      <c r="T872" s="24">
        <f>S872*(C872-C871)/3600000*'Vehicle Inputs'!$B$21*'Vehicle Inputs'!$B$22*'Vehicle Inputs'!$B$23</f>
        <v>0</v>
      </c>
      <c r="U872" s="24">
        <f t="shared" si="217"/>
        <v>0.49523404927555309</v>
      </c>
      <c r="V872" s="24">
        <f>T872*'Vehicle Inputs'!$B$24*'Vehicle Inputs'!$B$22*'Vehicle Inputs'!$B$21</f>
        <v>0</v>
      </c>
      <c r="W872" s="24">
        <f t="shared" si="218"/>
        <v>0.43800975488176302</v>
      </c>
      <c r="X872" s="25">
        <f t="shared" si="219"/>
        <v>33</v>
      </c>
      <c r="Y872" s="24">
        <f t="shared" si="220"/>
        <v>0</v>
      </c>
    </row>
    <row r="873" spans="2:25" x14ac:dyDescent="0.25">
      <c r="B873" s="4" t="s">
        <v>37</v>
      </c>
      <c r="C873" s="4">
        <v>865</v>
      </c>
      <c r="D873" s="4">
        <v>276</v>
      </c>
      <c r="E873" s="11">
        <v>72.8</v>
      </c>
      <c r="F873" s="16">
        <f t="shared" si="221"/>
        <v>0.15277777777777896</v>
      </c>
      <c r="G873" s="16">
        <f t="shared" si="209"/>
        <v>20.222222222222221</v>
      </c>
      <c r="H873" s="19">
        <f t="shared" si="210"/>
        <v>144.37561589629627</v>
      </c>
      <c r="I873" s="19">
        <f>$K$3*$H$3*'Vehicle Inputs'!$B$19</f>
        <v>186.58987875</v>
      </c>
      <c r="J873" s="19">
        <f t="shared" si="211"/>
        <v>3773.2619924999999</v>
      </c>
      <c r="K873" s="19">
        <f t="shared" si="212"/>
        <v>334.01041666666924</v>
      </c>
      <c r="L873" s="19">
        <f t="shared" si="213"/>
        <v>664.97591131296554</v>
      </c>
      <c r="M873" s="19">
        <f t="shared" si="214"/>
        <v>13447.290650995525</v>
      </c>
      <c r="N873" s="24">
        <f t="shared" si="208"/>
        <v>3.7353585141654236E-3</v>
      </c>
      <c r="O873" s="24">
        <f t="shared" si="215"/>
        <v>3.7353585141654236E-3</v>
      </c>
      <c r="P873" s="24">
        <f t="shared" si="222"/>
        <v>1.0830549662595623</v>
      </c>
      <c r="Q873" s="24">
        <f t="shared" si="216"/>
        <v>0</v>
      </c>
      <c r="R873" s="24">
        <f t="shared" si="223"/>
        <v>0.56103021035596501</v>
      </c>
      <c r="S873" s="24">
        <f>MIN(MAX(-M873,0),'Vehicle Inputs'!$B$20*1000)</f>
        <v>0</v>
      </c>
      <c r="T873" s="24">
        <f>S873*(C873-C872)/3600000*'Vehicle Inputs'!$B$21*'Vehicle Inputs'!$B$22*'Vehicle Inputs'!$B$23</f>
        <v>0</v>
      </c>
      <c r="U873" s="24">
        <f t="shared" si="217"/>
        <v>0.49523404927555309</v>
      </c>
      <c r="V873" s="24">
        <f>T873*'Vehicle Inputs'!$B$24*'Vehicle Inputs'!$B$22*'Vehicle Inputs'!$B$21</f>
        <v>0</v>
      </c>
      <c r="W873" s="24">
        <f t="shared" si="218"/>
        <v>0.43800975488176302</v>
      </c>
      <c r="X873" s="25">
        <f t="shared" si="219"/>
        <v>33</v>
      </c>
      <c r="Y873" s="24">
        <f t="shared" si="220"/>
        <v>0</v>
      </c>
    </row>
    <row r="874" spans="2:25" x14ac:dyDescent="0.25">
      <c r="B874" s="4" t="s">
        <v>37</v>
      </c>
      <c r="C874" s="4">
        <v>866</v>
      </c>
      <c r="D874" s="4">
        <v>277</v>
      </c>
      <c r="E874" s="11">
        <v>73.400000000000006</v>
      </c>
      <c r="F874" s="16">
        <f t="shared" si="221"/>
        <v>0.24999999999999961</v>
      </c>
      <c r="G874" s="16">
        <f t="shared" si="209"/>
        <v>20.388888888888893</v>
      </c>
      <c r="H874" s="19">
        <f t="shared" si="210"/>
        <v>146.76524068240744</v>
      </c>
      <c r="I874" s="19">
        <f>$K$3*$H$3*'Vehicle Inputs'!$B$19</f>
        <v>186.58987875</v>
      </c>
      <c r="J874" s="19">
        <f t="shared" si="211"/>
        <v>3804.3603056250008</v>
      </c>
      <c r="K874" s="19">
        <f t="shared" si="212"/>
        <v>546.5624999999992</v>
      </c>
      <c r="L874" s="19">
        <f t="shared" si="213"/>
        <v>879.91761943240658</v>
      </c>
      <c r="M874" s="19">
        <f t="shared" si="214"/>
        <v>17940.542573982959</v>
      </c>
      <c r="N874" s="24">
        <f t="shared" si="208"/>
        <v>4.9834840483285996E-3</v>
      </c>
      <c r="O874" s="24">
        <f t="shared" si="215"/>
        <v>4.9834840483285996E-3</v>
      </c>
      <c r="P874" s="24">
        <f t="shared" si="222"/>
        <v>1.0880384503078908</v>
      </c>
      <c r="Q874" s="24">
        <f t="shared" si="216"/>
        <v>0</v>
      </c>
      <c r="R874" s="24">
        <f t="shared" si="223"/>
        <v>0.56103021035596501</v>
      </c>
      <c r="S874" s="24">
        <f>MIN(MAX(-M874,0),'Vehicle Inputs'!$B$20*1000)</f>
        <v>0</v>
      </c>
      <c r="T874" s="24">
        <f>S874*(C874-C873)/3600000*'Vehicle Inputs'!$B$21*'Vehicle Inputs'!$B$22*'Vehicle Inputs'!$B$23</f>
        <v>0</v>
      </c>
      <c r="U874" s="24">
        <f t="shared" si="217"/>
        <v>0.49523404927555309</v>
      </c>
      <c r="V874" s="24">
        <f>T874*'Vehicle Inputs'!$B$24*'Vehicle Inputs'!$B$22*'Vehicle Inputs'!$B$21</f>
        <v>0</v>
      </c>
      <c r="W874" s="24">
        <f t="shared" si="218"/>
        <v>0.43800975488176302</v>
      </c>
      <c r="X874" s="25">
        <f t="shared" si="219"/>
        <v>33</v>
      </c>
      <c r="Y874" s="24">
        <f t="shared" si="220"/>
        <v>0</v>
      </c>
    </row>
    <row r="875" spans="2:25" x14ac:dyDescent="0.25">
      <c r="B875" s="4" t="s">
        <v>37</v>
      </c>
      <c r="C875" s="4">
        <v>867</v>
      </c>
      <c r="D875" s="4">
        <v>278</v>
      </c>
      <c r="E875" s="11">
        <v>74.599999999999994</v>
      </c>
      <c r="F875" s="16">
        <f t="shared" si="221"/>
        <v>0.36111111111111033</v>
      </c>
      <c r="G875" s="16">
        <f t="shared" si="209"/>
        <v>20.722222222222221</v>
      </c>
      <c r="H875" s="19">
        <f t="shared" si="210"/>
        <v>151.60333190462961</v>
      </c>
      <c r="I875" s="19">
        <f>$K$3*$H$3*'Vehicle Inputs'!$B$19</f>
        <v>186.58987875</v>
      </c>
      <c r="J875" s="19">
        <f t="shared" si="211"/>
        <v>3866.5569318749999</v>
      </c>
      <c r="K875" s="19">
        <f t="shared" si="212"/>
        <v>789.47916666666492</v>
      </c>
      <c r="L875" s="19">
        <f t="shared" si="213"/>
        <v>1127.6723773212946</v>
      </c>
      <c r="M875" s="19">
        <f t="shared" si="214"/>
        <v>23367.877596713493</v>
      </c>
      <c r="N875" s="24">
        <f t="shared" si="208"/>
        <v>6.4910771101981922E-3</v>
      </c>
      <c r="O875" s="24">
        <f t="shared" si="215"/>
        <v>6.4910771101981922E-3</v>
      </c>
      <c r="P875" s="24">
        <f t="shared" si="222"/>
        <v>1.0945295274180891</v>
      </c>
      <c r="Q875" s="24">
        <f t="shared" si="216"/>
        <v>0</v>
      </c>
      <c r="R875" s="24">
        <f t="shared" si="223"/>
        <v>0.56103021035596501</v>
      </c>
      <c r="S875" s="24">
        <f>MIN(MAX(-M875,0),'Vehicle Inputs'!$B$20*1000)</f>
        <v>0</v>
      </c>
      <c r="T875" s="24">
        <f>S875*(C875-C874)/3600000*'Vehicle Inputs'!$B$21*'Vehicle Inputs'!$B$22*'Vehicle Inputs'!$B$23</f>
        <v>0</v>
      </c>
      <c r="U875" s="24">
        <f t="shared" si="217"/>
        <v>0.49523404927555309</v>
      </c>
      <c r="V875" s="24">
        <f>T875*'Vehicle Inputs'!$B$24*'Vehicle Inputs'!$B$22*'Vehicle Inputs'!$B$21</f>
        <v>0</v>
      </c>
      <c r="W875" s="24">
        <f t="shared" si="218"/>
        <v>0.43800975488176302</v>
      </c>
      <c r="X875" s="25">
        <f t="shared" si="219"/>
        <v>33</v>
      </c>
      <c r="Y875" s="24">
        <f t="shared" si="220"/>
        <v>0</v>
      </c>
    </row>
    <row r="876" spans="2:25" x14ac:dyDescent="0.25">
      <c r="B876" s="4" t="s">
        <v>37</v>
      </c>
      <c r="C876" s="4">
        <v>868</v>
      </c>
      <c r="D876" s="4">
        <v>279</v>
      </c>
      <c r="E876" s="11">
        <v>76</v>
      </c>
      <c r="F876" s="16">
        <f t="shared" si="221"/>
        <v>0.27777777777777779</v>
      </c>
      <c r="G876" s="16">
        <f t="shared" si="209"/>
        <v>21.111111111111111</v>
      </c>
      <c r="H876" s="19">
        <f t="shared" si="210"/>
        <v>157.34693074074073</v>
      </c>
      <c r="I876" s="19">
        <f>$K$3*$H$3*'Vehicle Inputs'!$B$19</f>
        <v>186.58987875</v>
      </c>
      <c r="J876" s="19">
        <f t="shared" si="211"/>
        <v>3939.1196624999998</v>
      </c>
      <c r="K876" s="19">
        <f t="shared" si="212"/>
        <v>607.29166666666674</v>
      </c>
      <c r="L876" s="19">
        <f t="shared" si="213"/>
        <v>951.2284761574075</v>
      </c>
      <c r="M876" s="19">
        <f t="shared" si="214"/>
        <v>20081.490052211935</v>
      </c>
      <c r="N876" s="24">
        <f t="shared" si="208"/>
        <v>5.5781916811699821E-3</v>
      </c>
      <c r="O876" s="24">
        <f t="shared" si="215"/>
        <v>5.5781916811699821E-3</v>
      </c>
      <c r="P876" s="24">
        <f t="shared" si="222"/>
        <v>1.100107719099259</v>
      </c>
      <c r="Q876" s="24">
        <f t="shared" si="216"/>
        <v>0</v>
      </c>
      <c r="R876" s="24">
        <f t="shared" si="223"/>
        <v>0.56103021035596501</v>
      </c>
      <c r="S876" s="24">
        <f>MIN(MAX(-M876,0),'Vehicle Inputs'!$B$20*1000)</f>
        <v>0</v>
      </c>
      <c r="T876" s="24">
        <f>S876*(C876-C875)/3600000*'Vehicle Inputs'!$B$21*'Vehicle Inputs'!$B$22*'Vehicle Inputs'!$B$23</f>
        <v>0</v>
      </c>
      <c r="U876" s="24">
        <f t="shared" si="217"/>
        <v>0.49523404927555309</v>
      </c>
      <c r="V876" s="24">
        <f>T876*'Vehicle Inputs'!$B$24*'Vehicle Inputs'!$B$22*'Vehicle Inputs'!$B$21</f>
        <v>0</v>
      </c>
      <c r="W876" s="24">
        <f t="shared" si="218"/>
        <v>0.43800975488176302</v>
      </c>
      <c r="X876" s="25">
        <f t="shared" si="219"/>
        <v>33</v>
      </c>
      <c r="Y876" s="24">
        <f t="shared" si="220"/>
        <v>0</v>
      </c>
    </row>
    <row r="877" spans="2:25" x14ac:dyDescent="0.25">
      <c r="B877" s="4" t="s">
        <v>37</v>
      </c>
      <c r="C877" s="4">
        <v>869</v>
      </c>
      <c r="D877" s="4">
        <v>280</v>
      </c>
      <c r="E877" s="11">
        <v>76.599999999999994</v>
      </c>
      <c r="F877" s="16">
        <f t="shared" si="221"/>
        <v>6.9444444444444448E-2</v>
      </c>
      <c r="G877" s="16">
        <f t="shared" si="209"/>
        <v>21.277777777777779</v>
      </c>
      <c r="H877" s="19">
        <f t="shared" si="210"/>
        <v>159.84116290462964</v>
      </c>
      <c r="I877" s="19">
        <f>$K$3*$H$3*'Vehicle Inputs'!$B$19</f>
        <v>186.58987875</v>
      </c>
      <c r="J877" s="19">
        <f t="shared" si="211"/>
        <v>3970.2179756250002</v>
      </c>
      <c r="K877" s="19">
        <f t="shared" si="212"/>
        <v>151.82291666666669</v>
      </c>
      <c r="L877" s="19">
        <f t="shared" si="213"/>
        <v>498.25395832129635</v>
      </c>
      <c r="M877" s="19">
        <f t="shared" si="214"/>
        <v>10601.737002058695</v>
      </c>
      <c r="N877" s="24">
        <f t="shared" si="208"/>
        <v>2.944926945016304E-3</v>
      </c>
      <c r="O877" s="24">
        <f t="shared" si="215"/>
        <v>2.944926945016304E-3</v>
      </c>
      <c r="P877" s="24">
        <f t="shared" si="222"/>
        <v>1.1030526460442753</v>
      </c>
      <c r="Q877" s="24">
        <f t="shared" si="216"/>
        <v>0</v>
      </c>
      <c r="R877" s="24">
        <f t="shared" si="223"/>
        <v>0.56103021035596501</v>
      </c>
      <c r="S877" s="24">
        <f>MIN(MAX(-M877,0),'Vehicle Inputs'!$B$20*1000)</f>
        <v>0</v>
      </c>
      <c r="T877" s="24">
        <f>S877*(C877-C876)/3600000*'Vehicle Inputs'!$B$21*'Vehicle Inputs'!$B$22*'Vehicle Inputs'!$B$23</f>
        <v>0</v>
      </c>
      <c r="U877" s="24">
        <f t="shared" si="217"/>
        <v>0.49523404927555309</v>
      </c>
      <c r="V877" s="24">
        <f>T877*'Vehicle Inputs'!$B$24*'Vehicle Inputs'!$B$22*'Vehicle Inputs'!$B$21</f>
        <v>0</v>
      </c>
      <c r="W877" s="24">
        <f t="shared" si="218"/>
        <v>0.43800975488176302</v>
      </c>
      <c r="X877" s="25">
        <f t="shared" si="219"/>
        <v>33</v>
      </c>
      <c r="Y877" s="24">
        <f t="shared" si="220"/>
        <v>0</v>
      </c>
    </row>
    <row r="878" spans="2:25" x14ac:dyDescent="0.25">
      <c r="B878" s="4" t="s">
        <v>37</v>
      </c>
      <c r="C878" s="4">
        <v>870</v>
      </c>
      <c r="D878" s="4">
        <v>281</v>
      </c>
      <c r="E878" s="11">
        <v>76.5</v>
      </c>
      <c r="F878" s="16">
        <f t="shared" si="221"/>
        <v>-5.5555555555554373E-2</v>
      </c>
      <c r="G878" s="16">
        <f t="shared" si="209"/>
        <v>21.25</v>
      </c>
      <c r="H878" s="19">
        <f t="shared" si="210"/>
        <v>159.42409546874998</v>
      </c>
      <c r="I878" s="19">
        <f>$K$3*$H$3*'Vehicle Inputs'!$B$19</f>
        <v>186.58987875</v>
      </c>
      <c r="J878" s="19">
        <f t="shared" si="211"/>
        <v>3965.0349234374999</v>
      </c>
      <c r="K878" s="19">
        <f t="shared" si="212"/>
        <v>-121.45833333333074</v>
      </c>
      <c r="L878" s="19">
        <f t="shared" si="213"/>
        <v>224.55564088541922</v>
      </c>
      <c r="M878" s="19">
        <f t="shared" si="214"/>
        <v>4771.807368815158</v>
      </c>
      <c r="N878" s="24">
        <f t="shared" si="208"/>
        <v>1.3255020468930995E-3</v>
      </c>
      <c r="O878" s="24">
        <f t="shared" si="215"/>
        <v>1.3255020468930995E-3</v>
      </c>
      <c r="P878" s="24">
        <f t="shared" si="222"/>
        <v>1.1043781480911685</v>
      </c>
      <c r="Q878" s="24">
        <f t="shared" si="216"/>
        <v>0</v>
      </c>
      <c r="R878" s="24">
        <f t="shared" si="223"/>
        <v>0.56103021035596501</v>
      </c>
      <c r="S878" s="24">
        <f>MIN(MAX(-M878,0),'Vehicle Inputs'!$B$20*1000)</f>
        <v>0</v>
      </c>
      <c r="T878" s="24">
        <f>S878*(C878-C877)/3600000*'Vehicle Inputs'!$B$21*'Vehicle Inputs'!$B$22*'Vehicle Inputs'!$B$23</f>
        <v>0</v>
      </c>
      <c r="U878" s="24">
        <f t="shared" si="217"/>
        <v>0.49523404927555309</v>
      </c>
      <c r="V878" s="24">
        <f>T878*'Vehicle Inputs'!$B$24*'Vehicle Inputs'!$B$22*'Vehicle Inputs'!$B$21</f>
        <v>0</v>
      </c>
      <c r="W878" s="24">
        <f t="shared" si="218"/>
        <v>0.43800975488176302</v>
      </c>
      <c r="X878" s="25">
        <f t="shared" si="219"/>
        <v>33</v>
      </c>
      <c r="Y878" s="24">
        <f t="shared" si="220"/>
        <v>0</v>
      </c>
    </row>
    <row r="879" spans="2:25" x14ac:dyDescent="0.25">
      <c r="B879" s="4" t="s">
        <v>37</v>
      </c>
      <c r="C879" s="4">
        <v>871</v>
      </c>
      <c r="D879" s="4">
        <v>282</v>
      </c>
      <c r="E879" s="11">
        <v>76.2</v>
      </c>
      <c r="F879" s="16">
        <f t="shared" si="221"/>
        <v>-9.7222222222222612E-2</v>
      </c>
      <c r="G879" s="16">
        <f t="shared" si="209"/>
        <v>21.166666666666668</v>
      </c>
      <c r="H879" s="19">
        <f t="shared" si="210"/>
        <v>158.17616214166668</v>
      </c>
      <c r="I879" s="19">
        <f>$K$3*$H$3*'Vehicle Inputs'!$B$19</f>
        <v>186.58987875</v>
      </c>
      <c r="J879" s="19">
        <f t="shared" si="211"/>
        <v>3949.4857668750001</v>
      </c>
      <c r="K879" s="19">
        <f t="shared" si="212"/>
        <v>-212.5520833333342</v>
      </c>
      <c r="L879" s="19">
        <f t="shared" si="213"/>
        <v>132.21395755833245</v>
      </c>
      <c r="M879" s="19">
        <f t="shared" si="214"/>
        <v>2798.5287683180372</v>
      </c>
      <c r="N879" s="24">
        <f t="shared" si="208"/>
        <v>7.7736910231056592E-4</v>
      </c>
      <c r="O879" s="24">
        <f t="shared" si="215"/>
        <v>7.7736910231056592E-4</v>
      </c>
      <c r="P879" s="24">
        <f t="shared" si="222"/>
        <v>1.105155517193479</v>
      </c>
      <c r="Q879" s="24">
        <f t="shared" si="216"/>
        <v>0</v>
      </c>
      <c r="R879" s="24">
        <f t="shared" si="223"/>
        <v>0.56103021035596501</v>
      </c>
      <c r="S879" s="24">
        <f>MIN(MAX(-M879,0),'Vehicle Inputs'!$B$20*1000)</f>
        <v>0</v>
      </c>
      <c r="T879" s="24">
        <f>S879*(C879-C878)/3600000*'Vehicle Inputs'!$B$21*'Vehicle Inputs'!$B$22*'Vehicle Inputs'!$B$23</f>
        <v>0</v>
      </c>
      <c r="U879" s="24">
        <f t="shared" si="217"/>
        <v>0.49523404927555309</v>
      </c>
      <c r="V879" s="24">
        <f>T879*'Vehicle Inputs'!$B$24*'Vehicle Inputs'!$B$22*'Vehicle Inputs'!$B$21</f>
        <v>0</v>
      </c>
      <c r="W879" s="24">
        <f t="shared" si="218"/>
        <v>0.43800975488176302</v>
      </c>
      <c r="X879" s="25">
        <f t="shared" si="219"/>
        <v>33</v>
      </c>
      <c r="Y879" s="24">
        <f t="shared" si="220"/>
        <v>0</v>
      </c>
    </row>
    <row r="880" spans="2:25" x14ac:dyDescent="0.25">
      <c r="B880" s="4" t="s">
        <v>37</v>
      </c>
      <c r="C880" s="4">
        <v>872</v>
      </c>
      <c r="D880" s="4">
        <v>283</v>
      </c>
      <c r="E880" s="11">
        <v>75.8</v>
      </c>
      <c r="F880" s="16">
        <f t="shared" si="221"/>
        <v>-0.11111111111111072</v>
      </c>
      <c r="G880" s="16">
        <f t="shared" si="209"/>
        <v>21.055555555555557</v>
      </c>
      <c r="H880" s="19">
        <f t="shared" si="210"/>
        <v>156.51987866018519</v>
      </c>
      <c r="I880" s="19">
        <f>$K$3*$H$3*'Vehicle Inputs'!$B$19</f>
        <v>186.58987875</v>
      </c>
      <c r="J880" s="19">
        <f t="shared" si="211"/>
        <v>3928.7535581250004</v>
      </c>
      <c r="K880" s="19">
        <f t="shared" si="212"/>
        <v>-242.9166666666658</v>
      </c>
      <c r="L880" s="19">
        <f t="shared" si="213"/>
        <v>100.19309074351938</v>
      </c>
      <c r="M880" s="19">
        <f t="shared" si="214"/>
        <v>2109.6211884329914</v>
      </c>
      <c r="N880" s="24">
        <f t="shared" ref="N880:N943" si="224">M880*(C880-C879)/3600000</f>
        <v>5.8600588567583097E-4</v>
      </c>
      <c r="O880" s="24">
        <f t="shared" si="215"/>
        <v>5.8600588567583097E-4</v>
      </c>
      <c r="P880" s="24">
        <f t="shared" si="222"/>
        <v>1.105741523079155</v>
      </c>
      <c r="Q880" s="24">
        <f t="shared" si="216"/>
        <v>0</v>
      </c>
      <c r="R880" s="24">
        <f t="shared" si="223"/>
        <v>0.56103021035596501</v>
      </c>
      <c r="S880" s="24">
        <f>MIN(MAX(-M880,0),'Vehicle Inputs'!$B$20*1000)</f>
        <v>0</v>
      </c>
      <c r="T880" s="24">
        <f>S880*(C880-C879)/3600000*'Vehicle Inputs'!$B$21*'Vehicle Inputs'!$B$22*'Vehicle Inputs'!$B$23</f>
        <v>0</v>
      </c>
      <c r="U880" s="24">
        <f t="shared" si="217"/>
        <v>0.49523404927555309</v>
      </c>
      <c r="V880" s="24">
        <f>T880*'Vehicle Inputs'!$B$24*'Vehicle Inputs'!$B$22*'Vehicle Inputs'!$B$21</f>
        <v>0</v>
      </c>
      <c r="W880" s="24">
        <f t="shared" si="218"/>
        <v>0.43800975488176302</v>
      </c>
      <c r="X880" s="25">
        <f t="shared" si="219"/>
        <v>33</v>
      </c>
      <c r="Y880" s="24">
        <f t="shared" si="220"/>
        <v>0</v>
      </c>
    </row>
    <row r="881" spans="2:25" x14ac:dyDescent="0.25">
      <c r="B881" s="4" t="s">
        <v>37</v>
      </c>
      <c r="C881" s="4">
        <v>873</v>
      </c>
      <c r="D881" s="4">
        <v>284</v>
      </c>
      <c r="E881" s="11">
        <v>75.400000000000006</v>
      </c>
      <c r="F881" s="16">
        <f t="shared" si="221"/>
        <v>-0.1388888888888889</v>
      </c>
      <c r="G881" s="16">
        <f t="shared" si="209"/>
        <v>20.944444444444446</v>
      </c>
      <c r="H881" s="19">
        <f t="shared" si="210"/>
        <v>154.87231246018521</v>
      </c>
      <c r="I881" s="19">
        <f>$K$3*$H$3*'Vehicle Inputs'!$B$19</f>
        <v>186.58987875</v>
      </c>
      <c r="J881" s="19">
        <f t="shared" si="211"/>
        <v>3908.0213493750002</v>
      </c>
      <c r="K881" s="19">
        <f t="shared" si="212"/>
        <v>-303.64583333333337</v>
      </c>
      <c r="L881" s="19">
        <f t="shared" si="213"/>
        <v>37.816357876851839</v>
      </c>
      <c r="M881" s="19">
        <f t="shared" si="214"/>
        <v>792.04260664295248</v>
      </c>
      <c r="N881" s="24">
        <f t="shared" si="224"/>
        <v>2.200118351785979E-4</v>
      </c>
      <c r="O881" s="24">
        <f t="shared" si="215"/>
        <v>2.200118351785979E-4</v>
      </c>
      <c r="P881" s="24">
        <f t="shared" si="222"/>
        <v>1.1059615349143335</v>
      </c>
      <c r="Q881" s="24">
        <f t="shared" si="216"/>
        <v>0</v>
      </c>
      <c r="R881" s="24">
        <f t="shared" si="223"/>
        <v>0.56103021035596501</v>
      </c>
      <c r="S881" s="24">
        <f>MIN(MAX(-M881,0),'Vehicle Inputs'!$B$20*1000)</f>
        <v>0</v>
      </c>
      <c r="T881" s="24">
        <f>S881*(C881-C880)/3600000*'Vehicle Inputs'!$B$21*'Vehicle Inputs'!$B$22*'Vehicle Inputs'!$B$23</f>
        <v>0</v>
      </c>
      <c r="U881" s="24">
        <f t="shared" si="217"/>
        <v>0.49523404927555309</v>
      </c>
      <c r="V881" s="24">
        <f>T881*'Vehicle Inputs'!$B$24*'Vehicle Inputs'!$B$22*'Vehicle Inputs'!$B$21</f>
        <v>0</v>
      </c>
      <c r="W881" s="24">
        <f t="shared" si="218"/>
        <v>0.43800975488176302</v>
      </c>
      <c r="X881" s="25">
        <f t="shared" si="219"/>
        <v>33</v>
      </c>
      <c r="Y881" s="24">
        <f t="shared" si="220"/>
        <v>0</v>
      </c>
    </row>
    <row r="882" spans="2:25" x14ac:dyDescent="0.25">
      <c r="B882" s="4" t="s">
        <v>37</v>
      </c>
      <c r="C882" s="4">
        <v>874</v>
      </c>
      <c r="D882" s="4">
        <v>285</v>
      </c>
      <c r="E882" s="11">
        <v>74.8</v>
      </c>
      <c r="F882" s="16">
        <f t="shared" si="221"/>
        <v>-0.20833333333333331</v>
      </c>
      <c r="G882" s="16">
        <f t="shared" si="209"/>
        <v>20.777777777777779</v>
      </c>
      <c r="H882" s="19">
        <f t="shared" si="210"/>
        <v>152.41730806296297</v>
      </c>
      <c r="I882" s="19">
        <f>$K$3*$H$3*'Vehicle Inputs'!$B$19</f>
        <v>186.58987875</v>
      </c>
      <c r="J882" s="19">
        <f t="shared" si="211"/>
        <v>3876.9230362500002</v>
      </c>
      <c r="K882" s="19">
        <f t="shared" si="212"/>
        <v>-455.46874999999994</v>
      </c>
      <c r="L882" s="19">
        <f t="shared" si="213"/>
        <v>-116.46156318703697</v>
      </c>
      <c r="M882" s="19">
        <f t="shared" si="214"/>
        <v>-2419.8124795528793</v>
      </c>
      <c r="N882" s="24">
        <f t="shared" si="224"/>
        <v>-6.7217013320913311E-4</v>
      </c>
      <c r="O882" s="24">
        <f t="shared" si="215"/>
        <v>0</v>
      </c>
      <c r="P882" s="24">
        <f t="shared" si="222"/>
        <v>1.1059615349143335</v>
      </c>
      <c r="Q882" s="24">
        <f t="shared" si="216"/>
        <v>6.7217013320913311E-4</v>
      </c>
      <c r="R882" s="24">
        <f t="shared" si="223"/>
        <v>0.56170238048917409</v>
      </c>
      <c r="S882" s="24">
        <f>MIN(MAX(-M882,0),'Vehicle Inputs'!$B$20*1000)</f>
        <v>2419.8124795528793</v>
      </c>
      <c r="T882" s="24">
        <f>S882*(C882-C881)/3600000*'Vehicle Inputs'!$B$21*'Vehicle Inputs'!$B$22*'Vehicle Inputs'!$B$23</f>
        <v>5.9450087431681771E-4</v>
      </c>
      <c r="U882" s="24">
        <f t="shared" si="217"/>
        <v>0.49582855014986993</v>
      </c>
      <c r="V882" s="24">
        <f>T882*'Vehicle Inputs'!$B$24*'Vehicle Inputs'!$B$22*'Vehicle Inputs'!$B$21</f>
        <v>5.2580629828950928E-4</v>
      </c>
      <c r="W882" s="24">
        <f t="shared" si="218"/>
        <v>0.43853556118005255</v>
      </c>
      <c r="X882" s="25">
        <f t="shared" si="219"/>
        <v>34</v>
      </c>
      <c r="Y882" s="24">
        <f t="shared" si="220"/>
        <v>5.9450087431681771E-4</v>
      </c>
    </row>
    <row r="883" spans="2:25" x14ac:dyDescent="0.25">
      <c r="B883" s="4" t="s">
        <v>37</v>
      </c>
      <c r="C883" s="4">
        <v>875</v>
      </c>
      <c r="D883" s="4">
        <v>286</v>
      </c>
      <c r="E883" s="11">
        <v>73.900000000000006</v>
      </c>
      <c r="F883" s="16">
        <f t="shared" si="221"/>
        <v>-0.29166666666666585</v>
      </c>
      <c r="G883" s="16">
        <f t="shared" si="209"/>
        <v>20.527777777777779</v>
      </c>
      <c r="H883" s="19">
        <f t="shared" si="210"/>
        <v>148.77157749837963</v>
      </c>
      <c r="I883" s="19">
        <f>$K$3*$H$3*'Vehicle Inputs'!$B$19</f>
        <v>186.58987875</v>
      </c>
      <c r="J883" s="19">
        <f t="shared" si="211"/>
        <v>3830.2755665625</v>
      </c>
      <c r="K883" s="19">
        <f t="shared" si="212"/>
        <v>-637.65624999999818</v>
      </c>
      <c r="L883" s="19">
        <f t="shared" si="213"/>
        <v>-302.29479375161856</v>
      </c>
      <c r="M883" s="19">
        <f t="shared" si="214"/>
        <v>-6205.4403495123925</v>
      </c>
      <c r="N883" s="24">
        <f t="shared" si="224"/>
        <v>-1.7237334304201089E-3</v>
      </c>
      <c r="O883" s="24">
        <f t="shared" si="215"/>
        <v>0</v>
      </c>
      <c r="P883" s="24">
        <f t="shared" si="222"/>
        <v>1.1059615349143335</v>
      </c>
      <c r="Q883" s="24">
        <f t="shared" si="216"/>
        <v>1.7237334304201089E-3</v>
      </c>
      <c r="R883" s="24">
        <f t="shared" si="223"/>
        <v>0.56342611391959418</v>
      </c>
      <c r="S883" s="24">
        <f>MIN(MAX(-M883,0),'Vehicle Inputs'!$B$20*1000)</f>
        <v>6205.4403495123925</v>
      </c>
      <c r="T883" s="24">
        <f>S883*(C883-C882)/3600000*'Vehicle Inputs'!$B$21*'Vehicle Inputs'!$B$22*'Vehicle Inputs'!$B$23</f>
        <v>1.5245560325350652E-3</v>
      </c>
      <c r="U883" s="24">
        <f t="shared" si="217"/>
        <v>0.49735310618240497</v>
      </c>
      <c r="V883" s="24">
        <f>T883*'Vehicle Inputs'!$B$24*'Vehicle Inputs'!$B$22*'Vehicle Inputs'!$B$21</f>
        <v>1.3483935829756383E-3</v>
      </c>
      <c r="W883" s="24">
        <f t="shared" si="218"/>
        <v>0.43988395476302816</v>
      </c>
      <c r="X883" s="25">
        <f t="shared" si="219"/>
        <v>34</v>
      </c>
      <c r="Y883" s="24">
        <f t="shared" si="220"/>
        <v>2.1190569068518829E-3</v>
      </c>
    </row>
    <row r="884" spans="2:25" x14ac:dyDescent="0.25">
      <c r="B884" s="4" t="s">
        <v>37</v>
      </c>
      <c r="C884" s="4">
        <v>876</v>
      </c>
      <c r="D884" s="4">
        <v>287</v>
      </c>
      <c r="E884" s="11">
        <v>72.7</v>
      </c>
      <c r="F884" s="16">
        <f t="shared" si="221"/>
        <v>-0.36111111111111227</v>
      </c>
      <c r="G884" s="16">
        <f t="shared" si="209"/>
        <v>20.194444444444446</v>
      </c>
      <c r="H884" s="19">
        <f t="shared" si="210"/>
        <v>143.97925200393522</v>
      </c>
      <c r="I884" s="19">
        <f>$K$3*$H$3*'Vehicle Inputs'!$B$19</f>
        <v>186.58987875</v>
      </c>
      <c r="J884" s="19">
        <f t="shared" si="211"/>
        <v>3768.0789403125004</v>
      </c>
      <c r="K884" s="19">
        <f t="shared" si="212"/>
        <v>-789.47916666666924</v>
      </c>
      <c r="L884" s="19">
        <f t="shared" si="213"/>
        <v>-458.91003591273403</v>
      </c>
      <c r="M884" s="19">
        <f t="shared" si="214"/>
        <v>-9267.4332252377135</v>
      </c>
      <c r="N884" s="24">
        <f t="shared" si="224"/>
        <v>-2.5742870070104762E-3</v>
      </c>
      <c r="O884" s="24">
        <f t="shared" si="215"/>
        <v>0</v>
      </c>
      <c r="P884" s="24">
        <f t="shared" si="222"/>
        <v>1.1059615349143335</v>
      </c>
      <c r="Q884" s="24">
        <f t="shared" si="216"/>
        <v>2.5742870070104762E-3</v>
      </c>
      <c r="R884" s="24">
        <f t="shared" si="223"/>
        <v>0.56600040092660464</v>
      </c>
      <c r="S884" s="24">
        <f>MIN(MAX(-M884,0),'Vehicle Inputs'!$B$20*1000)</f>
        <v>9267.4332252377135</v>
      </c>
      <c r="T884" s="24">
        <f>S884*(C884-C883)/3600000*'Vehicle Inputs'!$B$21*'Vehicle Inputs'!$B$22*'Vehicle Inputs'!$B$23</f>
        <v>2.2768281433504156E-3</v>
      </c>
      <c r="U884" s="24">
        <f t="shared" si="217"/>
        <v>0.49962993432575536</v>
      </c>
      <c r="V884" s="24">
        <f>T884*'Vehicle Inputs'!$B$24*'Vehicle Inputs'!$B$22*'Vehicle Inputs'!$B$21</f>
        <v>2.0137406513862743E-3</v>
      </c>
      <c r="W884" s="24">
        <f t="shared" si="218"/>
        <v>0.44189769541441443</v>
      </c>
      <c r="X884" s="25">
        <f t="shared" si="219"/>
        <v>34</v>
      </c>
      <c r="Y884" s="24">
        <f t="shared" si="220"/>
        <v>4.3958850502022985E-3</v>
      </c>
    </row>
    <row r="885" spans="2:25" x14ac:dyDescent="0.25">
      <c r="B885" s="4" t="s">
        <v>37</v>
      </c>
      <c r="C885" s="4">
        <v>877</v>
      </c>
      <c r="D885" s="4">
        <v>288</v>
      </c>
      <c r="E885" s="11">
        <v>71.3</v>
      </c>
      <c r="F885" s="16">
        <f t="shared" si="221"/>
        <v>-0.31944444444444403</v>
      </c>
      <c r="G885" s="16">
        <f t="shared" si="209"/>
        <v>19.805555555555557</v>
      </c>
      <c r="H885" s="19">
        <f t="shared" si="210"/>
        <v>138.48736467060186</v>
      </c>
      <c r="I885" s="19">
        <f>$K$3*$H$3*'Vehicle Inputs'!$B$19</f>
        <v>186.58987875</v>
      </c>
      <c r="J885" s="19">
        <f t="shared" si="211"/>
        <v>3695.5162096875001</v>
      </c>
      <c r="K885" s="19">
        <f t="shared" si="212"/>
        <v>-698.38541666666572</v>
      </c>
      <c r="L885" s="19">
        <f t="shared" si="213"/>
        <v>-373.30817324606386</v>
      </c>
      <c r="M885" s="19">
        <f t="shared" si="214"/>
        <v>-7393.5757645678768</v>
      </c>
      <c r="N885" s="24">
        <f t="shared" si="224"/>
        <v>-2.0537710457132993E-3</v>
      </c>
      <c r="O885" s="24">
        <f t="shared" si="215"/>
        <v>0</v>
      </c>
      <c r="P885" s="24">
        <f t="shared" si="222"/>
        <v>1.1059615349143335</v>
      </c>
      <c r="Q885" s="24">
        <f t="shared" si="216"/>
        <v>2.0537710457132993E-3</v>
      </c>
      <c r="R885" s="24">
        <f t="shared" si="223"/>
        <v>0.56805417197231789</v>
      </c>
      <c r="S885" s="24">
        <f>MIN(MAX(-M885,0),'Vehicle Inputs'!$B$20*1000)</f>
        <v>7393.5757645678768</v>
      </c>
      <c r="T885" s="24">
        <f>S885*(C885-C884)/3600000*'Vehicle Inputs'!$B$21*'Vehicle Inputs'!$B$22*'Vehicle Inputs'!$B$23</f>
        <v>1.8164578013811275E-3</v>
      </c>
      <c r="U885" s="24">
        <f t="shared" si="217"/>
        <v>0.50144639212713649</v>
      </c>
      <c r="V885" s="24">
        <f>T885*'Vehicle Inputs'!$B$24*'Vehicle Inputs'!$B$22*'Vehicle Inputs'!$B$21</f>
        <v>1.6065661024315383E-3</v>
      </c>
      <c r="W885" s="24">
        <f t="shared" si="218"/>
        <v>0.44350426151684597</v>
      </c>
      <c r="X885" s="25">
        <f t="shared" si="219"/>
        <v>34</v>
      </c>
      <c r="Y885" s="24">
        <f t="shared" si="220"/>
        <v>6.2123428515834262E-3</v>
      </c>
    </row>
    <row r="886" spans="2:25" x14ac:dyDescent="0.25">
      <c r="B886" s="4" t="s">
        <v>37</v>
      </c>
      <c r="C886" s="4">
        <v>878</v>
      </c>
      <c r="D886" s="4">
        <v>289</v>
      </c>
      <c r="E886" s="11">
        <v>70.400000000000006</v>
      </c>
      <c r="F886" s="16">
        <f t="shared" si="221"/>
        <v>-0.18055555555555516</v>
      </c>
      <c r="G886" s="16">
        <f t="shared" si="209"/>
        <v>19.555555555555557</v>
      </c>
      <c r="H886" s="19">
        <f t="shared" si="210"/>
        <v>135.01325558518519</v>
      </c>
      <c r="I886" s="19">
        <f>$K$3*$H$3*'Vehicle Inputs'!$B$19</f>
        <v>186.58987875</v>
      </c>
      <c r="J886" s="19">
        <f t="shared" si="211"/>
        <v>3648.8687400000003</v>
      </c>
      <c r="K886" s="19">
        <f t="shared" si="212"/>
        <v>-394.73958333333246</v>
      </c>
      <c r="L886" s="19">
        <f t="shared" si="213"/>
        <v>-73.136448998147273</v>
      </c>
      <c r="M886" s="19">
        <f t="shared" si="214"/>
        <v>-1430.2238915193245</v>
      </c>
      <c r="N886" s="24">
        <f t="shared" si="224"/>
        <v>-3.9728441431092349E-4</v>
      </c>
      <c r="O886" s="24">
        <f t="shared" si="215"/>
        <v>0</v>
      </c>
      <c r="P886" s="24">
        <f t="shared" si="222"/>
        <v>1.1059615349143335</v>
      </c>
      <c r="Q886" s="24">
        <f t="shared" si="216"/>
        <v>3.9728441431092349E-4</v>
      </c>
      <c r="R886" s="24">
        <f t="shared" si="223"/>
        <v>0.56845145638662886</v>
      </c>
      <c r="S886" s="24">
        <f>MIN(MAX(-M886,0),'Vehicle Inputs'!$B$20*1000)</f>
        <v>1430.2238915193245</v>
      </c>
      <c r="T886" s="24">
        <f>S886*(C886-C885)/3600000*'Vehicle Inputs'!$B$21*'Vehicle Inputs'!$B$22*'Vehicle Inputs'!$B$23</f>
        <v>3.5137820023729626E-4</v>
      </c>
      <c r="U886" s="24">
        <f t="shared" si="217"/>
        <v>0.50179777032737383</v>
      </c>
      <c r="V886" s="24">
        <f>T886*'Vehicle Inputs'!$B$24*'Vehicle Inputs'!$B$22*'Vehicle Inputs'!$B$21</f>
        <v>3.1077644919987664E-4</v>
      </c>
      <c r="W886" s="24">
        <f t="shared" si="218"/>
        <v>0.44381503796604582</v>
      </c>
      <c r="X886" s="25">
        <f t="shared" si="219"/>
        <v>34</v>
      </c>
      <c r="Y886" s="24">
        <f t="shared" si="220"/>
        <v>6.5637210518207229E-3</v>
      </c>
    </row>
    <row r="887" spans="2:25" x14ac:dyDescent="0.25">
      <c r="B887" s="4" t="s">
        <v>37</v>
      </c>
      <c r="C887" s="4">
        <v>879</v>
      </c>
      <c r="D887" s="4">
        <v>290</v>
      </c>
      <c r="E887" s="11">
        <v>70</v>
      </c>
      <c r="F887" s="16">
        <f t="shared" si="221"/>
        <v>-5.5555555555556344E-2</v>
      </c>
      <c r="G887" s="16">
        <f t="shared" si="209"/>
        <v>19.444444444444446</v>
      </c>
      <c r="H887" s="19">
        <f t="shared" si="210"/>
        <v>133.4833726851852</v>
      </c>
      <c r="I887" s="19">
        <f>$K$3*$H$3*'Vehicle Inputs'!$B$19</f>
        <v>186.58987875</v>
      </c>
      <c r="J887" s="19">
        <f t="shared" si="211"/>
        <v>3628.1365312500002</v>
      </c>
      <c r="K887" s="19">
        <f t="shared" si="212"/>
        <v>-121.45833333333506</v>
      </c>
      <c r="L887" s="19">
        <f t="shared" si="213"/>
        <v>198.61491810185009</v>
      </c>
      <c r="M887" s="19">
        <f t="shared" si="214"/>
        <v>3861.9567408693079</v>
      </c>
      <c r="N887" s="24">
        <f t="shared" si="224"/>
        <v>1.0727657613525854E-3</v>
      </c>
      <c r="O887" s="24">
        <f t="shared" si="215"/>
        <v>1.0727657613525854E-3</v>
      </c>
      <c r="P887" s="24">
        <f t="shared" si="222"/>
        <v>1.107034300675686</v>
      </c>
      <c r="Q887" s="24">
        <f t="shared" si="216"/>
        <v>0</v>
      </c>
      <c r="R887" s="24">
        <f t="shared" si="223"/>
        <v>0.56845145638662886</v>
      </c>
      <c r="S887" s="24">
        <f>MIN(MAX(-M887,0),'Vehicle Inputs'!$B$20*1000)</f>
        <v>0</v>
      </c>
      <c r="T887" s="24">
        <f>S887*(C887-C886)/3600000*'Vehicle Inputs'!$B$21*'Vehicle Inputs'!$B$22*'Vehicle Inputs'!$B$23</f>
        <v>0</v>
      </c>
      <c r="U887" s="24">
        <f t="shared" si="217"/>
        <v>0.50179777032737383</v>
      </c>
      <c r="V887" s="24">
        <f>T887*'Vehicle Inputs'!$B$24*'Vehicle Inputs'!$B$22*'Vehicle Inputs'!$B$21</f>
        <v>0</v>
      </c>
      <c r="W887" s="24">
        <f t="shared" si="218"/>
        <v>0.44381503796604582</v>
      </c>
      <c r="X887" s="25">
        <f t="shared" si="219"/>
        <v>34</v>
      </c>
      <c r="Y887" s="24">
        <f t="shared" si="220"/>
        <v>0</v>
      </c>
    </row>
    <row r="888" spans="2:25" x14ac:dyDescent="0.25">
      <c r="B888" s="4" t="s">
        <v>37</v>
      </c>
      <c r="C888" s="4">
        <v>880</v>
      </c>
      <c r="D888" s="4">
        <v>291</v>
      </c>
      <c r="E888" s="11">
        <v>70</v>
      </c>
      <c r="F888" s="16">
        <f t="shared" si="221"/>
        <v>-0.1388888888888889</v>
      </c>
      <c r="G888" s="16">
        <f t="shared" si="209"/>
        <v>19.444444444444446</v>
      </c>
      <c r="H888" s="19">
        <f t="shared" si="210"/>
        <v>133.4833726851852</v>
      </c>
      <c r="I888" s="19">
        <f>$K$3*$H$3*'Vehicle Inputs'!$B$19</f>
        <v>186.58987875</v>
      </c>
      <c r="J888" s="19">
        <f t="shared" si="211"/>
        <v>3628.1365312500002</v>
      </c>
      <c r="K888" s="19">
        <f t="shared" si="212"/>
        <v>-303.64583333333337</v>
      </c>
      <c r="L888" s="19">
        <f t="shared" si="213"/>
        <v>16.427418101851799</v>
      </c>
      <c r="M888" s="19">
        <f t="shared" si="214"/>
        <v>319.42201864711836</v>
      </c>
      <c r="N888" s="24">
        <f t="shared" si="224"/>
        <v>8.8728338513088432E-5</v>
      </c>
      <c r="O888" s="24">
        <f t="shared" si="215"/>
        <v>8.8728338513088432E-5</v>
      </c>
      <c r="P888" s="24">
        <f t="shared" si="222"/>
        <v>1.1071230290141991</v>
      </c>
      <c r="Q888" s="24">
        <f t="shared" si="216"/>
        <v>0</v>
      </c>
      <c r="R888" s="24">
        <f t="shared" si="223"/>
        <v>0.56845145638662886</v>
      </c>
      <c r="S888" s="24">
        <f>MIN(MAX(-M888,0),'Vehicle Inputs'!$B$20*1000)</f>
        <v>0</v>
      </c>
      <c r="T888" s="24">
        <f>S888*(C888-C887)/3600000*'Vehicle Inputs'!$B$21*'Vehicle Inputs'!$B$22*'Vehicle Inputs'!$B$23</f>
        <v>0</v>
      </c>
      <c r="U888" s="24">
        <f t="shared" si="217"/>
        <v>0.50179777032737383</v>
      </c>
      <c r="V888" s="24">
        <f>T888*'Vehicle Inputs'!$B$24*'Vehicle Inputs'!$B$22*'Vehicle Inputs'!$B$21</f>
        <v>0</v>
      </c>
      <c r="W888" s="24">
        <f t="shared" si="218"/>
        <v>0.44381503796604582</v>
      </c>
      <c r="X888" s="25">
        <f t="shared" si="219"/>
        <v>34</v>
      </c>
      <c r="Y888" s="24">
        <f t="shared" si="220"/>
        <v>0</v>
      </c>
    </row>
    <row r="889" spans="2:25" x14ac:dyDescent="0.25">
      <c r="B889" s="4" t="s">
        <v>37</v>
      </c>
      <c r="C889" s="4">
        <v>881</v>
      </c>
      <c r="D889" s="4">
        <v>292</v>
      </c>
      <c r="E889" s="11">
        <v>69</v>
      </c>
      <c r="F889" s="16">
        <f t="shared" si="221"/>
        <v>-0.27777777777777779</v>
      </c>
      <c r="G889" s="16">
        <f t="shared" si="209"/>
        <v>19.166666666666668</v>
      </c>
      <c r="H889" s="19">
        <f t="shared" si="210"/>
        <v>129.69680354166667</v>
      </c>
      <c r="I889" s="19">
        <f>$K$3*$H$3*'Vehicle Inputs'!$B$19</f>
        <v>186.58987875</v>
      </c>
      <c r="J889" s="19">
        <f t="shared" si="211"/>
        <v>3576.306009375</v>
      </c>
      <c r="K889" s="19">
        <f t="shared" si="212"/>
        <v>-607.29166666666674</v>
      </c>
      <c r="L889" s="19">
        <f t="shared" si="213"/>
        <v>-291.00498437500005</v>
      </c>
      <c r="M889" s="19">
        <f t="shared" si="214"/>
        <v>-5577.595533854168</v>
      </c>
      <c r="N889" s="24">
        <f t="shared" si="224"/>
        <v>-1.5493320927372689E-3</v>
      </c>
      <c r="O889" s="24">
        <f t="shared" si="215"/>
        <v>0</v>
      </c>
      <c r="P889" s="24">
        <f t="shared" si="222"/>
        <v>1.1071230290141991</v>
      </c>
      <c r="Q889" s="24">
        <f t="shared" si="216"/>
        <v>1.5493320927372689E-3</v>
      </c>
      <c r="R889" s="24">
        <f t="shared" si="223"/>
        <v>0.57000078847936608</v>
      </c>
      <c r="S889" s="24">
        <f>MIN(MAX(-M889,0),'Vehicle Inputs'!$B$20*1000)</f>
        <v>5577.595533854168</v>
      </c>
      <c r="T889" s="24">
        <f>S889*(C889-C888)/3600000*'Vehicle Inputs'!$B$21*'Vehicle Inputs'!$B$22*'Vehicle Inputs'!$B$23</f>
        <v>1.3703067694214772E-3</v>
      </c>
      <c r="U889" s="24">
        <f t="shared" si="217"/>
        <v>0.50316807709679534</v>
      </c>
      <c r="V889" s="24">
        <f>T889*'Vehicle Inputs'!$B$24*'Vehicle Inputs'!$B$22*'Vehicle Inputs'!$B$21</f>
        <v>1.2119678222148253E-3</v>
      </c>
      <c r="W889" s="24">
        <f t="shared" si="218"/>
        <v>0.44502700578826065</v>
      </c>
      <c r="X889" s="25">
        <f t="shared" si="219"/>
        <v>35</v>
      </c>
      <c r="Y889" s="24">
        <f t="shared" si="220"/>
        <v>1.3703067694214772E-3</v>
      </c>
    </row>
    <row r="890" spans="2:25" x14ac:dyDescent="0.25">
      <c r="B890" s="4" t="s">
        <v>37</v>
      </c>
      <c r="C890" s="4">
        <v>882</v>
      </c>
      <c r="D890" s="4">
        <v>293</v>
      </c>
      <c r="E890" s="11">
        <v>68</v>
      </c>
      <c r="F890" s="16">
        <f t="shared" si="221"/>
        <v>-0.1388888888888889</v>
      </c>
      <c r="G890" s="16">
        <f t="shared" si="209"/>
        <v>18.888888888888889</v>
      </c>
      <c r="H890" s="19">
        <f t="shared" si="210"/>
        <v>125.96471740740739</v>
      </c>
      <c r="I890" s="19">
        <f>$K$3*$H$3*'Vehicle Inputs'!$B$19</f>
        <v>186.58987875</v>
      </c>
      <c r="J890" s="19">
        <f t="shared" si="211"/>
        <v>3524.4754874999999</v>
      </c>
      <c r="K890" s="19">
        <f t="shared" si="212"/>
        <v>-303.64583333333337</v>
      </c>
      <c r="L890" s="19">
        <f t="shared" si="213"/>
        <v>8.9087628240740173</v>
      </c>
      <c r="M890" s="19">
        <f t="shared" si="214"/>
        <v>168.27663112139811</v>
      </c>
      <c r="N890" s="24">
        <f t="shared" si="224"/>
        <v>4.6743508644832806E-5</v>
      </c>
      <c r="O890" s="24">
        <f t="shared" si="215"/>
        <v>4.6743508644832806E-5</v>
      </c>
      <c r="P890" s="24">
        <f t="shared" si="222"/>
        <v>1.107169772522844</v>
      </c>
      <c r="Q890" s="24">
        <f t="shared" si="216"/>
        <v>0</v>
      </c>
      <c r="R890" s="24">
        <f t="shared" si="223"/>
        <v>0.57000078847936608</v>
      </c>
      <c r="S890" s="24">
        <f>MIN(MAX(-M890,0),'Vehicle Inputs'!$B$20*1000)</f>
        <v>0</v>
      </c>
      <c r="T890" s="24">
        <f>S890*(C890-C889)/3600000*'Vehicle Inputs'!$B$21*'Vehicle Inputs'!$B$22*'Vehicle Inputs'!$B$23</f>
        <v>0</v>
      </c>
      <c r="U890" s="24">
        <f t="shared" si="217"/>
        <v>0.50316807709679534</v>
      </c>
      <c r="V890" s="24">
        <f>T890*'Vehicle Inputs'!$B$24*'Vehicle Inputs'!$B$22*'Vehicle Inputs'!$B$21</f>
        <v>0</v>
      </c>
      <c r="W890" s="24">
        <f t="shared" si="218"/>
        <v>0.44502700578826065</v>
      </c>
      <c r="X890" s="25">
        <f t="shared" si="219"/>
        <v>35</v>
      </c>
      <c r="Y890" s="24">
        <f t="shared" si="220"/>
        <v>0</v>
      </c>
    </row>
    <row r="891" spans="2:25" x14ac:dyDescent="0.25">
      <c r="B891" s="4" t="s">
        <v>37</v>
      </c>
      <c r="C891" s="4">
        <v>883</v>
      </c>
      <c r="D891" s="4">
        <v>294</v>
      </c>
      <c r="E891" s="11">
        <v>68</v>
      </c>
      <c r="F891" s="16">
        <f t="shared" si="221"/>
        <v>0</v>
      </c>
      <c r="G891" s="16">
        <f t="shared" si="209"/>
        <v>18.888888888888889</v>
      </c>
      <c r="H891" s="19">
        <f t="shared" si="210"/>
        <v>125.96471740740739</v>
      </c>
      <c r="I891" s="19">
        <f>$K$3*$H$3*'Vehicle Inputs'!$B$19</f>
        <v>186.58987875</v>
      </c>
      <c r="J891" s="19">
        <f t="shared" si="211"/>
        <v>3524.4754874999999</v>
      </c>
      <c r="K891" s="19">
        <f t="shared" si="212"/>
        <v>0</v>
      </c>
      <c r="L891" s="19">
        <f t="shared" si="213"/>
        <v>312.55459615740739</v>
      </c>
      <c r="M891" s="19">
        <f t="shared" si="214"/>
        <v>5903.809038528806</v>
      </c>
      <c r="N891" s="24">
        <f t="shared" si="224"/>
        <v>1.6399469551468906E-3</v>
      </c>
      <c r="O891" s="24">
        <f t="shared" si="215"/>
        <v>1.6399469551468906E-3</v>
      </c>
      <c r="P891" s="24">
        <f t="shared" si="222"/>
        <v>1.1088097194779909</v>
      </c>
      <c r="Q891" s="24">
        <f t="shared" si="216"/>
        <v>0</v>
      </c>
      <c r="R891" s="24">
        <f t="shared" si="223"/>
        <v>0.57000078847936608</v>
      </c>
      <c r="S891" s="24">
        <f>MIN(MAX(-M891,0),'Vehicle Inputs'!$B$20*1000)</f>
        <v>0</v>
      </c>
      <c r="T891" s="24">
        <f>S891*(C891-C890)/3600000*'Vehicle Inputs'!$B$21*'Vehicle Inputs'!$B$22*'Vehicle Inputs'!$B$23</f>
        <v>0</v>
      </c>
      <c r="U891" s="24">
        <f t="shared" si="217"/>
        <v>0.50316807709679534</v>
      </c>
      <c r="V891" s="24">
        <f>T891*'Vehicle Inputs'!$B$24*'Vehicle Inputs'!$B$22*'Vehicle Inputs'!$B$21</f>
        <v>0</v>
      </c>
      <c r="W891" s="24">
        <f t="shared" si="218"/>
        <v>0.44502700578826065</v>
      </c>
      <c r="X891" s="25">
        <f t="shared" si="219"/>
        <v>35</v>
      </c>
      <c r="Y891" s="24">
        <f t="shared" si="220"/>
        <v>0</v>
      </c>
    </row>
    <row r="892" spans="2:25" x14ac:dyDescent="0.25">
      <c r="B892" s="4" t="s">
        <v>37</v>
      </c>
      <c r="C892" s="4">
        <v>884</v>
      </c>
      <c r="D892" s="4">
        <v>295</v>
      </c>
      <c r="E892" s="11">
        <v>68</v>
      </c>
      <c r="F892" s="16">
        <f t="shared" si="221"/>
        <v>1.3888888888888099E-2</v>
      </c>
      <c r="G892" s="16">
        <f t="shared" si="209"/>
        <v>18.888888888888889</v>
      </c>
      <c r="H892" s="19">
        <f t="shared" si="210"/>
        <v>125.96471740740739</v>
      </c>
      <c r="I892" s="19">
        <f>$K$3*$H$3*'Vehicle Inputs'!$B$19</f>
        <v>186.58987875</v>
      </c>
      <c r="J892" s="19">
        <f t="shared" si="211"/>
        <v>3524.4754874999999</v>
      </c>
      <c r="K892" s="19">
        <f t="shared" si="212"/>
        <v>30.364583333331606</v>
      </c>
      <c r="L892" s="19">
        <f t="shared" si="213"/>
        <v>342.919179490739</v>
      </c>
      <c r="M892" s="19">
        <f t="shared" si="214"/>
        <v>6477.3622792695141</v>
      </c>
      <c r="N892" s="24">
        <f t="shared" si="224"/>
        <v>1.7992672997970873E-3</v>
      </c>
      <c r="O892" s="24">
        <f t="shared" si="215"/>
        <v>1.7992672997970873E-3</v>
      </c>
      <c r="P892" s="24">
        <f t="shared" si="222"/>
        <v>1.110608986777788</v>
      </c>
      <c r="Q892" s="24">
        <f t="shared" si="216"/>
        <v>0</v>
      </c>
      <c r="R892" s="24">
        <f t="shared" si="223"/>
        <v>0.57000078847936608</v>
      </c>
      <c r="S892" s="24">
        <f>MIN(MAX(-M892,0),'Vehicle Inputs'!$B$20*1000)</f>
        <v>0</v>
      </c>
      <c r="T892" s="24">
        <f>S892*(C892-C891)/3600000*'Vehicle Inputs'!$B$21*'Vehicle Inputs'!$B$22*'Vehicle Inputs'!$B$23</f>
        <v>0</v>
      </c>
      <c r="U892" s="24">
        <f t="shared" si="217"/>
        <v>0.50316807709679534</v>
      </c>
      <c r="V892" s="24">
        <f>T892*'Vehicle Inputs'!$B$24*'Vehicle Inputs'!$B$22*'Vehicle Inputs'!$B$21</f>
        <v>0</v>
      </c>
      <c r="W892" s="24">
        <f t="shared" si="218"/>
        <v>0.44502700578826065</v>
      </c>
      <c r="X892" s="25">
        <f t="shared" si="219"/>
        <v>35</v>
      </c>
      <c r="Y892" s="24">
        <f t="shared" si="220"/>
        <v>0</v>
      </c>
    </row>
    <row r="893" spans="2:25" x14ac:dyDescent="0.25">
      <c r="B893" s="4" t="s">
        <v>37</v>
      </c>
      <c r="C893" s="4">
        <v>885</v>
      </c>
      <c r="D893" s="4">
        <v>296</v>
      </c>
      <c r="E893" s="11">
        <v>68.099999999999994</v>
      </c>
      <c r="F893" s="16">
        <f t="shared" si="221"/>
        <v>5.5555555555556344E-2</v>
      </c>
      <c r="G893" s="16">
        <f t="shared" si="209"/>
        <v>18.916666666666664</v>
      </c>
      <c r="H893" s="19">
        <f t="shared" si="210"/>
        <v>126.33547428541664</v>
      </c>
      <c r="I893" s="19">
        <f>$K$3*$H$3*'Vehicle Inputs'!$B$19</f>
        <v>186.58987875</v>
      </c>
      <c r="J893" s="19">
        <f t="shared" si="211"/>
        <v>3529.6585396874993</v>
      </c>
      <c r="K893" s="19">
        <f t="shared" si="212"/>
        <v>121.45833333333506</v>
      </c>
      <c r="L893" s="19">
        <f t="shared" si="213"/>
        <v>434.38368636875168</v>
      </c>
      <c r="M893" s="19">
        <f t="shared" si="214"/>
        <v>8217.0914004755523</v>
      </c>
      <c r="N893" s="24">
        <f t="shared" si="224"/>
        <v>2.282525389020987E-3</v>
      </c>
      <c r="O893" s="24">
        <f t="shared" si="215"/>
        <v>2.282525389020987E-3</v>
      </c>
      <c r="P893" s="24">
        <f t="shared" si="222"/>
        <v>1.112891512166809</v>
      </c>
      <c r="Q893" s="24">
        <f t="shared" si="216"/>
        <v>0</v>
      </c>
      <c r="R893" s="24">
        <f t="shared" si="223"/>
        <v>0.57000078847936608</v>
      </c>
      <c r="S893" s="24">
        <f>MIN(MAX(-M893,0),'Vehicle Inputs'!$B$20*1000)</f>
        <v>0</v>
      </c>
      <c r="T893" s="24">
        <f>S893*(C893-C892)/3600000*'Vehicle Inputs'!$B$21*'Vehicle Inputs'!$B$22*'Vehicle Inputs'!$B$23</f>
        <v>0</v>
      </c>
      <c r="U893" s="24">
        <f t="shared" si="217"/>
        <v>0.50316807709679534</v>
      </c>
      <c r="V893" s="24">
        <f>T893*'Vehicle Inputs'!$B$24*'Vehicle Inputs'!$B$22*'Vehicle Inputs'!$B$21</f>
        <v>0</v>
      </c>
      <c r="W893" s="24">
        <f t="shared" si="218"/>
        <v>0.44502700578826065</v>
      </c>
      <c r="X893" s="25">
        <f t="shared" si="219"/>
        <v>35</v>
      </c>
      <c r="Y893" s="24">
        <f t="shared" si="220"/>
        <v>0</v>
      </c>
    </row>
    <row r="894" spans="2:25" x14ac:dyDescent="0.25">
      <c r="B894" s="4" t="s">
        <v>37</v>
      </c>
      <c r="C894" s="4">
        <v>886</v>
      </c>
      <c r="D894" s="4">
        <v>297</v>
      </c>
      <c r="E894" s="11">
        <v>68.400000000000006</v>
      </c>
      <c r="F894" s="16">
        <f t="shared" si="221"/>
        <v>6.9444444444444448E-2</v>
      </c>
      <c r="G894" s="16">
        <f t="shared" si="209"/>
        <v>19.000000000000004</v>
      </c>
      <c r="H894" s="19">
        <f t="shared" si="210"/>
        <v>127.45101390000004</v>
      </c>
      <c r="I894" s="19">
        <f>$K$3*$H$3*'Vehicle Inputs'!$B$19</f>
        <v>186.58987875</v>
      </c>
      <c r="J894" s="19">
        <f t="shared" si="211"/>
        <v>3545.2076962500005</v>
      </c>
      <c r="K894" s="19">
        <f t="shared" si="212"/>
        <v>151.82291666666669</v>
      </c>
      <c r="L894" s="19">
        <f t="shared" si="213"/>
        <v>465.86380931666673</v>
      </c>
      <c r="M894" s="19">
        <f t="shared" si="214"/>
        <v>8851.4123770166698</v>
      </c>
      <c r="N894" s="24">
        <f t="shared" si="224"/>
        <v>2.4587256602824083E-3</v>
      </c>
      <c r="O894" s="24">
        <f t="shared" si="215"/>
        <v>2.4587256602824083E-3</v>
      </c>
      <c r="P894" s="24">
        <f t="shared" si="222"/>
        <v>1.1153502378270914</v>
      </c>
      <c r="Q894" s="24">
        <f t="shared" si="216"/>
        <v>0</v>
      </c>
      <c r="R894" s="24">
        <f t="shared" si="223"/>
        <v>0.57000078847936608</v>
      </c>
      <c r="S894" s="24">
        <f>MIN(MAX(-M894,0),'Vehicle Inputs'!$B$20*1000)</f>
        <v>0</v>
      </c>
      <c r="T894" s="24">
        <f>S894*(C894-C893)/3600000*'Vehicle Inputs'!$B$21*'Vehicle Inputs'!$B$22*'Vehicle Inputs'!$B$23</f>
        <v>0</v>
      </c>
      <c r="U894" s="24">
        <f t="shared" si="217"/>
        <v>0.50316807709679534</v>
      </c>
      <c r="V894" s="24">
        <f>T894*'Vehicle Inputs'!$B$24*'Vehicle Inputs'!$B$22*'Vehicle Inputs'!$B$21</f>
        <v>0</v>
      </c>
      <c r="W894" s="24">
        <f t="shared" si="218"/>
        <v>0.44502700578826065</v>
      </c>
      <c r="X894" s="25">
        <f t="shared" si="219"/>
        <v>35</v>
      </c>
      <c r="Y894" s="24">
        <f t="shared" si="220"/>
        <v>0</v>
      </c>
    </row>
    <row r="895" spans="2:25" x14ac:dyDescent="0.25">
      <c r="B895" s="4" t="s">
        <v>37</v>
      </c>
      <c r="C895" s="4">
        <v>887</v>
      </c>
      <c r="D895" s="4">
        <v>298</v>
      </c>
      <c r="E895" s="11">
        <v>68.599999999999994</v>
      </c>
      <c r="F895" s="16">
        <f t="shared" si="221"/>
        <v>4.1666666666666269E-2</v>
      </c>
      <c r="G895" s="16">
        <f t="shared" si="209"/>
        <v>19.055555555555554</v>
      </c>
      <c r="H895" s="19">
        <f t="shared" si="210"/>
        <v>128.19743112685182</v>
      </c>
      <c r="I895" s="19">
        <f>$K$3*$H$3*'Vehicle Inputs'!$B$19</f>
        <v>186.58987875</v>
      </c>
      <c r="J895" s="19">
        <f t="shared" si="211"/>
        <v>3555.5738006249994</v>
      </c>
      <c r="K895" s="19">
        <f t="shared" si="212"/>
        <v>91.093749999999133</v>
      </c>
      <c r="L895" s="19">
        <f t="shared" si="213"/>
        <v>405.881059876851</v>
      </c>
      <c r="M895" s="19">
        <f t="shared" si="214"/>
        <v>7734.2890854311045</v>
      </c>
      <c r="N895" s="24">
        <f t="shared" si="224"/>
        <v>2.1484136348419733E-3</v>
      </c>
      <c r="O895" s="24">
        <f t="shared" si="215"/>
        <v>2.1484136348419733E-3</v>
      </c>
      <c r="P895" s="24">
        <f t="shared" si="222"/>
        <v>1.1174986514619334</v>
      </c>
      <c r="Q895" s="24">
        <f t="shared" si="216"/>
        <v>0</v>
      </c>
      <c r="R895" s="24">
        <f t="shared" si="223"/>
        <v>0.57000078847936608</v>
      </c>
      <c r="S895" s="24">
        <f>MIN(MAX(-M895,0),'Vehicle Inputs'!$B$20*1000)</f>
        <v>0</v>
      </c>
      <c r="T895" s="24">
        <f>S895*(C895-C894)/3600000*'Vehicle Inputs'!$B$21*'Vehicle Inputs'!$B$22*'Vehicle Inputs'!$B$23</f>
        <v>0</v>
      </c>
      <c r="U895" s="24">
        <f t="shared" si="217"/>
        <v>0.50316807709679534</v>
      </c>
      <c r="V895" s="24">
        <f>T895*'Vehicle Inputs'!$B$24*'Vehicle Inputs'!$B$22*'Vehicle Inputs'!$B$21</f>
        <v>0</v>
      </c>
      <c r="W895" s="24">
        <f t="shared" si="218"/>
        <v>0.44502700578826065</v>
      </c>
      <c r="X895" s="25">
        <f t="shared" si="219"/>
        <v>35</v>
      </c>
      <c r="Y895" s="24">
        <f t="shared" si="220"/>
        <v>0</v>
      </c>
    </row>
    <row r="896" spans="2:25" x14ac:dyDescent="0.25">
      <c r="B896" s="4" t="s">
        <v>37</v>
      </c>
      <c r="C896" s="4">
        <v>888</v>
      </c>
      <c r="D896" s="4">
        <v>299</v>
      </c>
      <c r="E896" s="11">
        <v>68.7</v>
      </c>
      <c r="F896" s="16">
        <f t="shared" si="221"/>
        <v>-1.3888888888888099E-2</v>
      </c>
      <c r="G896" s="16">
        <f t="shared" si="209"/>
        <v>19.083333333333336</v>
      </c>
      <c r="H896" s="19">
        <f t="shared" si="210"/>
        <v>128.57145698541669</v>
      </c>
      <c r="I896" s="19">
        <f>$K$3*$H$3*'Vehicle Inputs'!$B$19</f>
        <v>186.58987875</v>
      </c>
      <c r="J896" s="19">
        <f t="shared" si="211"/>
        <v>3560.7568528125003</v>
      </c>
      <c r="K896" s="19">
        <f t="shared" si="212"/>
        <v>-30.364583333331606</v>
      </c>
      <c r="L896" s="19">
        <f t="shared" si="213"/>
        <v>284.79675240208508</v>
      </c>
      <c r="M896" s="19">
        <f t="shared" si="214"/>
        <v>5434.8713583397912</v>
      </c>
      <c r="N896" s="24">
        <f t="shared" si="224"/>
        <v>1.5096864884277198E-3</v>
      </c>
      <c r="O896" s="24">
        <f t="shared" si="215"/>
        <v>1.5096864884277198E-3</v>
      </c>
      <c r="P896" s="24">
        <f t="shared" si="222"/>
        <v>1.119008337950361</v>
      </c>
      <c r="Q896" s="24">
        <f t="shared" si="216"/>
        <v>0</v>
      </c>
      <c r="R896" s="24">
        <f t="shared" si="223"/>
        <v>0.57000078847936608</v>
      </c>
      <c r="S896" s="24">
        <f>MIN(MAX(-M896,0),'Vehicle Inputs'!$B$20*1000)</f>
        <v>0</v>
      </c>
      <c r="T896" s="24">
        <f>S896*(C896-C895)/3600000*'Vehicle Inputs'!$B$21*'Vehicle Inputs'!$B$22*'Vehicle Inputs'!$B$23</f>
        <v>0</v>
      </c>
      <c r="U896" s="24">
        <f t="shared" si="217"/>
        <v>0.50316807709679534</v>
      </c>
      <c r="V896" s="24">
        <f>T896*'Vehicle Inputs'!$B$24*'Vehicle Inputs'!$B$22*'Vehicle Inputs'!$B$21</f>
        <v>0</v>
      </c>
      <c r="W896" s="24">
        <f t="shared" si="218"/>
        <v>0.44502700578826065</v>
      </c>
      <c r="X896" s="25">
        <f t="shared" si="219"/>
        <v>35</v>
      </c>
      <c r="Y896" s="24">
        <f t="shared" si="220"/>
        <v>0</v>
      </c>
    </row>
    <row r="897" spans="2:25" x14ac:dyDescent="0.25">
      <c r="B897" s="4" t="s">
        <v>37</v>
      </c>
      <c r="C897" s="4">
        <v>889</v>
      </c>
      <c r="D897" s="4">
        <v>300</v>
      </c>
      <c r="E897" s="11">
        <v>68.5</v>
      </c>
      <c r="F897" s="16">
        <f t="shared" si="221"/>
        <v>-8.3333333333334522E-2</v>
      </c>
      <c r="G897" s="16">
        <f t="shared" si="209"/>
        <v>19.027777777777779</v>
      </c>
      <c r="H897" s="19">
        <f t="shared" si="210"/>
        <v>127.82395009837964</v>
      </c>
      <c r="I897" s="19">
        <f>$K$3*$H$3*'Vehicle Inputs'!$B$19</f>
        <v>186.58987875</v>
      </c>
      <c r="J897" s="19">
        <f t="shared" si="211"/>
        <v>3550.3907484375</v>
      </c>
      <c r="K897" s="19">
        <f t="shared" si="212"/>
        <v>-182.18750000000259</v>
      </c>
      <c r="L897" s="19">
        <f t="shared" si="213"/>
        <v>132.22632884837705</v>
      </c>
      <c r="M897" s="19">
        <f t="shared" si="214"/>
        <v>2515.9732016982857</v>
      </c>
      <c r="N897" s="24">
        <f t="shared" si="224"/>
        <v>6.9888144491619052E-4</v>
      </c>
      <c r="O897" s="24">
        <f t="shared" si="215"/>
        <v>6.9888144491619052E-4</v>
      </c>
      <c r="P897" s="24">
        <f t="shared" si="222"/>
        <v>1.1197072193952773</v>
      </c>
      <c r="Q897" s="24">
        <f t="shared" si="216"/>
        <v>0</v>
      </c>
      <c r="R897" s="24">
        <f t="shared" si="223"/>
        <v>0.57000078847936608</v>
      </c>
      <c r="S897" s="24">
        <f>MIN(MAX(-M897,0),'Vehicle Inputs'!$B$20*1000)</f>
        <v>0</v>
      </c>
      <c r="T897" s="24">
        <f>S897*(C897-C896)/3600000*'Vehicle Inputs'!$B$21*'Vehicle Inputs'!$B$22*'Vehicle Inputs'!$B$23</f>
        <v>0</v>
      </c>
      <c r="U897" s="24">
        <f t="shared" si="217"/>
        <v>0.50316807709679534</v>
      </c>
      <c r="V897" s="24">
        <f>T897*'Vehicle Inputs'!$B$24*'Vehicle Inputs'!$B$22*'Vehicle Inputs'!$B$21</f>
        <v>0</v>
      </c>
      <c r="W897" s="24">
        <f t="shared" si="218"/>
        <v>0.44502700578826065</v>
      </c>
      <c r="X897" s="25">
        <f t="shared" si="219"/>
        <v>35</v>
      </c>
      <c r="Y897" s="24">
        <f t="shared" si="220"/>
        <v>0</v>
      </c>
    </row>
    <row r="898" spans="2:25" x14ac:dyDescent="0.25">
      <c r="B898" s="4" t="s">
        <v>37</v>
      </c>
      <c r="C898" s="4">
        <v>890</v>
      </c>
      <c r="D898" s="4">
        <v>301</v>
      </c>
      <c r="E898" s="11">
        <v>68.099999999999994</v>
      </c>
      <c r="F898" s="16">
        <f t="shared" si="221"/>
        <v>-0.16666666666666705</v>
      </c>
      <c r="G898" s="16">
        <f t="shared" si="209"/>
        <v>18.916666666666664</v>
      </c>
      <c r="H898" s="19">
        <f t="shared" si="210"/>
        <v>126.33547428541664</v>
      </c>
      <c r="I898" s="19">
        <f>$K$3*$H$3*'Vehicle Inputs'!$B$19</f>
        <v>186.58987875</v>
      </c>
      <c r="J898" s="19">
        <f t="shared" si="211"/>
        <v>3529.6585396874993</v>
      </c>
      <c r="K898" s="19">
        <f t="shared" si="212"/>
        <v>-364.37500000000085</v>
      </c>
      <c r="L898" s="19">
        <f t="shared" si="213"/>
        <v>-51.449646964584247</v>
      </c>
      <c r="M898" s="19">
        <f t="shared" si="214"/>
        <v>-973.25582174671854</v>
      </c>
      <c r="N898" s="24">
        <f t="shared" si="224"/>
        <v>-2.7034883937408847E-4</v>
      </c>
      <c r="O898" s="24">
        <f t="shared" si="215"/>
        <v>0</v>
      </c>
      <c r="P898" s="24">
        <f t="shared" si="222"/>
        <v>1.1197072193952773</v>
      </c>
      <c r="Q898" s="24">
        <f t="shared" si="216"/>
        <v>2.7034883937408847E-4</v>
      </c>
      <c r="R898" s="24">
        <f t="shared" si="223"/>
        <v>0.57027113731874013</v>
      </c>
      <c r="S898" s="24">
        <f>MIN(MAX(-M898,0),'Vehicle Inputs'!$B$20*1000)</f>
        <v>973.25582174671854</v>
      </c>
      <c r="T898" s="24">
        <f>S898*(C898-C897)/3600000*'Vehicle Inputs'!$B$21*'Vehicle Inputs'!$B$22*'Vehicle Inputs'!$B$23</f>
        <v>2.3911003098441255E-4</v>
      </c>
      <c r="U898" s="24">
        <f t="shared" si="217"/>
        <v>0.50340718712777976</v>
      </c>
      <c r="V898" s="24">
        <f>T898*'Vehicle Inputs'!$B$24*'Vehicle Inputs'!$B$22*'Vehicle Inputs'!$B$21</f>
        <v>2.1148086690416369E-4</v>
      </c>
      <c r="W898" s="24">
        <f t="shared" si="218"/>
        <v>0.4452384866551648</v>
      </c>
      <c r="X898" s="25">
        <f t="shared" si="219"/>
        <v>36</v>
      </c>
      <c r="Y898" s="24">
        <f t="shared" si="220"/>
        <v>2.3911003098441255E-4</v>
      </c>
    </row>
    <row r="899" spans="2:25" x14ac:dyDescent="0.25">
      <c r="B899" s="4" t="s">
        <v>37</v>
      </c>
      <c r="C899" s="4">
        <v>891</v>
      </c>
      <c r="D899" s="4">
        <v>302</v>
      </c>
      <c r="E899" s="11">
        <v>67.3</v>
      </c>
      <c r="F899" s="16">
        <f t="shared" si="221"/>
        <v>-0.26388888888888767</v>
      </c>
      <c r="G899" s="16">
        <f t="shared" si="209"/>
        <v>18.694444444444443</v>
      </c>
      <c r="H899" s="19">
        <f t="shared" si="210"/>
        <v>123.38467450393516</v>
      </c>
      <c r="I899" s="19">
        <f>$K$3*$H$3*'Vehicle Inputs'!$B$19</f>
        <v>186.58987875</v>
      </c>
      <c r="J899" s="19">
        <f t="shared" si="211"/>
        <v>3488.1941221874995</v>
      </c>
      <c r="K899" s="19">
        <f t="shared" si="212"/>
        <v>-576.92708333333064</v>
      </c>
      <c r="L899" s="19">
        <f t="shared" si="213"/>
        <v>-266.9525300793955</v>
      </c>
      <c r="M899" s="19">
        <f t="shared" si="214"/>
        <v>-4990.5292428731436</v>
      </c>
      <c r="N899" s="24">
        <f t="shared" si="224"/>
        <v>-1.3862581230203177E-3</v>
      </c>
      <c r="O899" s="24">
        <f t="shared" si="215"/>
        <v>0</v>
      </c>
      <c r="P899" s="24">
        <f t="shared" si="222"/>
        <v>1.1197072193952773</v>
      </c>
      <c r="Q899" s="24">
        <f t="shared" si="216"/>
        <v>1.3862581230203177E-3</v>
      </c>
      <c r="R899" s="24">
        <f t="shared" si="223"/>
        <v>0.57165739544176042</v>
      </c>
      <c r="S899" s="24">
        <f>MIN(MAX(-M899,0),'Vehicle Inputs'!$B$20*1000)</f>
        <v>4990.5292428731436</v>
      </c>
      <c r="T899" s="24">
        <f>S899*(C899-C898)/3600000*'Vehicle Inputs'!$B$21*'Vehicle Inputs'!$B$22*'Vehicle Inputs'!$B$23</f>
        <v>1.2260759969053199E-3</v>
      </c>
      <c r="U899" s="24">
        <f t="shared" si="217"/>
        <v>0.50463326312468504</v>
      </c>
      <c r="V899" s="24">
        <f>T899*'Vehicle Inputs'!$B$24*'Vehicle Inputs'!$B$22*'Vehicle Inputs'!$B$21</f>
        <v>1.0844029154629101E-3</v>
      </c>
      <c r="W899" s="24">
        <f t="shared" si="218"/>
        <v>0.44632288957062771</v>
      </c>
      <c r="X899" s="25">
        <f t="shared" si="219"/>
        <v>36</v>
      </c>
      <c r="Y899" s="24">
        <f t="shared" si="220"/>
        <v>1.4651860278897325E-3</v>
      </c>
    </row>
    <row r="900" spans="2:25" x14ac:dyDescent="0.25">
      <c r="B900" s="4" t="s">
        <v>37</v>
      </c>
      <c r="C900" s="4">
        <v>892</v>
      </c>
      <c r="D900" s="4">
        <v>303</v>
      </c>
      <c r="E900" s="11">
        <v>66.2</v>
      </c>
      <c r="F900" s="16">
        <f t="shared" si="221"/>
        <v>-0.34722222222222221</v>
      </c>
      <c r="G900" s="16">
        <f t="shared" si="209"/>
        <v>18.388888888888889</v>
      </c>
      <c r="H900" s="19">
        <f t="shared" si="210"/>
        <v>119.38425954907407</v>
      </c>
      <c r="I900" s="19">
        <f>$K$3*$H$3*'Vehicle Inputs'!$B$19</f>
        <v>186.58987875</v>
      </c>
      <c r="J900" s="19">
        <f t="shared" si="211"/>
        <v>3431.1805481249999</v>
      </c>
      <c r="K900" s="19">
        <f t="shared" si="212"/>
        <v>-759.11458333333326</v>
      </c>
      <c r="L900" s="19">
        <f t="shared" si="213"/>
        <v>-453.14044503425919</v>
      </c>
      <c r="M900" s="19">
        <f t="shared" si="214"/>
        <v>-8332.7492947966548</v>
      </c>
      <c r="N900" s="24">
        <f t="shared" si="224"/>
        <v>-2.3146525818879596E-3</v>
      </c>
      <c r="O900" s="24">
        <f t="shared" si="215"/>
        <v>0</v>
      </c>
      <c r="P900" s="24">
        <f t="shared" si="222"/>
        <v>1.1197072193952773</v>
      </c>
      <c r="Q900" s="24">
        <f t="shared" si="216"/>
        <v>2.3146525818879596E-3</v>
      </c>
      <c r="R900" s="24">
        <f t="shared" si="223"/>
        <v>0.57397204802364843</v>
      </c>
      <c r="S900" s="24">
        <f>MIN(MAX(-M900,0),'Vehicle Inputs'!$B$20*1000)</f>
        <v>8332.7492947966548</v>
      </c>
      <c r="T900" s="24">
        <f>S900*(C900-C899)/3600000*'Vehicle Inputs'!$B$21*'Vehicle Inputs'!$B$22*'Vehicle Inputs'!$B$23</f>
        <v>2.0471944760508056E-3</v>
      </c>
      <c r="U900" s="24">
        <f t="shared" si="217"/>
        <v>0.50668045760073588</v>
      </c>
      <c r="V900" s="24">
        <f>T900*'Vehicle Inputs'!$B$24*'Vehicle Inputs'!$B$22*'Vehicle Inputs'!$B$21</f>
        <v>1.8106411543431348E-3</v>
      </c>
      <c r="W900" s="24">
        <f t="shared" si="218"/>
        <v>0.44813353072497086</v>
      </c>
      <c r="X900" s="25">
        <f t="shared" si="219"/>
        <v>36</v>
      </c>
      <c r="Y900" s="24">
        <f t="shared" si="220"/>
        <v>3.512380503940538E-3</v>
      </c>
    </row>
    <row r="901" spans="2:25" x14ac:dyDescent="0.25">
      <c r="B901" s="4" t="s">
        <v>37</v>
      </c>
      <c r="C901" s="4">
        <v>893</v>
      </c>
      <c r="D901" s="4">
        <v>304</v>
      </c>
      <c r="E901" s="11">
        <v>64.8</v>
      </c>
      <c r="F901" s="16">
        <f t="shared" si="221"/>
        <v>-0.36111111111111133</v>
      </c>
      <c r="G901" s="16">
        <f t="shared" si="209"/>
        <v>18</v>
      </c>
      <c r="H901" s="19">
        <f t="shared" si="210"/>
        <v>114.38816759999999</v>
      </c>
      <c r="I901" s="19">
        <f>$K$3*$H$3*'Vehicle Inputs'!$B$19</f>
        <v>186.58987875</v>
      </c>
      <c r="J901" s="19">
        <f t="shared" si="211"/>
        <v>3358.6178175</v>
      </c>
      <c r="K901" s="19">
        <f t="shared" si="212"/>
        <v>-789.47916666666708</v>
      </c>
      <c r="L901" s="19">
        <f t="shared" si="213"/>
        <v>-488.50112031666708</v>
      </c>
      <c r="M901" s="19">
        <f t="shared" si="214"/>
        <v>-8793.0201657000071</v>
      </c>
      <c r="N901" s="24">
        <f t="shared" si="224"/>
        <v>-2.4425056015833354E-3</v>
      </c>
      <c r="O901" s="24">
        <f t="shared" si="215"/>
        <v>0</v>
      </c>
      <c r="P901" s="24">
        <f t="shared" si="222"/>
        <v>1.1197072193952773</v>
      </c>
      <c r="Q901" s="24">
        <f t="shared" si="216"/>
        <v>2.4425056015833354E-3</v>
      </c>
      <c r="R901" s="24">
        <f t="shared" si="223"/>
        <v>0.57641455362523175</v>
      </c>
      <c r="S901" s="24">
        <f>MIN(MAX(-M901,0),'Vehicle Inputs'!$B$20*1000)</f>
        <v>8793.0201657000071</v>
      </c>
      <c r="T901" s="24">
        <f>S901*(C901-C900)/3600000*'Vehicle Inputs'!$B$21*'Vehicle Inputs'!$B$22*'Vehicle Inputs'!$B$23</f>
        <v>2.1602740793203812E-3</v>
      </c>
      <c r="U901" s="24">
        <f t="shared" si="217"/>
        <v>0.50884073168005628</v>
      </c>
      <c r="V901" s="24">
        <f>T901*'Vehicle Inputs'!$B$24*'Vehicle Inputs'!$B$22*'Vehicle Inputs'!$B$21</f>
        <v>1.9106544094549106E-3</v>
      </c>
      <c r="W901" s="24">
        <f t="shared" si="218"/>
        <v>0.45004418513442579</v>
      </c>
      <c r="X901" s="25">
        <f t="shared" si="219"/>
        <v>36</v>
      </c>
      <c r="Y901" s="24">
        <f t="shared" si="220"/>
        <v>5.6726545832609197E-3</v>
      </c>
    </row>
    <row r="902" spans="2:25" x14ac:dyDescent="0.25">
      <c r="B902" s="4" t="s">
        <v>37</v>
      </c>
      <c r="C902" s="4">
        <v>894</v>
      </c>
      <c r="D902" s="4">
        <v>305</v>
      </c>
      <c r="E902" s="11">
        <v>63.6</v>
      </c>
      <c r="F902" s="16">
        <f t="shared" si="221"/>
        <v>-0.30555555555555497</v>
      </c>
      <c r="G902" s="16">
        <f t="shared" si="209"/>
        <v>17.666666666666668</v>
      </c>
      <c r="H902" s="19">
        <f t="shared" si="210"/>
        <v>110.19079656666666</v>
      </c>
      <c r="I902" s="19">
        <f>$K$3*$H$3*'Vehicle Inputs'!$B$19</f>
        <v>186.58987875</v>
      </c>
      <c r="J902" s="19">
        <f t="shared" si="211"/>
        <v>3296.42119125</v>
      </c>
      <c r="K902" s="19">
        <f t="shared" si="212"/>
        <v>-668.02083333333201</v>
      </c>
      <c r="L902" s="19">
        <f t="shared" si="213"/>
        <v>-371.24015801666536</v>
      </c>
      <c r="M902" s="19">
        <f t="shared" si="214"/>
        <v>-6558.5761249610887</v>
      </c>
      <c r="N902" s="24">
        <f t="shared" si="224"/>
        <v>-1.8218267013780801E-3</v>
      </c>
      <c r="O902" s="24">
        <f t="shared" si="215"/>
        <v>0</v>
      </c>
      <c r="P902" s="24">
        <f t="shared" si="222"/>
        <v>1.1197072193952773</v>
      </c>
      <c r="Q902" s="24">
        <f t="shared" si="216"/>
        <v>1.8218267013780801E-3</v>
      </c>
      <c r="R902" s="24">
        <f t="shared" si="223"/>
        <v>0.57823638032660984</v>
      </c>
      <c r="S902" s="24">
        <f>MIN(MAX(-M902,0),'Vehicle Inputs'!$B$20*1000)</f>
        <v>6558.5761249610887</v>
      </c>
      <c r="T902" s="24">
        <f>S902*(C902-C901)/3600000*'Vehicle Inputs'!$B$21*'Vehicle Inputs'!$B$22*'Vehicle Inputs'!$B$23</f>
        <v>1.6113146260338428E-3</v>
      </c>
      <c r="U902" s="24">
        <f t="shared" si="217"/>
        <v>0.51045204630609009</v>
      </c>
      <c r="V902" s="24">
        <f>T902*'Vehicle Inputs'!$B$24*'Vehicle Inputs'!$B$22*'Vehicle Inputs'!$B$21</f>
        <v>1.4251272209956319E-3</v>
      </c>
      <c r="W902" s="24">
        <f t="shared" si="218"/>
        <v>0.45146931235542143</v>
      </c>
      <c r="X902" s="25">
        <f t="shared" si="219"/>
        <v>36</v>
      </c>
      <c r="Y902" s="24">
        <f t="shared" si="220"/>
        <v>7.2839692092947625E-3</v>
      </c>
    </row>
    <row r="903" spans="2:25" x14ac:dyDescent="0.25">
      <c r="B903" s="4" t="s">
        <v>37</v>
      </c>
      <c r="C903" s="4">
        <v>895</v>
      </c>
      <c r="D903" s="4">
        <v>306</v>
      </c>
      <c r="E903" s="11">
        <v>62.6</v>
      </c>
      <c r="F903" s="16">
        <f t="shared" si="221"/>
        <v>-0.20833333333333331</v>
      </c>
      <c r="G903" s="16">
        <f t="shared" si="209"/>
        <v>17.388888888888889</v>
      </c>
      <c r="H903" s="19">
        <f t="shared" si="210"/>
        <v>106.75291868240741</v>
      </c>
      <c r="I903" s="19">
        <f>$K$3*$H$3*'Vehicle Inputs'!$B$19</f>
        <v>186.58987875</v>
      </c>
      <c r="J903" s="19">
        <f t="shared" si="211"/>
        <v>3244.5906693749998</v>
      </c>
      <c r="K903" s="19">
        <f t="shared" si="212"/>
        <v>-455.46874999999994</v>
      </c>
      <c r="L903" s="19">
        <f t="shared" si="213"/>
        <v>-162.12595256759255</v>
      </c>
      <c r="M903" s="19">
        <f t="shared" si="214"/>
        <v>-2819.1901752031372</v>
      </c>
      <c r="N903" s="24">
        <f t="shared" si="224"/>
        <v>-7.8310838200087139E-4</v>
      </c>
      <c r="O903" s="24">
        <f t="shared" si="215"/>
        <v>0</v>
      </c>
      <c r="P903" s="24">
        <f t="shared" si="222"/>
        <v>1.1197072193952773</v>
      </c>
      <c r="Q903" s="24">
        <f t="shared" si="216"/>
        <v>7.8310838200087139E-4</v>
      </c>
      <c r="R903" s="24">
        <f t="shared" si="223"/>
        <v>0.57901948870861075</v>
      </c>
      <c r="S903" s="24">
        <f>MIN(MAX(-M903,0),'Vehicle Inputs'!$B$20*1000)</f>
        <v>2819.1901752031372</v>
      </c>
      <c r="T903" s="24">
        <f>S903*(C903-C902)/3600000*'Vehicle Inputs'!$B$21*'Vehicle Inputs'!$B$22*'Vehicle Inputs'!$B$23</f>
        <v>6.9262020846067062E-4</v>
      </c>
      <c r="U903" s="24">
        <f t="shared" si="217"/>
        <v>0.51114466651455082</v>
      </c>
      <c r="V903" s="24">
        <f>T903*'Vehicle Inputs'!$B$24*'Vehicle Inputs'!$B$22*'Vehicle Inputs'!$B$21</f>
        <v>6.1258794337304011E-4</v>
      </c>
      <c r="W903" s="24">
        <f t="shared" si="218"/>
        <v>0.45208190029879447</v>
      </c>
      <c r="X903" s="25">
        <f t="shared" si="219"/>
        <v>36</v>
      </c>
      <c r="Y903" s="24">
        <f t="shared" si="220"/>
        <v>7.9765894177554336E-3</v>
      </c>
    </row>
    <row r="904" spans="2:25" x14ac:dyDescent="0.25">
      <c r="B904" s="4" t="s">
        <v>37</v>
      </c>
      <c r="C904" s="4">
        <v>896</v>
      </c>
      <c r="D904" s="4">
        <v>307</v>
      </c>
      <c r="E904" s="11">
        <v>62.1</v>
      </c>
      <c r="F904" s="16">
        <f t="shared" si="221"/>
        <v>-9.7222222222222612E-2</v>
      </c>
      <c r="G904" s="16">
        <f t="shared" si="209"/>
        <v>17.25</v>
      </c>
      <c r="H904" s="19">
        <f t="shared" si="210"/>
        <v>105.05441086875</v>
      </c>
      <c r="I904" s="19">
        <f>$K$3*$H$3*'Vehicle Inputs'!$B$19</f>
        <v>186.58987875</v>
      </c>
      <c r="J904" s="19">
        <f t="shared" si="211"/>
        <v>3218.6754084374998</v>
      </c>
      <c r="K904" s="19">
        <f t="shared" si="212"/>
        <v>-212.5520833333342</v>
      </c>
      <c r="L904" s="19">
        <f t="shared" si="213"/>
        <v>79.092206285415813</v>
      </c>
      <c r="M904" s="19">
        <f t="shared" si="214"/>
        <v>1364.3405584234229</v>
      </c>
      <c r="N904" s="24">
        <f t="shared" si="224"/>
        <v>3.789834884509508E-4</v>
      </c>
      <c r="O904" s="24">
        <f t="shared" si="215"/>
        <v>3.789834884509508E-4</v>
      </c>
      <c r="P904" s="24">
        <f t="shared" si="222"/>
        <v>1.1200862028837282</v>
      </c>
      <c r="Q904" s="24">
        <f t="shared" si="216"/>
        <v>0</v>
      </c>
      <c r="R904" s="24">
        <f t="shared" si="223"/>
        <v>0.57901948870861075</v>
      </c>
      <c r="S904" s="24">
        <f>MIN(MAX(-M904,0),'Vehicle Inputs'!$B$20*1000)</f>
        <v>0</v>
      </c>
      <c r="T904" s="24">
        <f>S904*(C904-C903)/3600000*'Vehicle Inputs'!$B$21*'Vehicle Inputs'!$B$22*'Vehicle Inputs'!$B$23</f>
        <v>0</v>
      </c>
      <c r="U904" s="24">
        <f t="shared" si="217"/>
        <v>0.51114466651455082</v>
      </c>
      <c r="V904" s="24">
        <f>T904*'Vehicle Inputs'!$B$24*'Vehicle Inputs'!$B$22*'Vehicle Inputs'!$B$21</f>
        <v>0</v>
      </c>
      <c r="W904" s="24">
        <f t="shared" si="218"/>
        <v>0.45208190029879447</v>
      </c>
      <c r="X904" s="25">
        <f t="shared" si="219"/>
        <v>36</v>
      </c>
      <c r="Y904" s="24">
        <f t="shared" si="220"/>
        <v>0</v>
      </c>
    </row>
    <row r="905" spans="2:25" x14ac:dyDescent="0.25">
      <c r="B905" s="4" t="s">
        <v>37</v>
      </c>
      <c r="C905" s="4">
        <v>897</v>
      </c>
      <c r="D905" s="4">
        <v>308</v>
      </c>
      <c r="E905" s="11">
        <v>61.9</v>
      </c>
      <c r="F905" s="16">
        <f t="shared" si="221"/>
        <v>-2.7777777777778172E-2</v>
      </c>
      <c r="G905" s="16">
        <f t="shared" ref="G905:G968" si="225">E905*(1000/3600)</f>
        <v>17.194444444444446</v>
      </c>
      <c r="H905" s="19">
        <f t="shared" ref="H905:H968" si="226">0.5*$L$3*$J$3*$I$3*G905^2</f>
        <v>104.3788215539352</v>
      </c>
      <c r="I905" s="19">
        <f>$K$3*$H$3*'Vehicle Inputs'!$B$19</f>
        <v>186.58987875</v>
      </c>
      <c r="J905" s="19">
        <f t="shared" ref="J905:J968" si="227">I905*G905</f>
        <v>3208.3093040625004</v>
      </c>
      <c r="K905" s="19">
        <f t="shared" ref="K905:K968" si="228">$H$3*F905</f>
        <v>-60.729166666667531</v>
      </c>
      <c r="L905" s="19">
        <f t="shared" ref="L905:L968" si="229">H905+I905+K905</f>
        <v>230.23953363726764</v>
      </c>
      <c r="M905" s="19">
        <f t="shared" ref="M905:M968" si="230">L905*G905</f>
        <v>3958.8408700407967</v>
      </c>
      <c r="N905" s="24">
        <f t="shared" si="224"/>
        <v>1.0996780194557768E-3</v>
      </c>
      <c r="O905" s="24">
        <f t="shared" ref="O905:O968" si="231">MAX(M905,0)*(C905-C904)/3600000</f>
        <v>1.0996780194557768E-3</v>
      </c>
      <c r="P905" s="24">
        <f t="shared" si="222"/>
        <v>1.1211858809031841</v>
      </c>
      <c r="Q905" s="24">
        <f t="shared" ref="Q905:Q968" si="232">MAX(-M905,0)*(C905-C904)/3600000</f>
        <v>0</v>
      </c>
      <c r="R905" s="24">
        <f t="shared" si="223"/>
        <v>0.57901948870861075</v>
      </c>
      <c r="S905" s="24">
        <f>MIN(MAX(-M905,0),'Vehicle Inputs'!$B$20*1000)</f>
        <v>0</v>
      </c>
      <c r="T905" s="24">
        <f>S905*(C905-C904)/3600000*'Vehicle Inputs'!$B$21*'Vehicle Inputs'!$B$22*'Vehicle Inputs'!$B$23</f>
        <v>0</v>
      </c>
      <c r="U905" s="24">
        <f t="shared" ref="U905:U968" si="233">U904+T905</f>
        <v>0.51114466651455082</v>
      </c>
      <c r="V905" s="24">
        <f>T905*'Vehicle Inputs'!$B$24*'Vehicle Inputs'!$B$22*'Vehicle Inputs'!$B$21</f>
        <v>0</v>
      </c>
      <c r="W905" s="24">
        <f t="shared" ref="W905:W968" si="234">W904+V905</f>
        <v>0.45208190029879447</v>
      </c>
      <c r="X905" s="25">
        <f t="shared" ref="X905:X968" si="235">IF(S905&gt;0,IF(S904=0,X904+1,X904),X904)</f>
        <v>36</v>
      </c>
      <c r="Y905" s="24">
        <f t="shared" ref="Y905:Y968" si="236">IF(S905&gt;0,IF(S904=0,T905,Y904+T905),0)</f>
        <v>0</v>
      </c>
    </row>
    <row r="906" spans="2:25" x14ac:dyDescent="0.25">
      <c r="B906" s="4" t="s">
        <v>37</v>
      </c>
      <c r="C906" s="4">
        <v>898</v>
      </c>
      <c r="D906" s="4">
        <v>309</v>
      </c>
      <c r="E906" s="11">
        <v>61.9</v>
      </c>
      <c r="F906" s="16">
        <f t="shared" ref="F906:F969" si="237">($E907-$E905)/2/3.6</f>
        <v>-1.3888888888889086E-2</v>
      </c>
      <c r="G906" s="16">
        <f t="shared" si="225"/>
        <v>17.194444444444446</v>
      </c>
      <c r="H906" s="19">
        <f t="shared" si="226"/>
        <v>104.3788215539352</v>
      </c>
      <c r="I906" s="19">
        <f>$K$3*$H$3*'Vehicle Inputs'!$B$19</f>
        <v>186.58987875</v>
      </c>
      <c r="J906" s="19">
        <f t="shared" si="227"/>
        <v>3208.3093040625004</v>
      </c>
      <c r="K906" s="19">
        <f t="shared" si="228"/>
        <v>-30.364583333333766</v>
      </c>
      <c r="L906" s="19">
        <f t="shared" si="229"/>
        <v>260.60411697060141</v>
      </c>
      <c r="M906" s="19">
        <f t="shared" si="230"/>
        <v>4480.9430112445079</v>
      </c>
      <c r="N906" s="24">
        <f t="shared" si="224"/>
        <v>1.2447063920123633E-3</v>
      </c>
      <c r="O906" s="24">
        <f t="shared" si="231"/>
        <v>1.2447063920123633E-3</v>
      </c>
      <c r="P906" s="24">
        <f t="shared" ref="P906:P969" si="238">P905+O906</f>
        <v>1.1224305872951965</v>
      </c>
      <c r="Q906" s="24">
        <f t="shared" si="232"/>
        <v>0</v>
      </c>
      <c r="R906" s="24">
        <f t="shared" ref="R906:R969" si="239">R905+Q906</f>
        <v>0.57901948870861075</v>
      </c>
      <c r="S906" s="24">
        <f>MIN(MAX(-M906,0),'Vehicle Inputs'!$B$20*1000)</f>
        <v>0</v>
      </c>
      <c r="T906" s="24">
        <f>S906*(C906-C905)/3600000*'Vehicle Inputs'!$B$21*'Vehicle Inputs'!$B$22*'Vehicle Inputs'!$B$23</f>
        <v>0</v>
      </c>
      <c r="U906" s="24">
        <f t="shared" si="233"/>
        <v>0.51114466651455082</v>
      </c>
      <c r="V906" s="24">
        <f>T906*'Vehicle Inputs'!$B$24*'Vehicle Inputs'!$B$22*'Vehicle Inputs'!$B$21</f>
        <v>0</v>
      </c>
      <c r="W906" s="24">
        <f t="shared" si="234"/>
        <v>0.45208190029879447</v>
      </c>
      <c r="X906" s="25">
        <f t="shared" si="235"/>
        <v>36</v>
      </c>
      <c r="Y906" s="24">
        <f t="shared" si="236"/>
        <v>0</v>
      </c>
    </row>
    <row r="907" spans="2:25" x14ac:dyDescent="0.25">
      <c r="B907" s="4" t="s">
        <v>37</v>
      </c>
      <c r="C907" s="4">
        <v>899</v>
      </c>
      <c r="D907" s="4">
        <v>310</v>
      </c>
      <c r="E907" s="11">
        <v>61.8</v>
      </c>
      <c r="F907" s="16">
        <f t="shared" si="237"/>
        <v>-5.5555555555555358E-2</v>
      </c>
      <c r="G907" s="16">
        <f t="shared" si="225"/>
        <v>17.166666666666668</v>
      </c>
      <c r="H907" s="19">
        <f t="shared" si="226"/>
        <v>104.04184414166666</v>
      </c>
      <c r="I907" s="19">
        <f>$K$3*$H$3*'Vehicle Inputs'!$B$19</f>
        <v>186.58987875</v>
      </c>
      <c r="J907" s="19">
        <f t="shared" si="227"/>
        <v>3203.126251875</v>
      </c>
      <c r="K907" s="19">
        <f t="shared" si="228"/>
        <v>-121.4583333333329</v>
      </c>
      <c r="L907" s="19">
        <f t="shared" si="229"/>
        <v>169.17338955833372</v>
      </c>
      <c r="M907" s="19">
        <f t="shared" si="230"/>
        <v>2904.1431874180626</v>
      </c>
      <c r="N907" s="24">
        <f t="shared" si="224"/>
        <v>8.0670644094946186E-4</v>
      </c>
      <c r="O907" s="24">
        <f t="shared" si="231"/>
        <v>8.0670644094946186E-4</v>
      </c>
      <c r="P907" s="24">
        <f t="shared" si="238"/>
        <v>1.1232372937361459</v>
      </c>
      <c r="Q907" s="24">
        <f t="shared" si="232"/>
        <v>0</v>
      </c>
      <c r="R907" s="24">
        <f t="shared" si="239"/>
        <v>0.57901948870861075</v>
      </c>
      <c r="S907" s="24">
        <f>MIN(MAX(-M907,0),'Vehicle Inputs'!$B$20*1000)</f>
        <v>0</v>
      </c>
      <c r="T907" s="24">
        <f>S907*(C907-C906)/3600000*'Vehicle Inputs'!$B$21*'Vehicle Inputs'!$B$22*'Vehicle Inputs'!$B$23</f>
        <v>0</v>
      </c>
      <c r="U907" s="24">
        <f t="shared" si="233"/>
        <v>0.51114466651455082</v>
      </c>
      <c r="V907" s="24">
        <f>T907*'Vehicle Inputs'!$B$24*'Vehicle Inputs'!$B$22*'Vehicle Inputs'!$B$21</f>
        <v>0</v>
      </c>
      <c r="W907" s="24">
        <f t="shared" si="234"/>
        <v>0.45208190029879447</v>
      </c>
      <c r="X907" s="25">
        <f t="shared" si="235"/>
        <v>36</v>
      </c>
      <c r="Y907" s="24">
        <f t="shared" si="236"/>
        <v>0</v>
      </c>
    </row>
    <row r="908" spans="2:25" x14ac:dyDescent="0.25">
      <c r="B908" s="4" t="s">
        <v>37</v>
      </c>
      <c r="C908" s="4">
        <v>900</v>
      </c>
      <c r="D908" s="4">
        <v>311</v>
      </c>
      <c r="E908" s="11">
        <v>61.5</v>
      </c>
      <c r="F908" s="16">
        <f t="shared" si="237"/>
        <v>-0.12499999999999981</v>
      </c>
      <c r="G908" s="16">
        <f t="shared" si="225"/>
        <v>17.083333333333336</v>
      </c>
      <c r="H908" s="19">
        <f t="shared" si="226"/>
        <v>103.0341808854167</v>
      </c>
      <c r="I908" s="19">
        <f>$K$3*$H$3*'Vehicle Inputs'!$B$19</f>
        <v>186.58987875</v>
      </c>
      <c r="J908" s="19">
        <f t="shared" si="227"/>
        <v>3187.5770953125002</v>
      </c>
      <c r="K908" s="19">
        <f t="shared" si="228"/>
        <v>-273.2812499999996</v>
      </c>
      <c r="L908" s="19">
        <f t="shared" si="229"/>
        <v>16.342809635417098</v>
      </c>
      <c r="M908" s="19">
        <f t="shared" si="230"/>
        <v>279.18966460504214</v>
      </c>
      <c r="N908" s="24">
        <f t="shared" si="224"/>
        <v>7.7552684612511706E-5</v>
      </c>
      <c r="O908" s="24">
        <f t="shared" si="231"/>
        <v>7.7552684612511706E-5</v>
      </c>
      <c r="P908" s="24">
        <f t="shared" si="238"/>
        <v>1.1233148464207583</v>
      </c>
      <c r="Q908" s="24">
        <f t="shared" si="232"/>
        <v>0</v>
      </c>
      <c r="R908" s="24">
        <f t="shared" si="239"/>
        <v>0.57901948870861075</v>
      </c>
      <c r="S908" s="24">
        <f>MIN(MAX(-M908,0),'Vehicle Inputs'!$B$20*1000)</f>
        <v>0</v>
      </c>
      <c r="T908" s="24">
        <f>S908*(C908-C907)/3600000*'Vehicle Inputs'!$B$21*'Vehicle Inputs'!$B$22*'Vehicle Inputs'!$B$23</f>
        <v>0</v>
      </c>
      <c r="U908" s="24">
        <f t="shared" si="233"/>
        <v>0.51114466651455082</v>
      </c>
      <c r="V908" s="24">
        <f>T908*'Vehicle Inputs'!$B$24*'Vehicle Inputs'!$B$22*'Vehicle Inputs'!$B$21</f>
        <v>0</v>
      </c>
      <c r="W908" s="24">
        <f t="shared" si="234"/>
        <v>0.45208190029879447</v>
      </c>
      <c r="X908" s="25">
        <f t="shared" si="235"/>
        <v>36</v>
      </c>
      <c r="Y908" s="24">
        <f t="shared" si="236"/>
        <v>0</v>
      </c>
    </row>
    <row r="909" spans="2:25" x14ac:dyDescent="0.25">
      <c r="B909" s="4" t="s">
        <v>37</v>
      </c>
      <c r="C909" s="4">
        <v>901</v>
      </c>
      <c r="D909" s="4">
        <v>312</v>
      </c>
      <c r="E909" s="11">
        <v>60.9</v>
      </c>
      <c r="F909" s="16">
        <f t="shared" si="237"/>
        <v>-0.24999999999999961</v>
      </c>
      <c r="G909" s="16">
        <f t="shared" si="225"/>
        <v>16.916666666666668</v>
      </c>
      <c r="H909" s="19">
        <f t="shared" si="226"/>
        <v>101.03356478541667</v>
      </c>
      <c r="I909" s="19">
        <f>$K$3*$H$3*'Vehicle Inputs'!$B$19</f>
        <v>186.58987875</v>
      </c>
      <c r="J909" s="19">
        <f t="shared" si="227"/>
        <v>3156.4787821875002</v>
      </c>
      <c r="K909" s="19">
        <f t="shared" si="228"/>
        <v>-546.5624999999992</v>
      </c>
      <c r="L909" s="19">
        <f t="shared" si="229"/>
        <v>-258.93905646458256</v>
      </c>
      <c r="M909" s="19">
        <f t="shared" si="230"/>
        <v>-4380.3857051925224</v>
      </c>
      <c r="N909" s="24">
        <f t="shared" si="224"/>
        <v>-1.2167738069979229E-3</v>
      </c>
      <c r="O909" s="24">
        <f t="shared" si="231"/>
        <v>0</v>
      </c>
      <c r="P909" s="24">
        <f t="shared" si="238"/>
        <v>1.1233148464207583</v>
      </c>
      <c r="Q909" s="24">
        <f t="shared" si="232"/>
        <v>1.2167738069979229E-3</v>
      </c>
      <c r="R909" s="24">
        <f t="shared" si="239"/>
        <v>0.58023626251560867</v>
      </c>
      <c r="S909" s="24">
        <f>MIN(MAX(-M909,0),'Vehicle Inputs'!$B$20*1000)</f>
        <v>4380.3857051925224</v>
      </c>
      <c r="T909" s="24">
        <f>S909*(C909-C908)/3600000*'Vehicle Inputs'!$B$21*'Vehicle Inputs'!$B$22*'Vehicle Inputs'!$B$23</f>
        <v>1.0761755935993127E-3</v>
      </c>
      <c r="U909" s="24">
        <f t="shared" si="233"/>
        <v>0.51222084210815011</v>
      </c>
      <c r="V909" s="24">
        <f>T909*'Vehicle Inputs'!$B$24*'Vehicle Inputs'!$B$22*'Vehicle Inputs'!$B$21</f>
        <v>9.5182350375891216E-4</v>
      </c>
      <c r="W909" s="24">
        <f t="shared" si="234"/>
        <v>0.45303372380255336</v>
      </c>
      <c r="X909" s="25">
        <f t="shared" si="235"/>
        <v>37</v>
      </c>
      <c r="Y909" s="24">
        <f t="shared" si="236"/>
        <v>1.0761755935993127E-3</v>
      </c>
    </row>
    <row r="910" spans="2:25" x14ac:dyDescent="0.25">
      <c r="B910" s="4" t="s">
        <v>37</v>
      </c>
      <c r="C910" s="4">
        <v>902</v>
      </c>
      <c r="D910" s="4">
        <v>313</v>
      </c>
      <c r="E910" s="11">
        <v>59.7</v>
      </c>
      <c r="F910" s="16">
        <f t="shared" si="237"/>
        <v>-0.87499999999999956</v>
      </c>
      <c r="G910" s="16">
        <f t="shared" si="225"/>
        <v>16.583333333333336</v>
      </c>
      <c r="H910" s="19">
        <f t="shared" si="226"/>
        <v>97.091174235416688</v>
      </c>
      <c r="I910" s="19">
        <f>$K$3*$H$3*'Vehicle Inputs'!$B$19</f>
        <v>186.58987875</v>
      </c>
      <c r="J910" s="19">
        <f t="shared" si="227"/>
        <v>3094.2821559375002</v>
      </c>
      <c r="K910" s="19">
        <f t="shared" si="228"/>
        <v>-1912.9687499999991</v>
      </c>
      <c r="L910" s="19">
        <f t="shared" si="229"/>
        <v>-1629.2876970145824</v>
      </c>
      <c r="M910" s="19">
        <f t="shared" si="230"/>
        <v>-27019.020975491829</v>
      </c>
      <c r="N910" s="24">
        <f t="shared" si="224"/>
        <v>-7.505283604303286E-3</v>
      </c>
      <c r="O910" s="24">
        <f t="shared" si="231"/>
        <v>0</v>
      </c>
      <c r="P910" s="24">
        <f t="shared" si="238"/>
        <v>1.1233148464207583</v>
      </c>
      <c r="Q910" s="24">
        <f t="shared" si="232"/>
        <v>7.505283604303286E-3</v>
      </c>
      <c r="R910" s="24">
        <f t="shared" si="239"/>
        <v>0.58774154611991192</v>
      </c>
      <c r="S910" s="24">
        <f>MIN(MAX(-M910,0),'Vehicle Inputs'!$B$20*1000)</f>
        <v>27019.020975491829</v>
      </c>
      <c r="T910" s="24">
        <f>S910*(C910-C909)/3600000*'Vehicle Inputs'!$B$21*'Vehicle Inputs'!$B$22*'Vehicle Inputs'!$B$23</f>
        <v>6.6380480838260396E-3</v>
      </c>
      <c r="U910" s="24">
        <f t="shared" si="233"/>
        <v>0.51885889019197617</v>
      </c>
      <c r="V910" s="24">
        <f>T910*'Vehicle Inputs'!$B$24*'Vehicle Inputs'!$B$22*'Vehicle Inputs'!$B$21</f>
        <v>5.8710216277399405E-3</v>
      </c>
      <c r="W910" s="24">
        <f t="shared" si="234"/>
        <v>0.4589047454302933</v>
      </c>
      <c r="X910" s="25">
        <f t="shared" si="235"/>
        <v>37</v>
      </c>
      <c r="Y910" s="24">
        <f t="shared" si="236"/>
        <v>7.714223677425352E-3</v>
      </c>
    </row>
    <row r="911" spans="2:25" x14ac:dyDescent="0.25">
      <c r="B911" s="4" t="s">
        <v>37</v>
      </c>
      <c r="C911" s="4">
        <v>903</v>
      </c>
      <c r="D911" s="4">
        <v>314</v>
      </c>
      <c r="E911" s="11">
        <v>54.6</v>
      </c>
      <c r="F911" s="16">
        <f t="shared" si="237"/>
        <v>-1.4444444444444453</v>
      </c>
      <c r="G911" s="16">
        <f t="shared" si="225"/>
        <v>15.166666666666668</v>
      </c>
      <c r="H911" s="19">
        <f t="shared" si="226"/>
        <v>81.211283941666665</v>
      </c>
      <c r="I911" s="19">
        <f>$K$3*$H$3*'Vehicle Inputs'!$B$19</f>
        <v>186.58987875</v>
      </c>
      <c r="J911" s="19">
        <f t="shared" si="227"/>
        <v>2829.9464943750004</v>
      </c>
      <c r="K911" s="19">
        <f t="shared" si="228"/>
        <v>-3157.9166666666683</v>
      </c>
      <c r="L911" s="19">
        <f t="shared" si="229"/>
        <v>-2890.1155039750015</v>
      </c>
      <c r="M911" s="19">
        <f t="shared" si="230"/>
        <v>-43833.41847695419</v>
      </c>
      <c r="N911" s="24">
        <f t="shared" si="224"/>
        <v>-1.217594957693172E-2</v>
      </c>
      <c r="O911" s="24">
        <f t="shared" si="231"/>
        <v>0</v>
      </c>
      <c r="P911" s="24">
        <f t="shared" si="238"/>
        <v>1.1233148464207583</v>
      </c>
      <c r="Q911" s="24">
        <f t="shared" si="232"/>
        <v>1.217594957693172E-2</v>
      </c>
      <c r="R911" s="24">
        <f t="shared" si="239"/>
        <v>0.59991749569684361</v>
      </c>
      <c r="S911" s="24">
        <f>MIN(MAX(-M911,0),'Vehicle Inputs'!$B$20*1000)</f>
        <v>40000</v>
      </c>
      <c r="T911" s="24">
        <f>S911*(C911-C910)/3600000*'Vehicle Inputs'!$B$21*'Vehicle Inputs'!$B$22*'Vehicle Inputs'!$B$23</f>
        <v>9.8272222222222216E-3</v>
      </c>
      <c r="U911" s="24">
        <f t="shared" si="233"/>
        <v>0.52868611241419838</v>
      </c>
      <c r="V911" s="24">
        <f>T911*'Vehicle Inputs'!$B$24*'Vehicle Inputs'!$B$22*'Vehicle Inputs'!$B$21</f>
        <v>8.6916866944444435E-3</v>
      </c>
      <c r="W911" s="24">
        <f t="shared" si="234"/>
        <v>0.46759643212473773</v>
      </c>
      <c r="X911" s="25">
        <f t="shared" si="235"/>
        <v>37</v>
      </c>
      <c r="Y911" s="24">
        <f t="shared" si="236"/>
        <v>1.7541445899647574E-2</v>
      </c>
    </row>
    <row r="912" spans="2:25" x14ac:dyDescent="0.25">
      <c r="B912" s="4" t="s">
        <v>37</v>
      </c>
      <c r="C912" s="4">
        <v>904</v>
      </c>
      <c r="D912" s="4">
        <v>315</v>
      </c>
      <c r="E912" s="11">
        <v>49.3</v>
      </c>
      <c r="F912" s="16">
        <f t="shared" si="237"/>
        <v>-1.3472222222222225</v>
      </c>
      <c r="G912" s="16">
        <f t="shared" si="225"/>
        <v>13.694444444444445</v>
      </c>
      <c r="H912" s="19">
        <f t="shared" si="226"/>
        <v>66.210204587268521</v>
      </c>
      <c r="I912" s="19">
        <f>$K$3*$H$3*'Vehicle Inputs'!$B$19</f>
        <v>186.58987875</v>
      </c>
      <c r="J912" s="19">
        <f t="shared" si="227"/>
        <v>2555.2447284374998</v>
      </c>
      <c r="K912" s="19">
        <f t="shared" si="228"/>
        <v>-2945.3645833333339</v>
      </c>
      <c r="L912" s="19">
        <f t="shared" si="229"/>
        <v>-2692.5644999960655</v>
      </c>
      <c r="M912" s="19">
        <f t="shared" si="230"/>
        <v>-36873.174958279451</v>
      </c>
      <c r="N912" s="24">
        <f t="shared" si="224"/>
        <v>-1.024254859952207E-2</v>
      </c>
      <c r="O912" s="24">
        <f t="shared" si="231"/>
        <v>0</v>
      </c>
      <c r="P912" s="24">
        <f t="shared" si="238"/>
        <v>1.1233148464207583</v>
      </c>
      <c r="Q912" s="24">
        <f t="shared" si="232"/>
        <v>1.024254859952207E-2</v>
      </c>
      <c r="R912" s="24">
        <f t="shared" si="239"/>
        <v>0.61016004429636572</v>
      </c>
      <c r="S912" s="24">
        <f>MIN(MAX(-M912,0),'Vehicle Inputs'!$B$20*1000)</f>
        <v>36873.174958279451</v>
      </c>
      <c r="T912" s="24">
        <f>S912*(C912-C911)/3600000*'Vehicle Inputs'!$B$21*'Vehicle Inputs'!$B$22*'Vehicle Inputs'!$B$23</f>
        <v>9.0590221088472922E-3</v>
      </c>
      <c r="U912" s="24">
        <f t="shared" si="233"/>
        <v>0.53774513452304573</v>
      </c>
      <c r="V912" s="24">
        <f>T912*'Vehicle Inputs'!$B$24*'Vehicle Inputs'!$B$22*'Vehicle Inputs'!$B$21</f>
        <v>8.0122521041699861E-3</v>
      </c>
      <c r="W912" s="24">
        <f t="shared" si="234"/>
        <v>0.47560868422890773</v>
      </c>
      <c r="X912" s="25">
        <f t="shared" si="235"/>
        <v>37</v>
      </c>
      <c r="Y912" s="24">
        <f t="shared" si="236"/>
        <v>2.6600468008494867E-2</v>
      </c>
    </row>
    <row r="913" spans="2:25" x14ac:dyDescent="0.25">
      <c r="B913" s="4" t="s">
        <v>37</v>
      </c>
      <c r="C913" s="4">
        <v>905</v>
      </c>
      <c r="D913" s="4">
        <v>316</v>
      </c>
      <c r="E913" s="11">
        <v>44.9</v>
      </c>
      <c r="F913" s="16">
        <f t="shared" si="237"/>
        <v>-0.97222222222222221</v>
      </c>
      <c r="G913" s="16">
        <f t="shared" si="225"/>
        <v>12.472222222222223</v>
      </c>
      <c r="H913" s="19">
        <f t="shared" si="226"/>
        <v>54.919145748379634</v>
      </c>
      <c r="I913" s="19">
        <f>$K$3*$H$3*'Vehicle Inputs'!$B$19</f>
        <v>186.58987875</v>
      </c>
      <c r="J913" s="19">
        <f t="shared" si="227"/>
        <v>2327.1904321874999</v>
      </c>
      <c r="K913" s="19">
        <f t="shared" si="228"/>
        <v>-2125.5208333333335</v>
      </c>
      <c r="L913" s="19">
        <f t="shared" si="229"/>
        <v>-1884.0118088349539</v>
      </c>
      <c r="M913" s="19">
        <f t="shared" si="230"/>
        <v>-23497.813949080399</v>
      </c>
      <c r="N913" s="24">
        <f t="shared" si="224"/>
        <v>-6.527170541411222E-3</v>
      </c>
      <c r="O913" s="24">
        <f t="shared" si="231"/>
        <v>0</v>
      </c>
      <c r="P913" s="24">
        <f t="shared" si="238"/>
        <v>1.1233148464207583</v>
      </c>
      <c r="Q913" s="24">
        <f t="shared" si="232"/>
        <v>6.527170541411222E-3</v>
      </c>
      <c r="R913" s="24">
        <f t="shared" si="239"/>
        <v>0.616687214837777</v>
      </c>
      <c r="S913" s="24">
        <f>MIN(MAX(-M913,0),'Vehicle Inputs'!$B$20*1000)</f>
        <v>23497.813949080399</v>
      </c>
      <c r="T913" s="24">
        <f>S913*(C913-C912)/3600000*'Vehicle Inputs'!$B$21*'Vehicle Inputs'!$B$22*'Vehicle Inputs'!$B$23</f>
        <v>5.7729559853511546E-3</v>
      </c>
      <c r="U913" s="24">
        <f t="shared" si="233"/>
        <v>0.54351809050839683</v>
      </c>
      <c r="V913" s="24">
        <f>T913*'Vehicle Inputs'!$B$24*'Vehicle Inputs'!$B$22*'Vehicle Inputs'!$B$21</f>
        <v>5.1058909212438278E-3</v>
      </c>
      <c r="W913" s="24">
        <f t="shared" si="234"/>
        <v>0.48071457515015154</v>
      </c>
      <c r="X913" s="25">
        <f t="shared" si="235"/>
        <v>37</v>
      </c>
      <c r="Y913" s="24">
        <f t="shared" si="236"/>
        <v>3.2373423993846018E-2</v>
      </c>
    </row>
    <row r="914" spans="2:25" x14ac:dyDescent="0.25">
      <c r="B914" s="4" t="s">
        <v>37</v>
      </c>
      <c r="C914" s="4">
        <v>906</v>
      </c>
      <c r="D914" s="4">
        <v>317</v>
      </c>
      <c r="E914" s="11">
        <v>42.3</v>
      </c>
      <c r="F914" s="16">
        <f t="shared" si="237"/>
        <v>-0.4861111111111111</v>
      </c>
      <c r="G914" s="16">
        <f t="shared" si="225"/>
        <v>11.75</v>
      </c>
      <c r="H914" s="19">
        <f t="shared" si="226"/>
        <v>48.742951818749994</v>
      </c>
      <c r="I914" s="19">
        <f>$K$3*$H$3*'Vehicle Inputs'!$B$19</f>
        <v>186.58987875</v>
      </c>
      <c r="J914" s="19">
        <f t="shared" si="227"/>
        <v>2192.4310753125001</v>
      </c>
      <c r="K914" s="19">
        <f t="shared" si="228"/>
        <v>-1062.7604166666667</v>
      </c>
      <c r="L914" s="19">
        <f t="shared" si="229"/>
        <v>-827.42758609791679</v>
      </c>
      <c r="M914" s="19">
        <f t="shared" si="230"/>
        <v>-9722.2741366505215</v>
      </c>
      <c r="N914" s="24">
        <f t="shared" si="224"/>
        <v>-2.7006317046251449E-3</v>
      </c>
      <c r="O914" s="24">
        <f t="shared" si="231"/>
        <v>0</v>
      </c>
      <c r="P914" s="24">
        <f t="shared" si="238"/>
        <v>1.1233148464207583</v>
      </c>
      <c r="Q914" s="24">
        <f t="shared" si="232"/>
        <v>2.7006317046251449E-3</v>
      </c>
      <c r="R914" s="24">
        <f t="shared" si="239"/>
        <v>0.61938784654240209</v>
      </c>
      <c r="S914" s="24">
        <f>MIN(MAX(-M914,0),'Vehicle Inputs'!$B$20*1000)</f>
        <v>9722.2741366505215</v>
      </c>
      <c r="T914" s="24">
        <f>S914*(C914-C913)/3600000*'Vehicle Inputs'!$B$21*'Vehicle Inputs'!$B$22*'Vehicle Inputs'!$B$23</f>
        <v>2.3885737111557091E-3</v>
      </c>
      <c r="U914" s="24">
        <f t="shared" si="233"/>
        <v>0.54590666421955258</v>
      </c>
      <c r="V914" s="24">
        <f>T914*'Vehicle Inputs'!$B$24*'Vehicle Inputs'!$B$22*'Vehicle Inputs'!$B$21</f>
        <v>2.112574018831667E-3</v>
      </c>
      <c r="W914" s="24">
        <f t="shared" si="234"/>
        <v>0.48282714916898323</v>
      </c>
      <c r="X914" s="25">
        <f t="shared" si="235"/>
        <v>37</v>
      </c>
      <c r="Y914" s="24">
        <f t="shared" si="236"/>
        <v>3.4761997705001726E-2</v>
      </c>
    </row>
    <row r="915" spans="2:25" x14ac:dyDescent="0.25">
      <c r="B915" s="4" t="s">
        <v>37</v>
      </c>
      <c r="C915" s="4">
        <v>907</v>
      </c>
      <c r="D915" s="4">
        <v>318</v>
      </c>
      <c r="E915" s="11">
        <v>41.4</v>
      </c>
      <c r="F915" s="16">
        <f t="shared" si="237"/>
        <v>-0.1388888888888889</v>
      </c>
      <c r="G915" s="16">
        <f t="shared" si="225"/>
        <v>11.5</v>
      </c>
      <c r="H915" s="19">
        <f t="shared" si="226"/>
        <v>46.690849274999998</v>
      </c>
      <c r="I915" s="19">
        <f>$K$3*$H$3*'Vehicle Inputs'!$B$19</f>
        <v>186.58987875</v>
      </c>
      <c r="J915" s="19">
        <f t="shared" si="227"/>
        <v>2145.7836056249998</v>
      </c>
      <c r="K915" s="19">
        <f t="shared" si="228"/>
        <v>-303.64583333333337</v>
      </c>
      <c r="L915" s="19">
        <f t="shared" si="229"/>
        <v>-70.365105308333369</v>
      </c>
      <c r="M915" s="19">
        <f t="shared" si="230"/>
        <v>-809.19871104583376</v>
      </c>
      <c r="N915" s="24">
        <f t="shared" si="224"/>
        <v>-2.2477741973495383E-4</v>
      </c>
      <c r="O915" s="24">
        <f t="shared" si="231"/>
        <v>0</v>
      </c>
      <c r="P915" s="24">
        <f t="shared" si="238"/>
        <v>1.1233148464207583</v>
      </c>
      <c r="Q915" s="24">
        <f t="shared" si="232"/>
        <v>2.2477741973495383E-4</v>
      </c>
      <c r="R915" s="24">
        <f t="shared" si="239"/>
        <v>0.61961262396213701</v>
      </c>
      <c r="S915" s="24">
        <f>MIN(MAX(-M915,0),'Vehicle Inputs'!$B$20*1000)</f>
        <v>809.19871104583376</v>
      </c>
      <c r="T915" s="24">
        <f>S915*(C915-C914)/3600000*'Vehicle Inputs'!$B$21*'Vehicle Inputs'!$B$22*'Vehicle Inputs'!$B$23</f>
        <v>1.9880438888457988E-4</v>
      </c>
      <c r="U915" s="24">
        <f t="shared" si="233"/>
        <v>0.54610546860843712</v>
      </c>
      <c r="V915" s="24">
        <f>T915*'Vehicle Inputs'!$B$24*'Vehicle Inputs'!$B$22*'Vehicle Inputs'!$B$21</f>
        <v>1.7583254174896666E-4</v>
      </c>
      <c r="W915" s="24">
        <f t="shared" si="234"/>
        <v>0.48300298171073219</v>
      </c>
      <c r="X915" s="25">
        <f t="shared" si="235"/>
        <v>37</v>
      </c>
      <c r="Y915" s="24">
        <f t="shared" si="236"/>
        <v>3.4960802093886308E-2</v>
      </c>
    </row>
    <row r="916" spans="2:25" x14ac:dyDescent="0.25">
      <c r="B916" s="4" t="s">
        <v>37</v>
      </c>
      <c r="C916" s="4">
        <v>908</v>
      </c>
      <c r="D916" s="4">
        <v>319</v>
      </c>
      <c r="E916" s="11">
        <v>41.3</v>
      </c>
      <c r="F916" s="16">
        <f t="shared" si="237"/>
        <v>9.7222222222222612E-2</v>
      </c>
      <c r="G916" s="16">
        <f t="shared" si="225"/>
        <v>11.472222222222221</v>
      </c>
      <c r="H916" s="19">
        <f t="shared" si="226"/>
        <v>46.465562031712956</v>
      </c>
      <c r="I916" s="19">
        <f>$K$3*$H$3*'Vehicle Inputs'!$B$19</f>
        <v>186.58987875</v>
      </c>
      <c r="J916" s="19">
        <f t="shared" si="227"/>
        <v>2140.6005534374999</v>
      </c>
      <c r="K916" s="19">
        <f t="shared" si="228"/>
        <v>212.5520833333342</v>
      </c>
      <c r="L916" s="19">
        <f t="shared" si="229"/>
        <v>445.60752411504711</v>
      </c>
      <c r="M916" s="19">
        <f t="shared" si="230"/>
        <v>5112.1085405420681</v>
      </c>
      <c r="N916" s="24">
        <f t="shared" si="224"/>
        <v>1.4200301501505746E-3</v>
      </c>
      <c r="O916" s="24">
        <f t="shared" si="231"/>
        <v>1.4200301501505746E-3</v>
      </c>
      <c r="P916" s="24">
        <f t="shared" si="238"/>
        <v>1.1247348765709089</v>
      </c>
      <c r="Q916" s="24">
        <f t="shared" si="232"/>
        <v>0</v>
      </c>
      <c r="R916" s="24">
        <f t="shared" si="239"/>
        <v>0.61961262396213701</v>
      </c>
      <c r="S916" s="24">
        <f>MIN(MAX(-M916,0),'Vehicle Inputs'!$B$20*1000)</f>
        <v>0</v>
      </c>
      <c r="T916" s="24">
        <f>S916*(C916-C915)/3600000*'Vehicle Inputs'!$B$21*'Vehicle Inputs'!$B$22*'Vehicle Inputs'!$B$23</f>
        <v>0</v>
      </c>
      <c r="U916" s="24">
        <f t="shared" si="233"/>
        <v>0.54610546860843712</v>
      </c>
      <c r="V916" s="24">
        <f>T916*'Vehicle Inputs'!$B$24*'Vehicle Inputs'!$B$22*'Vehicle Inputs'!$B$21</f>
        <v>0</v>
      </c>
      <c r="W916" s="24">
        <f t="shared" si="234"/>
        <v>0.48300298171073219</v>
      </c>
      <c r="X916" s="25">
        <f t="shared" si="235"/>
        <v>37</v>
      </c>
      <c r="Y916" s="24">
        <f t="shared" si="236"/>
        <v>0</v>
      </c>
    </row>
    <row r="917" spans="2:25" x14ac:dyDescent="0.25">
      <c r="B917" s="4" t="s">
        <v>37</v>
      </c>
      <c r="C917" s="4">
        <v>909</v>
      </c>
      <c r="D917" s="4">
        <v>320</v>
      </c>
      <c r="E917" s="11">
        <v>42.1</v>
      </c>
      <c r="F917" s="16">
        <f t="shared" si="237"/>
        <v>0.47222222222222299</v>
      </c>
      <c r="G917" s="16">
        <f t="shared" si="225"/>
        <v>11.694444444444445</v>
      </c>
      <c r="H917" s="19">
        <f t="shared" si="226"/>
        <v>48.28311522060185</v>
      </c>
      <c r="I917" s="19">
        <f>$K$3*$H$3*'Vehicle Inputs'!$B$19</f>
        <v>186.58987875</v>
      </c>
      <c r="J917" s="19">
        <f t="shared" si="227"/>
        <v>2182.0649709375002</v>
      </c>
      <c r="K917" s="19">
        <f t="shared" si="228"/>
        <v>1032.3958333333351</v>
      </c>
      <c r="L917" s="19">
        <f t="shared" si="229"/>
        <v>1267.2688273039369</v>
      </c>
      <c r="M917" s="19">
        <f t="shared" si="230"/>
        <v>14820.00489708215</v>
      </c>
      <c r="N917" s="24">
        <f t="shared" si="224"/>
        <v>4.1166680269672639E-3</v>
      </c>
      <c r="O917" s="24">
        <f t="shared" si="231"/>
        <v>4.1166680269672639E-3</v>
      </c>
      <c r="P917" s="24">
        <f t="shared" si="238"/>
        <v>1.1288515445978762</v>
      </c>
      <c r="Q917" s="24">
        <f t="shared" si="232"/>
        <v>0</v>
      </c>
      <c r="R917" s="24">
        <f t="shared" si="239"/>
        <v>0.61961262396213701</v>
      </c>
      <c r="S917" s="24">
        <f>MIN(MAX(-M917,0),'Vehicle Inputs'!$B$20*1000)</f>
        <v>0</v>
      </c>
      <c r="T917" s="24">
        <f>S917*(C917-C916)/3600000*'Vehicle Inputs'!$B$21*'Vehicle Inputs'!$B$22*'Vehicle Inputs'!$B$23</f>
        <v>0</v>
      </c>
      <c r="U917" s="24">
        <f t="shared" si="233"/>
        <v>0.54610546860843712</v>
      </c>
      <c r="V917" s="24">
        <f>T917*'Vehicle Inputs'!$B$24*'Vehicle Inputs'!$B$22*'Vehicle Inputs'!$B$21</f>
        <v>0</v>
      </c>
      <c r="W917" s="24">
        <f t="shared" si="234"/>
        <v>0.48300298171073219</v>
      </c>
      <c r="X917" s="25">
        <f t="shared" si="235"/>
        <v>37</v>
      </c>
      <c r="Y917" s="24">
        <f t="shared" si="236"/>
        <v>0</v>
      </c>
    </row>
    <row r="918" spans="2:25" x14ac:dyDescent="0.25">
      <c r="B918" s="4" t="s">
        <v>37</v>
      </c>
      <c r="C918" s="4">
        <v>910</v>
      </c>
      <c r="D918" s="4">
        <v>321</v>
      </c>
      <c r="E918" s="11">
        <v>44.7</v>
      </c>
      <c r="F918" s="16">
        <f t="shared" si="237"/>
        <v>0.87499999999999956</v>
      </c>
      <c r="G918" s="16">
        <f t="shared" si="225"/>
        <v>12.416666666666668</v>
      </c>
      <c r="H918" s="19">
        <f t="shared" si="226"/>
        <v>54.430977985416675</v>
      </c>
      <c r="I918" s="19">
        <f>$K$3*$H$3*'Vehicle Inputs'!$B$19</f>
        <v>186.58987875</v>
      </c>
      <c r="J918" s="19">
        <f t="shared" si="227"/>
        <v>2316.8243278125001</v>
      </c>
      <c r="K918" s="19">
        <f t="shared" si="228"/>
        <v>1912.9687499999991</v>
      </c>
      <c r="L918" s="19">
        <f t="shared" si="229"/>
        <v>2153.9896067354157</v>
      </c>
      <c r="M918" s="19">
        <f t="shared" si="230"/>
        <v>26745.370950298082</v>
      </c>
      <c r="N918" s="24">
        <f t="shared" si="224"/>
        <v>7.4292697084161335E-3</v>
      </c>
      <c r="O918" s="24">
        <f t="shared" si="231"/>
        <v>7.4292697084161335E-3</v>
      </c>
      <c r="P918" s="24">
        <f t="shared" si="238"/>
        <v>1.1362808143062924</v>
      </c>
      <c r="Q918" s="24">
        <f t="shared" si="232"/>
        <v>0</v>
      </c>
      <c r="R918" s="24">
        <f t="shared" si="239"/>
        <v>0.61961262396213701</v>
      </c>
      <c r="S918" s="24">
        <f>MIN(MAX(-M918,0),'Vehicle Inputs'!$B$20*1000)</f>
        <v>0</v>
      </c>
      <c r="T918" s="24">
        <f>S918*(C918-C917)/3600000*'Vehicle Inputs'!$B$21*'Vehicle Inputs'!$B$22*'Vehicle Inputs'!$B$23</f>
        <v>0</v>
      </c>
      <c r="U918" s="24">
        <f t="shared" si="233"/>
        <v>0.54610546860843712</v>
      </c>
      <c r="V918" s="24">
        <f>T918*'Vehicle Inputs'!$B$24*'Vehicle Inputs'!$B$22*'Vehicle Inputs'!$B$21</f>
        <v>0</v>
      </c>
      <c r="W918" s="24">
        <f t="shared" si="234"/>
        <v>0.48300298171073219</v>
      </c>
      <c r="X918" s="25">
        <f t="shared" si="235"/>
        <v>37</v>
      </c>
      <c r="Y918" s="24">
        <f t="shared" si="236"/>
        <v>0</v>
      </c>
    </row>
    <row r="919" spans="2:25" x14ac:dyDescent="0.25">
      <c r="B919" s="4" t="s">
        <v>37</v>
      </c>
      <c r="C919" s="4">
        <v>911</v>
      </c>
      <c r="D919" s="4">
        <v>322</v>
      </c>
      <c r="E919" s="11">
        <v>48.4</v>
      </c>
      <c r="F919" s="16">
        <f t="shared" si="237"/>
        <v>0.93055555555555491</v>
      </c>
      <c r="G919" s="16">
        <f t="shared" si="225"/>
        <v>13.444444444444445</v>
      </c>
      <c r="H919" s="19">
        <f t="shared" si="226"/>
        <v>63.814859085185184</v>
      </c>
      <c r="I919" s="19">
        <f>$K$3*$H$3*'Vehicle Inputs'!$B$19</f>
        <v>186.58987875</v>
      </c>
      <c r="J919" s="19">
        <f t="shared" si="227"/>
        <v>2508.59725875</v>
      </c>
      <c r="K919" s="19">
        <f t="shared" si="228"/>
        <v>2034.4270833333319</v>
      </c>
      <c r="L919" s="19">
        <f t="shared" si="229"/>
        <v>2284.8318211685173</v>
      </c>
      <c r="M919" s="19">
        <f t="shared" si="230"/>
        <v>30718.294484598955</v>
      </c>
      <c r="N919" s="24">
        <f t="shared" si="224"/>
        <v>8.5328595790552658E-3</v>
      </c>
      <c r="O919" s="24">
        <f t="shared" si="231"/>
        <v>8.5328595790552658E-3</v>
      </c>
      <c r="P919" s="24">
        <f t="shared" si="238"/>
        <v>1.1448136738853476</v>
      </c>
      <c r="Q919" s="24">
        <f t="shared" si="232"/>
        <v>0</v>
      </c>
      <c r="R919" s="24">
        <f t="shared" si="239"/>
        <v>0.61961262396213701</v>
      </c>
      <c r="S919" s="24">
        <f>MIN(MAX(-M919,0),'Vehicle Inputs'!$B$20*1000)</f>
        <v>0</v>
      </c>
      <c r="T919" s="24">
        <f>S919*(C919-C918)/3600000*'Vehicle Inputs'!$B$21*'Vehicle Inputs'!$B$22*'Vehicle Inputs'!$B$23</f>
        <v>0</v>
      </c>
      <c r="U919" s="24">
        <f t="shared" si="233"/>
        <v>0.54610546860843712</v>
      </c>
      <c r="V919" s="24">
        <f>T919*'Vehicle Inputs'!$B$24*'Vehicle Inputs'!$B$22*'Vehicle Inputs'!$B$21</f>
        <v>0</v>
      </c>
      <c r="W919" s="24">
        <f t="shared" si="234"/>
        <v>0.48300298171073219</v>
      </c>
      <c r="X919" s="25">
        <f t="shared" si="235"/>
        <v>37</v>
      </c>
      <c r="Y919" s="24">
        <f t="shared" si="236"/>
        <v>0</v>
      </c>
    </row>
    <row r="920" spans="2:25" x14ac:dyDescent="0.25">
      <c r="B920" s="4" t="s">
        <v>37</v>
      </c>
      <c r="C920" s="4">
        <v>912</v>
      </c>
      <c r="D920" s="4">
        <v>323</v>
      </c>
      <c r="E920" s="11">
        <v>51.4</v>
      </c>
      <c r="F920" s="16">
        <f t="shared" si="237"/>
        <v>0.59722222222222276</v>
      </c>
      <c r="G920" s="16">
        <f t="shared" si="225"/>
        <v>14.277777777777779</v>
      </c>
      <c r="H920" s="19">
        <f t="shared" si="226"/>
        <v>71.970965571296304</v>
      </c>
      <c r="I920" s="19">
        <f>$K$3*$H$3*'Vehicle Inputs'!$B$19</f>
        <v>186.58987875</v>
      </c>
      <c r="J920" s="19">
        <f t="shared" si="227"/>
        <v>2664.0888243750001</v>
      </c>
      <c r="K920" s="19">
        <f t="shared" si="228"/>
        <v>1305.6770833333346</v>
      </c>
      <c r="L920" s="19">
        <f t="shared" si="229"/>
        <v>1564.237927654631</v>
      </c>
      <c r="M920" s="19">
        <f t="shared" si="230"/>
        <v>22333.841522624454</v>
      </c>
      <c r="N920" s="24">
        <f t="shared" si="224"/>
        <v>6.2038448673956813E-3</v>
      </c>
      <c r="O920" s="24">
        <f t="shared" si="231"/>
        <v>6.2038448673956813E-3</v>
      </c>
      <c r="P920" s="24">
        <f t="shared" si="238"/>
        <v>1.1510175187527434</v>
      </c>
      <c r="Q920" s="24">
        <f t="shared" si="232"/>
        <v>0</v>
      </c>
      <c r="R920" s="24">
        <f t="shared" si="239"/>
        <v>0.61961262396213701</v>
      </c>
      <c r="S920" s="24">
        <f>MIN(MAX(-M920,0),'Vehicle Inputs'!$B$20*1000)</f>
        <v>0</v>
      </c>
      <c r="T920" s="24">
        <f>S920*(C920-C919)/3600000*'Vehicle Inputs'!$B$21*'Vehicle Inputs'!$B$22*'Vehicle Inputs'!$B$23</f>
        <v>0</v>
      </c>
      <c r="U920" s="24">
        <f t="shared" si="233"/>
        <v>0.54610546860843712</v>
      </c>
      <c r="V920" s="24">
        <f>T920*'Vehicle Inputs'!$B$24*'Vehicle Inputs'!$B$22*'Vehicle Inputs'!$B$21</f>
        <v>0</v>
      </c>
      <c r="W920" s="24">
        <f t="shared" si="234"/>
        <v>0.48300298171073219</v>
      </c>
      <c r="X920" s="25">
        <f t="shared" si="235"/>
        <v>37</v>
      </c>
      <c r="Y920" s="24">
        <f t="shared" si="236"/>
        <v>0</v>
      </c>
    </row>
    <row r="921" spans="2:25" x14ac:dyDescent="0.25">
      <c r="B921" s="4" t="s">
        <v>37</v>
      </c>
      <c r="C921" s="4">
        <v>913</v>
      </c>
      <c r="D921" s="4">
        <v>324</v>
      </c>
      <c r="E921" s="11">
        <v>52.7</v>
      </c>
      <c r="F921" s="16">
        <f t="shared" si="237"/>
        <v>0.36111111111111133</v>
      </c>
      <c r="G921" s="16">
        <f t="shared" si="225"/>
        <v>14.638888888888891</v>
      </c>
      <c r="H921" s="19">
        <f t="shared" si="226"/>
        <v>75.6575583928241</v>
      </c>
      <c r="I921" s="19">
        <f>$K$3*$H$3*'Vehicle Inputs'!$B$19</f>
        <v>186.58987875</v>
      </c>
      <c r="J921" s="19">
        <f t="shared" si="227"/>
        <v>2731.4685028125004</v>
      </c>
      <c r="K921" s="19">
        <f t="shared" si="228"/>
        <v>789.47916666666708</v>
      </c>
      <c r="L921" s="19">
        <f t="shared" si="229"/>
        <v>1051.7266038094913</v>
      </c>
      <c r="M921" s="19">
        <f t="shared" si="230"/>
        <v>15396.10889465561</v>
      </c>
      <c r="N921" s="24">
        <f t="shared" si="224"/>
        <v>4.2766969151821141E-3</v>
      </c>
      <c r="O921" s="24">
        <f t="shared" si="231"/>
        <v>4.2766969151821141E-3</v>
      </c>
      <c r="P921" s="24">
        <f t="shared" si="238"/>
        <v>1.1552942156679256</v>
      </c>
      <c r="Q921" s="24">
        <f t="shared" si="232"/>
        <v>0</v>
      </c>
      <c r="R921" s="24">
        <f t="shared" si="239"/>
        <v>0.61961262396213701</v>
      </c>
      <c r="S921" s="24">
        <f>MIN(MAX(-M921,0),'Vehicle Inputs'!$B$20*1000)</f>
        <v>0</v>
      </c>
      <c r="T921" s="24">
        <f>S921*(C921-C920)/3600000*'Vehicle Inputs'!$B$21*'Vehicle Inputs'!$B$22*'Vehicle Inputs'!$B$23</f>
        <v>0</v>
      </c>
      <c r="U921" s="24">
        <f t="shared" si="233"/>
        <v>0.54610546860843712</v>
      </c>
      <c r="V921" s="24">
        <f>T921*'Vehicle Inputs'!$B$24*'Vehicle Inputs'!$B$22*'Vehicle Inputs'!$B$21</f>
        <v>0</v>
      </c>
      <c r="W921" s="24">
        <f t="shared" si="234"/>
        <v>0.48300298171073219</v>
      </c>
      <c r="X921" s="25">
        <f t="shared" si="235"/>
        <v>37</v>
      </c>
      <c r="Y921" s="24">
        <f t="shared" si="236"/>
        <v>0</v>
      </c>
    </row>
    <row r="922" spans="2:25" x14ac:dyDescent="0.25">
      <c r="B922" s="4" t="s">
        <v>37</v>
      </c>
      <c r="C922" s="4">
        <v>914</v>
      </c>
      <c r="D922" s="4">
        <v>325</v>
      </c>
      <c r="E922" s="11">
        <v>54</v>
      </c>
      <c r="F922" s="16">
        <f t="shared" si="237"/>
        <v>0.59722222222222177</v>
      </c>
      <c r="G922" s="16">
        <f t="shared" si="225"/>
        <v>15</v>
      </c>
      <c r="H922" s="19">
        <f t="shared" si="226"/>
        <v>79.436227499999987</v>
      </c>
      <c r="I922" s="19">
        <f>$K$3*$H$3*'Vehicle Inputs'!$B$19</f>
        <v>186.58987875</v>
      </c>
      <c r="J922" s="19">
        <f t="shared" si="227"/>
        <v>2798.8481812499999</v>
      </c>
      <c r="K922" s="19">
        <f t="shared" si="228"/>
        <v>1305.6770833333323</v>
      </c>
      <c r="L922" s="19">
        <f t="shared" si="229"/>
        <v>1571.7031895833325</v>
      </c>
      <c r="M922" s="19">
        <f t="shared" si="230"/>
        <v>23575.547843749988</v>
      </c>
      <c r="N922" s="24">
        <f t="shared" si="224"/>
        <v>6.5487632899305518E-3</v>
      </c>
      <c r="O922" s="24">
        <f t="shared" si="231"/>
        <v>6.5487632899305518E-3</v>
      </c>
      <c r="P922" s="24">
        <f t="shared" si="238"/>
        <v>1.1618429789578562</v>
      </c>
      <c r="Q922" s="24">
        <f t="shared" si="232"/>
        <v>0</v>
      </c>
      <c r="R922" s="24">
        <f t="shared" si="239"/>
        <v>0.61961262396213701</v>
      </c>
      <c r="S922" s="24">
        <f>MIN(MAX(-M922,0),'Vehicle Inputs'!$B$20*1000)</f>
        <v>0</v>
      </c>
      <c r="T922" s="24">
        <f>S922*(C922-C921)/3600000*'Vehicle Inputs'!$B$21*'Vehicle Inputs'!$B$22*'Vehicle Inputs'!$B$23</f>
        <v>0</v>
      </c>
      <c r="U922" s="24">
        <f t="shared" si="233"/>
        <v>0.54610546860843712</v>
      </c>
      <c r="V922" s="24">
        <f>T922*'Vehicle Inputs'!$B$24*'Vehicle Inputs'!$B$22*'Vehicle Inputs'!$B$21</f>
        <v>0</v>
      </c>
      <c r="W922" s="24">
        <f t="shared" si="234"/>
        <v>0.48300298171073219</v>
      </c>
      <c r="X922" s="25">
        <f t="shared" si="235"/>
        <v>37</v>
      </c>
      <c r="Y922" s="24">
        <f t="shared" si="236"/>
        <v>0</v>
      </c>
    </row>
    <row r="923" spans="2:25" x14ac:dyDescent="0.25">
      <c r="B923" s="4" t="s">
        <v>37</v>
      </c>
      <c r="C923" s="4">
        <v>915</v>
      </c>
      <c r="D923" s="4">
        <v>326</v>
      </c>
      <c r="E923" s="11">
        <v>57</v>
      </c>
      <c r="F923" s="16">
        <f t="shared" si="237"/>
        <v>0.56944444444444464</v>
      </c>
      <c r="G923" s="16">
        <f t="shared" si="225"/>
        <v>15.833333333333334</v>
      </c>
      <c r="H923" s="19">
        <f t="shared" si="226"/>
        <v>88.507648541666669</v>
      </c>
      <c r="I923" s="19">
        <f>$K$3*$H$3*'Vehicle Inputs'!$B$19</f>
        <v>186.58987875</v>
      </c>
      <c r="J923" s="19">
        <f t="shared" si="227"/>
        <v>2954.3397468749999</v>
      </c>
      <c r="K923" s="19">
        <f t="shared" si="228"/>
        <v>1244.9479166666672</v>
      </c>
      <c r="L923" s="19">
        <f t="shared" si="229"/>
        <v>1520.0454439583339</v>
      </c>
      <c r="M923" s="19">
        <f t="shared" si="230"/>
        <v>24067.386196006955</v>
      </c>
      <c r="N923" s="24">
        <f t="shared" si="224"/>
        <v>6.6853850544463765E-3</v>
      </c>
      <c r="O923" s="24">
        <f t="shared" si="231"/>
        <v>6.6853850544463765E-3</v>
      </c>
      <c r="P923" s="24">
        <f t="shared" si="238"/>
        <v>1.1685283640123025</v>
      </c>
      <c r="Q923" s="24">
        <f t="shared" si="232"/>
        <v>0</v>
      </c>
      <c r="R923" s="24">
        <f t="shared" si="239"/>
        <v>0.61961262396213701</v>
      </c>
      <c r="S923" s="24">
        <f>MIN(MAX(-M923,0),'Vehicle Inputs'!$B$20*1000)</f>
        <v>0</v>
      </c>
      <c r="T923" s="24">
        <f>S923*(C923-C922)/3600000*'Vehicle Inputs'!$B$21*'Vehicle Inputs'!$B$22*'Vehicle Inputs'!$B$23</f>
        <v>0</v>
      </c>
      <c r="U923" s="24">
        <f t="shared" si="233"/>
        <v>0.54610546860843712</v>
      </c>
      <c r="V923" s="24">
        <f>T923*'Vehicle Inputs'!$B$24*'Vehicle Inputs'!$B$22*'Vehicle Inputs'!$B$21</f>
        <v>0</v>
      </c>
      <c r="W923" s="24">
        <f t="shared" si="234"/>
        <v>0.48300298171073219</v>
      </c>
      <c r="X923" s="25">
        <f t="shared" si="235"/>
        <v>37</v>
      </c>
      <c r="Y923" s="24">
        <f t="shared" si="236"/>
        <v>0</v>
      </c>
    </row>
    <row r="924" spans="2:25" x14ac:dyDescent="0.25">
      <c r="B924" s="4" t="s">
        <v>37</v>
      </c>
      <c r="C924" s="4">
        <v>916</v>
      </c>
      <c r="D924" s="4">
        <v>327</v>
      </c>
      <c r="E924" s="11">
        <v>58.1</v>
      </c>
      <c r="F924" s="16">
        <f t="shared" si="237"/>
        <v>0.30555555555555597</v>
      </c>
      <c r="G924" s="16">
        <f t="shared" si="225"/>
        <v>16.138888888888889</v>
      </c>
      <c r="H924" s="19">
        <f t="shared" si="226"/>
        <v>91.956695442824085</v>
      </c>
      <c r="I924" s="19">
        <f>$K$3*$H$3*'Vehicle Inputs'!$B$19</f>
        <v>186.58987875</v>
      </c>
      <c r="J924" s="19">
        <f t="shared" si="227"/>
        <v>3011.3533209375</v>
      </c>
      <c r="K924" s="19">
        <f t="shared" si="228"/>
        <v>668.02083333333428</v>
      </c>
      <c r="L924" s="19">
        <f t="shared" si="229"/>
        <v>946.56740752615838</v>
      </c>
      <c r="M924" s="19">
        <f t="shared" si="230"/>
        <v>15276.546215908278</v>
      </c>
      <c r="N924" s="24">
        <f t="shared" si="224"/>
        <v>4.2434850599745218E-3</v>
      </c>
      <c r="O924" s="24">
        <f t="shared" si="231"/>
        <v>4.2434850599745218E-3</v>
      </c>
      <c r="P924" s="24">
        <f t="shared" si="238"/>
        <v>1.1727718490722772</v>
      </c>
      <c r="Q924" s="24">
        <f t="shared" si="232"/>
        <v>0</v>
      </c>
      <c r="R924" s="24">
        <f t="shared" si="239"/>
        <v>0.61961262396213701</v>
      </c>
      <c r="S924" s="24">
        <f>MIN(MAX(-M924,0),'Vehicle Inputs'!$B$20*1000)</f>
        <v>0</v>
      </c>
      <c r="T924" s="24">
        <f>S924*(C924-C923)/3600000*'Vehicle Inputs'!$B$21*'Vehicle Inputs'!$B$22*'Vehicle Inputs'!$B$23</f>
        <v>0</v>
      </c>
      <c r="U924" s="24">
        <f t="shared" si="233"/>
        <v>0.54610546860843712</v>
      </c>
      <c r="V924" s="24">
        <f>T924*'Vehicle Inputs'!$B$24*'Vehicle Inputs'!$B$22*'Vehicle Inputs'!$B$21</f>
        <v>0</v>
      </c>
      <c r="W924" s="24">
        <f t="shared" si="234"/>
        <v>0.48300298171073219</v>
      </c>
      <c r="X924" s="25">
        <f t="shared" si="235"/>
        <v>37</v>
      </c>
      <c r="Y924" s="24">
        <f t="shared" si="236"/>
        <v>0</v>
      </c>
    </row>
    <row r="925" spans="2:25" x14ac:dyDescent="0.25">
      <c r="B925" s="4" t="s">
        <v>37</v>
      </c>
      <c r="C925" s="4">
        <v>917</v>
      </c>
      <c r="D925" s="4">
        <v>328</v>
      </c>
      <c r="E925" s="11">
        <v>59.2</v>
      </c>
      <c r="F925" s="16">
        <f t="shared" si="237"/>
        <v>0.12499999999999981</v>
      </c>
      <c r="G925" s="16">
        <f t="shared" si="225"/>
        <v>16.444444444444446</v>
      </c>
      <c r="H925" s="19">
        <f t="shared" si="226"/>
        <v>95.471666785185192</v>
      </c>
      <c r="I925" s="19">
        <f>$K$3*$H$3*'Vehicle Inputs'!$B$19</f>
        <v>186.58987875</v>
      </c>
      <c r="J925" s="19">
        <f t="shared" si="227"/>
        <v>3068.3668950000001</v>
      </c>
      <c r="K925" s="19">
        <f t="shared" si="228"/>
        <v>273.2812499999996</v>
      </c>
      <c r="L925" s="19">
        <f t="shared" si="229"/>
        <v>555.34279553518479</v>
      </c>
      <c r="M925" s="19">
        <f t="shared" si="230"/>
        <v>9132.3037488008176</v>
      </c>
      <c r="N925" s="24">
        <f t="shared" si="224"/>
        <v>2.5367510413335606E-3</v>
      </c>
      <c r="O925" s="24">
        <f t="shared" si="231"/>
        <v>2.5367510413335606E-3</v>
      </c>
      <c r="P925" s="24">
        <f t="shared" si="238"/>
        <v>1.1753086001136108</v>
      </c>
      <c r="Q925" s="24">
        <f t="shared" si="232"/>
        <v>0</v>
      </c>
      <c r="R925" s="24">
        <f t="shared" si="239"/>
        <v>0.61961262396213701</v>
      </c>
      <c r="S925" s="24">
        <f>MIN(MAX(-M925,0),'Vehicle Inputs'!$B$20*1000)</f>
        <v>0</v>
      </c>
      <c r="T925" s="24">
        <f>S925*(C925-C924)/3600000*'Vehicle Inputs'!$B$21*'Vehicle Inputs'!$B$22*'Vehicle Inputs'!$B$23</f>
        <v>0</v>
      </c>
      <c r="U925" s="24">
        <f t="shared" si="233"/>
        <v>0.54610546860843712</v>
      </c>
      <c r="V925" s="24">
        <f>T925*'Vehicle Inputs'!$B$24*'Vehicle Inputs'!$B$22*'Vehicle Inputs'!$B$21</f>
        <v>0</v>
      </c>
      <c r="W925" s="24">
        <f t="shared" si="234"/>
        <v>0.48300298171073219</v>
      </c>
      <c r="X925" s="25">
        <f t="shared" si="235"/>
        <v>37</v>
      </c>
      <c r="Y925" s="24">
        <f t="shared" si="236"/>
        <v>0</v>
      </c>
    </row>
    <row r="926" spans="2:25" x14ac:dyDescent="0.25">
      <c r="B926" s="4" t="s">
        <v>37</v>
      </c>
      <c r="C926" s="4">
        <v>918</v>
      </c>
      <c r="D926" s="4">
        <v>329</v>
      </c>
      <c r="E926" s="11">
        <v>59</v>
      </c>
      <c r="F926" s="16">
        <f t="shared" si="237"/>
        <v>-1.3888888888889086E-2</v>
      </c>
      <c r="G926" s="16">
        <f t="shared" si="225"/>
        <v>16.388888888888889</v>
      </c>
      <c r="H926" s="19">
        <f t="shared" si="226"/>
        <v>94.827677615740726</v>
      </c>
      <c r="I926" s="19">
        <f>$K$3*$H$3*'Vehicle Inputs'!$B$19</f>
        <v>186.58987875</v>
      </c>
      <c r="J926" s="19">
        <f t="shared" si="227"/>
        <v>3058.0007906249998</v>
      </c>
      <c r="K926" s="19">
        <f t="shared" si="228"/>
        <v>-30.364583333333766</v>
      </c>
      <c r="L926" s="19">
        <f t="shared" si="229"/>
        <v>251.05297303240695</v>
      </c>
      <c r="M926" s="19">
        <f t="shared" si="230"/>
        <v>4114.4792802533366</v>
      </c>
      <c r="N926" s="24">
        <f t="shared" si="224"/>
        <v>1.1429109111814823E-3</v>
      </c>
      <c r="O926" s="24">
        <f t="shared" si="231"/>
        <v>1.1429109111814823E-3</v>
      </c>
      <c r="P926" s="24">
        <f t="shared" si="238"/>
        <v>1.1764515110247924</v>
      </c>
      <c r="Q926" s="24">
        <f t="shared" si="232"/>
        <v>0</v>
      </c>
      <c r="R926" s="24">
        <f t="shared" si="239"/>
        <v>0.61961262396213701</v>
      </c>
      <c r="S926" s="24">
        <f>MIN(MAX(-M926,0),'Vehicle Inputs'!$B$20*1000)</f>
        <v>0</v>
      </c>
      <c r="T926" s="24">
        <f>S926*(C926-C925)/3600000*'Vehicle Inputs'!$B$21*'Vehicle Inputs'!$B$22*'Vehicle Inputs'!$B$23</f>
        <v>0</v>
      </c>
      <c r="U926" s="24">
        <f t="shared" si="233"/>
        <v>0.54610546860843712</v>
      </c>
      <c r="V926" s="24">
        <f>T926*'Vehicle Inputs'!$B$24*'Vehicle Inputs'!$B$22*'Vehicle Inputs'!$B$21</f>
        <v>0</v>
      </c>
      <c r="W926" s="24">
        <f t="shared" si="234"/>
        <v>0.48300298171073219</v>
      </c>
      <c r="X926" s="25">
        <f t="shared" si="235"/>
        <v>37</v>
      </c>
      <c r="Y926" s="24">
        <f t="shared" si="236"/>
        <v>0</v>
      </c>
    </row>
    <row r="927" spans="2:25" x14ac:dyDescent="0.25">
      <c r="B927" s="4" t="s">
        <v>37</v>
      </c>
      <c r="C927" s="4">
        <v>919</v>
      </c>
      <c r="D927" s="4">
        <v>330</v>
      </c>
      <c r="E927" s="11">
        <v>59.1</v>
      </c>
      <c r="F927" s="16">
        <f t="shared" si="237"/>
        <v>6.9444444444444448E-2</v>
      </c>
      <c r="G927" s="16">
        <f t="shared" si="225"/>
        <v>16.416666666666668</v>
      </c>
      <c r="H927" s="19">
        <f t="shared" si="226"/>
        <v>95.149399785416662</v>
      </c>
      <c r="I927" s="19">
        <f>$K$3*$H$3*'Vehicle Inputs'!$B$19</f>
        <v>186.58987875</v>
      </c>
      <c r="J927" s="19">
        <f t="shared" si="227"/>
        <v>3063.1838428125002</v>
      </c>
      <c r="K927" s="19">
        <f t="shared" si="228"/>
        <v>151.82291666666669</v>
      </c>
      <c r="L927" s="19">
        <f t="shared" si="229"/>
        <v>433.56219520208333</v>
      </c>
      <c r="M927" s="19">
        <f t="shared" si="230"/>
        <v>7117.6460379008686</v>
      </c>
      <c r="N927" s="24">
        <f t="shared" si="224"/>
        <v>1.977123899416908E-3</v>
      </c>
      <c r="O927" s="24">
        <f t="shared" si="231"/>
        <v>1.977123899416908E-3</v>
      </c>
      <c r="P927" s="24">
        <f t="shared" si="238"/>
        <v>1.1784286349242092</v>
      </c>
      <c r="Q927" s="24">
        <f t="shared" si="232"/>
        <v>0</v>
      </c>
      <c r="R927" s="24">
        <f t="shared" si="239"/>
        <v>0.61961262396213701</v>
      </c>
      <c r="S927" s="24">
        <f>MIN(MAX(-M927,0),'Vehicle Inputs'!$B$20*1000)</f>
        <v>0</v>
      </c>
      <c r="T927" s="24">
        <f>S927*(C927-C926)/3600000*'Vehicle Inputs'!$B$21*'Vehicle Inputs'!$B$22*'Vehicle Inputs'!$B$23</f>
        <v>0</v>
      </c>
      <c r="U927" s="24">
        <f t="shared" si="233"/>
        <v>0.54610546860843712</v>
      </c>
      <c r="V927" s="24">
        <f>T927*'Vehicle Inputs'!$B$24*'Vehicle Inputs'!$B$22*'Vehicle Inputs'!$B$21</f>
        <v>0</v>
      </c>
      <c r="W927" s="24">
        <f t="shared" si="234"/>
        <v>0.48300298171073219</v>
      </c>
      <c r="X927" s="25">
        <f t="shared" si="235"/>
        <v>37</v>
      </c>
      <c r="Y927" s="24">
        <f t="shared" si="236"/>
        <v>0</v>
      </c>
    </row>
    <row r="928" spans="2:25" x14ac:dyDescent="0.25">
      <c r="B928" s="4" t="s">
        <v>37</v>
      </c>
      <c r="C928" s="4">
        <v>920</v>
      </c>
      <c r="D928" s="4">
        <v>331</v>
      </c>
      <c r="E928" s="11">
        <v>59.5</v>
      </c>
      <c r="F928" s="16">
        <f t="shared" si="237"/>
        <v>0.19444444444444425</v>
      </c>
      <c r="G928" s="16">
        <f t="shared" si="225"/>
        <v>16.527777777777779</v>
      </c>
      <c r="H928" s="19">
        <f t="shared" si="226"/>
        <v>96.441736765046301</v>
      </c>
      <c r="I928" s="19">
        <f>$K$3*$H$3*'Vehicle Inputs'!$B$19</f>
        <v>186.58987875</v>
      </c>
      <c r="J928" s="19">
        <f t="shared" si="227"/>
        <v>3083.9160515624999</v>
      </c>
      <c r="K928" s="19">
        <f t="shared" si="228"/>
        <v>425.10416666666623</v>
      </c>
      <c r="L928" s="19">
        <f t="shared" si="229"/>
        <v>708.13578218171256</v>
      </c>
      <c r="M928" s="19">
        <f t="shared" si="230"/>
        <v>11703.910844392194</v>
      </c>
      <c r="N928" s="24">
        <f t="shared" si="224"/>
        <v>3.2510863456644986E-3</v>
      </c>
      <c r="O928" s="24">
        <f t="shared" si="231"/>
        <v>3.2510863456644986E-3</v>
      </c>
      <c r="P928" s="24">
        <f t="shared" si="238"/>
        <v>1.1816797212698738</v>
      </c>
      <c r="Q928" s="24">
        <f t="shared" si="232"/>
        <v>0</v>
      </c>
      <c r="R928" s="24">
        <f t="shared" si="239"/>
        <v>0.61961262396213701</v>
      </c>
      <c r="S928" s="24">
        <f>MIN(MAX(-M928,0),'Vehicle Inputs'!$B$20*1000)</f>
        <v>0</v>
      </c>
      <c r="T928" s="24">
        <f>S928*(C928-C927)/3600000*'Vehicle Inputs'!$B$21*'Vehicle Inputs'!$B$22*'Vehicle Inputs'!$B$23</f>
        <v>0</v>
      </c>
      <c r="U928" s="24">
        <f t="shared" si="233"/>
        <v>0.54610546860843712</v>
      </c>
      <c r="V928" s="24">
        <f>T928*'Vehicle Inputs'!$B$24*'Vehicle Inputs'!$B$22*'Vehicle Inputs'!$B$21</f>
        <v>0</v>
      </c>
      <c r="W928" s="24">
        <f t="shared" si="234"/>
        <v>0.48300298171073219</v>
      </c>
      <c r="X928" s="25">
        <f t="shared" si="235"/>
        <v>37</v>
      </c>
      <c r="Y928" s="24">
        <f t="shared" si="236"/>
        <v>0</v>
      </c>
    </row>
    <row r="929" spans="2:25" x14ac:dyDescent="0.25">
      <c r="B929" s="4" t="s">
        <v>37</v>
      </c>
      <c r="C929" s="4">
        <v>921</v>
      </c>
      <c r="D929" s="4">
        <v>332</v>
      </c>
      <c r="E929" s="11">
        <v>60.5</v>
      </c>
      <c r="F929" s="16">
        <f t="shared" si="237"/>
        <v>0.38888888888888851</v>
      </c>
      <c r="G929" s="16">
        <f t="shared" si="225"/>
        <v>16.805555555555557</v>
      </c>
      <c r="H929" s="19">
        <f t="shared" si="226"/>
        <v>99.710717320601873</v>
      </c>
      <c r="I929" s="19">
        <f>$K$3*$H$3*'Vehicle Inputs'!$B$19</f>
        <v>186.58987875</v>
      </c>
      <c r="J929" s="19">
        <f t="shared" si="227"/>
        <v>3135.7465734375</v>
      </c>
      <c r="K929" s="19">
        <f t="shared" si="228"/>
        <v>850.20833333333246</v>
      </c>
      <c r="L929" s="19">
        <f t="shared" si="229"/>
        <v>1136.5089294039344</v>
      </c>
      <c r="M929" s="19">
        <f t="shared" si="230"/>
        <v>19099.663952482788</v>
      </c>
      <c r="N929" s="24">
        <f t="shared" si="224"/>
        <v>5.3054622090229963E-3</v>
      </c>
      <c r="O929" s="24">
        <f t="shared" si="231"/>
        <v>5.3054622090229963E-3</v>
      </c>
      <c r="P929" s="24">
        <f t="shared" si="238"/>
        <v>1.1869851834788967</v>
      </c>
      <c r="Q929" s="24">
        <f t="shared" si="232"/>
        <v>0</v>
      </c>
      <c r="R929" s="24">
        <f t="shared" si="239"/>
        <v>0.61961262396213701</v>
      </c>
      <c r="S929" s="24">
        <f>MIN(MAX(-M929,0),'Vehicle Inputs'!$B$20*1000)</f>
        <v>0</v>
      </c>
      <c r="T929" s="24">
        <f>S929*(C929-C928)/3600000*'Vehicle Inputs'!$B$21*'Vehicle Inputs'!$B$22*'Vehicle Inputs'!$B$23</f>
        <v>0</v>
      </c>
      <c r="U929" s="24">
        <f t="shared" si="233"/>
        <v>0.54610546860843712</v>
      </c>
      <c r="V929" s="24">
        <f>T929*'Vehicle Inputs'!$B$24*'Vehicle Inputs'!$B$22*'Vehicle Inputs'!$B$21</f>
        <v>0</v>
      </c>
      <c r="W929" s="24">
        <f t="shared" si="234"/>
        <v>0.48300298171073219</v>
      </c>
      <c r="X929" s="25">
        <f t="shared" si="235"/>
        <v>37</v>
      </c>
      <c r="Y929" s="24">
        <f t="shared" si="236"/>
        <v>0</v>
      </c>
    </row>
    <row r="930" spans="2:25" x14ac:dyDescent="0.25">
      <c r="B930" s="4" t="s">
        <v>37</v>
      </c>
      <c r="C930" s="4">
        <v>922</v>
      </c>
      <c r="D930" s="4">
        <v>333</v>
      </c>
      <c r="E930" s="11">
        <v>62.3</v>
      </c>
      <c r="F930" s="16">
        <f t="shared" si="237"/>
        <v>0.47222222222222199</v>
      </c>
      <c r="G930" s="16">
        <f t="shared" si="225"/>
        <v>17.305555555555557</v>
      </c>
      <c r="H930" s="19">
        <f t="shared" si="226"/>
        <v>105.7321795039352</v>
      </c>
      <c r="I930" s="19">
        <f>$K$3*$H$3*'Vehicle Inputs'!$B$19</f>
        <v>186.58987875</v>
      </c>
      <c r="J930" s="19">
        <f t="shared" si="227"/>
        <v>3229.0415128125001</v>
      </c>
      <c r="K930" s="19">
        <f t="shared" si="228"/>
        <v>1032.3958333333328</v>
      </c>
      <c r="L930" s="19">
        <f t="shared" si="229"/>
        <v>1324.717891587268</v>
      </c>
      <c r="M930" s="19">
        <f t="shared" si="230"/>
        <v>22924.979068301891</v>
      </c>
      <c r="N930" s="24">
        <f t="shared" si="224"/>
        <v>6.3680497411949697E-3</v>
      </c>
      <c r="O930" s="24">
        <f t="shared" si="231"/>
        <v>6.3680497411949697E-3</v>
      </c>
      <c r="P930" s="24">
        <f t="shared" si="238"/>
        <v>1.1933532332200916</v>
      </c>
      <c r="Q930" s="24">
        <f t="shared" si="232"/>
        <v>0</v>
      </c>
      <c r="R930" s="24">
        <f t="shared" si="239"/>
        <v>0.61961262396213701</v>
      </c>
      <c r="S930" s="24">
        <f>MIN(MAX(-M930,0),'Vehicle Inputs'!$B$20*1000)</f>
        <v>0</v>
      </c>
      <c r="T930" s="24">
        <f>S930*(C930-C929)/3600000*'Vehicle Inputs'!$B$21*'Vehicle Inputs'!$B$22*'Vehicle Inputs'!$B$23</f>
        <v>0</v>
      </c>
      <c r="U930" s="24">
        <f t="shared" si="233"/>
        <v>0.54610546860843712</v>
      </c>
      <c r="V930" s="24">
        <f>T930*'Vehicle Inputs'!$B$24*'Vehicle Inputs'!$B$22*'Vehicle Inputs'!$B$21</f>
        <v>0</v>
      </c>
      <c r="W930" s="24">
        <f t="shared" si="234"/>
        <v>0.48300298171073219</v>
      </c>
      <c r="X930" s="25">
        <f t="shared" si="235"/>
        <v>37</v>
      </c>
      <c r="Y930" s="24">
        <f t="shared" si="236"/>
        <v>0</v>
      </c>
    </row>
    <row r="931" spans="2:25" x14ac:dyDescent="0.25">
      <c r="B931" s="4" t="s">
        <v>37</v>
      </c>
      <c r="C931" s="4">
        <v>923</v>
      </c>
      <c r="D931" s="4">
        <v>334</v>
      </c>
      <c r="E931" s="11">
        <v>63.9</v>
      </c>
      <c r="F931" s="16">
        <f t="shared" si="237"/>
        <v>0.38888888888888851</v>
      </c>
      <c r="G931" s="16">
        <f t="shared" si="225"/>
        <v>17.75</v>
      </c>
      <c r="H931" s="19">
        <f t="shared" si="226"/>
        <v>111.23278411874999</v>
      </c>
      <c r="I931" s="19">
        <f>$K$3*$H$3*'Vehicle Inputs'!$B$19</f>
        <v>186.58987875</v>
      </c>
      <c r="J931" s="19">
        <f t="shared" si="227"/>
        <v>3311.9703478124998</v>
      </c>
      <c r="K931" s="19">
        <f t="shared" si="228"/>
        <v>850.20833333333246</v>
      </c>
      <c r="L931" s="19">
        <f t="shared" si="229"/>
        <v>1148.0309962020824</v>
      </c>
      <c r="M931" s="19">
        <f t="shared" si="230"/>
        <v>20377.550182586961</v>
      </c>
      <c r="N931" s="24">
        <f t="shared" si="224"/>
        <v>5.660430606274156E-3</v>
      </c>
      <c r="O931" s="24">
        <f t="shared" si="231"/>
        <v>5.660430606274156E-3</v>
      </c>
      <c r="P931" s="24">
        <f t="shared" si="238"/>
        <v>1.1990136638263658</v>
      </c>
      <c r="Q931" s="24">
        <f t="shared" si="232"/>
        <v>0</v>
      </c>
      <c r="R931" s="24">
        <f t="shared" si="239"/>
        <v>0.61961262396213701</v>
      </c>
      <c r="S931" s="24">
        <f>MIN(MAX(-M931,0),'Vehicle Inputs'!$B$20*1000)</f>
        <v>0</v>
      </c>
      <c r="T931" s="24">
        <f>S931*(C931-C930)/3600000*'Vehicle Inputs'!$B$21*'Vehicle Inputs'!$B$22*'Vehicle Inputs'!$B$23</f>
        <v>0</v>
      </c>
      <c r="U931" s="24">
        <f t="shared" si="233"/>
        <v>0.54610546860843712</v>
      </c>
      <c r="V931" s="24">
        <f>T931*'Vehicle Inputs'!$B$24*'Vehicle Inputs'!$B$22*'Vehicle Inputs'!$B$21</f>
        <v>0</v>
      </c>
      <c r="W931" s="24">
        <f t="shared" si="234"/>
        <v>0.48300298171073219</v>
      </c>
      <c r="X931" s="25">
        <f t="shared" si="235"/>
        <v>37</v>
      </c>
      <c r="Y931" s="24">
        <f t="shared" si="236"/>
        <v>0</v>
      </c>
    </row>
    <row r="932" spans="2:25" x14ac:dyDescent="0.25">
      <c r="B932" s="4" t="s">
        <v>37</v>
      </c>
      <c r="C932" s="4">
        <v>924</v>
      </c>
      <c r="D932" s="4">
        <v>335</v>
      </c>
      <c r="E932" s="11">
        <v>65.099999999999994</v>
      </c>
      <c r="F932" s="16">
        <f t="shared" si="237"/>
        <v>2.7777777777777186E-2</v>
      </c>
      <c r="G932" s="16">
        <f t="shared" si="225"/>
        <v>18.083333333333332</v>
      </c>
      <c r="H932" s="19">
        <f t="shared" si="226"/>
        <v>115.44976903541664</v>
      </c>
      <c r="I932" s="19">
        <f>$K$3*$H$3*'Vehicle Inputs'!$B$19</f>
        <v>186.58987875</v>
      </c>
      <c r="J932" s="19">
        <f t="shared" si="227"/>
        <v>3374.1669740624998</v>
      </c>
      <c r="K932" s="19">
        <f t="shared" si="228"/>
        <v>60.729166666665371</v>
      </c>
      <c r="L932" s="19">
        <f t="shared" si="229"/>
        <v>362.76881445208198</v>
      </c>
      <c r="M932" s="19">
        <f t="shared" si="230"/>
        <v>6560.0693946751489</v>
      </c>
      <c r="N932" s="24">
        <f t="shared" si="224"/>
        <v>1.8222414985208748E-3</v>
      </c>
      <c r="O932" s="24">
        <f t="shared" si="231"/>
        <v>1.8222414985208748E-3</v>
      </c>
      <c r="P932" s="24">
        <f t="shared" si="238"/>
        <v>1.2008359053248867</v>
      </c>
      <c r="Q932" s="24">
        <f t="shared" si="232"/>
        <v>0</v>
      </c>
      <c r="R932" s="24">
        <f t="shared" si="239"/>
        <v>0.61961262396213701</v>
      </c>
      <c r="S932" s="24">
        <f>MIN(MAX(-M932,0),'Vehicle Inputs'!$B$20*1000)</f>
        <v>0</v>
      </c>
      <c r="T932" s="24">
        <f>S932*(C932-C931)/3600000*'Vehicle Inputs'!$B$21*'Vehicle Inputs'!$B$22*'Vehicle Inputs'!$B$23</f>
        <v>0</v>
      </c>
      <c r="U932" s="24">
        <f t="shared" si="233"/>
        <v>0.54610546860843712</v>
      </c>
      <c r="V932" s="24">
        <f>T932*'Vehicle Inputs'!$B$24*'Vehicle Inputs'!$B$22*'Vehicle Inputs'!$B$21</f>
        <v>0</v>
      </c>
      <c r="W932" s="24">
        <f t="shared" si="234"/>
        <v>0.48300298171073219</v>
      </c>
      <c r="X932" s="25">
        <f t="shared" si="235"/>
        <v>37</v>
      </c>
      <c r="Y932" s="24">
        <f t="shared" si="236"/>
        <v>0</v>
      </c>
    </row>
    <row r="933" spans="2:25" x14ac:dyDescent="0.25">
      <c r="B933" s="4" t="s">
        <v>37</v>
      </c>
      <c r="C933" s="4">
        <v>925</v>
      </c>
      <c r="D933" s="4">
        <v>336</v>
      </c>
      <c r="E933" s="11">
        <v>64.099999999999994</v>
      </c>
      <c r="F933" s="16">
        <f t="shared" si="237"/>
        <v>-0.33333333333333215</v>
      </c>
      <c r="G933" s="16">
        <f t="shared" si="225"/>
        <v>17.805555555555554</v>
      </c>
      <c r="H933" s="19">
        <f t="shared" si="226"/>
        <v>111.93016663726848</v>
      </c>
      <c r="I933" s="19">
        <f>$K$3*$H$3*'Vehicle Inputs'!$B$19</f>
        <v>186.58987875</v>
      </c>
      <c r="J933" s="19">
        <f t="shared" si="227"/>
        <v>3322.3364521874996</v>
      </c>
      <c r="K933" s="19">
        <f t="shared" si="228"/>
        <v>-728.74999999999739</v>
      </c>
      <c r="L933" s="19">
        <f t="shared" si="229"/>
        <v>-430.22995461272887</v>
      </c>
      <c r="M933" s="19">
        <f t="shared" si="230"/>
        <v>-7660.4833585210881</v>
      </c>
      <c r="N933" s="24">
        <f t="shared" si="224"/>
        <v>-2.1279120440336357E-3</v>
      </c>
      <c r="O933" s="24">
        <f t="shared" si="231"/>
        <v>0</v>
      </c>
      <c r="P933" s="24">
        <f t="shared" si="238"/>
        <v>1.2008359053248867</v>
      </c>
      <c r="Q933" s="24">
        <f t="shared" si="232"/>
        <v>2.1279120440336357E-3</v>
      </c>
      <c r="R933" s="24">
        <f t="shared" si="239"/>
        <v>0.62174053600617063</v>
      </c>
      <c r="S933" s="24">
        <f>MIN(MAX(-M933,0),'Vehicle Inputs'!$B$20*1000)</f>
        <v>7660.4833585210881</v>
      </c>
      <c r="T933" s="24">
        <f>S933*(C933-C932)/3600000*'Vehicle Inputs'!$B$21*'Vehicle Inputs'!$B$22*'Vehicle Inputs'!$B$23</f>
        <v>1.8820318073455491E-3</v>
      </c>
      <c r="U933" s="24">
        <f t="shared" si="233"/>
        <v>0.5479875004157827</v>
      </c>
      <c r="V933" s="24">
        <f>T933*'Vehicle Inputs'!$B$24*'Vehicle Inputs'!$B$22*'Vehicle Inputs'!$B$21</f>
        <v>1.6645630320067707E-3</v>
      </c>
      <c r="W933" s="24">
        <f t="shared" si="234"/>
        <v>0.48466754474273899</v>
      </c>
      <c r="X933" s="25">
        <f t="shared" si="235"/>
        <v>38</v>
      </c>
      <c r="Y933" s="24">
        <f t="shared" si="236"/>
        <v>1.8820318073455491E-3</v>
      </c>
    </row>
    <row r="934" spans="2:25" x14ac:dyDescent="0.25">
      <c r="B934" s="4" t="s">
        <v>37</v>
      </c>
      <c r="C934" s="4">
        <v>926</v>
      </c>
      <c r="D934" s="4">
        <v>337</v>
      </c>
      <c r="E934" s="11">
        <v>62.7</v>
      </c>
      <c r="F934" s="16">
        <f t="shared" si="237"/>
        <v>-0.29166666666666585</v>
      </c>
      <c r="G934" s="16">
        <f t="shared" si="225"/>
        <v>17.416666666666668</v>
      </c>
      <c r="H934" s="19">
        <f t="shared" si="226"/>
        <v>107.09425473541667</v>
      </c>
      <c r="I934" s="19">
        <f>$K$3*$H$3*'Vehicle Inputs'!$B$19</f>
        <v>186.58987875</v>
      </c>
      <c r="J934" s="19">
        <f t="shared" si="227"/>
        <v>3249.7737215625002</v>
      </c>
      <c r="K934" s="19">
        <f t="shared" si="228"/>
        <v>-637.65624999999818</v>
      </c>
      <c r="L934" s="19">
        <f t="shared" si="229"/>
        <v>-343.9721165145815</v>
      </c>
      <c r="M934" s="19">
        <f t="shared" si="230"/>
        <v>-5990.8476959622949</v>
      </c>
      <c r="N934" s="24">
        <f t="shared" si="224"/>
        <v>-1.6641243599895264E-3</v>
      </c>
      <c r="O934" s="24">
        <f t="shared" si="231"/>
        <v>0</v>
      </c>
      <c r="P934" s="24">
        <f t="shared" si="238"/>
        <v>1.2008359053248867</v>
      </c>
      <c r="Q934" s="24">
        <f t="shared" si="232"/>
        <v>1.6641243599895264E-3</v>
      </c>
      <c r="R934" s="24">
        <f t="shared" si="239"/>
        <v>0.62340466036616016</v>
      </c>
      <c r="S934" s="24">
        <f>MIN(MAX(-M934,0),'Vehicle Inputs'!$B$20*1000)</f>
        <v>5990.8476959622949</v>
      </c>
      <c r="T934" s="24">
        <f>S934*(C934-C933)/3600000*'Vehicle Inputs'!$B$21*'Vehicle Inputs'!$B$22*'Vehicle Inputs'!$B$23</f>
        <v>1.4718347901927365E-3</v>
      </c>
      <c r="U934" s="24">
        <f t="shared" si="233"/>
        <v>0.54945933520597545</v>
      </c>
      <c r="V934" s="24">
        <f>T934*'Vehicle Inputs'!$B$24*'Vehicle Inputs'!$B$22*'Vehicle Inputs'!$B$21</f>
        <v>1.3017642801859658E-3</v>
      </c>
      <c r="W934" s="24">
        <f t="shared" si="234"/>
        <v>0.48596930902292496</v>
      </c>
      <c r="X934" s="25">
        <f t="shared" si="235"/>
        <v>38</v>
      </c>
      <c r="Y934" s="24">
        <f t="shared" si="236"/>
        <v>3.3538665975382858E-3</v>
      </c>
    </row>
    <row r="935" spans="2:25" x14ac:dyDescent="0.25">
      <c r="B935" s="4" t="s">
        <v>37</v>
      </c>
      <c r="C935" s="4">
        <v>927</v>
      </c>
      <c r="D935" s="4">
        <v>338</v>
      </c>
      <c r="E935" s="11">
        <v>62</v>
      </c>
      <c r="F935" s="16">
        <f t="shared" si="237"/>
        <v>-0.19444444444444522</v>
      </c>
      <c r="G935" s="16">
        <f t="shared" si="225"/>
        <v>17.222222222222221</v>
      </c>
      <c r="H935" s="19">
        <f t="shared" si="226"/>
        <v>104.71634379629627</v>
      </c>
      <c r="I935" s="19">
        <f>$K$3*$H$3*'Vehicle Inputs'!$B$19</f>
        <v>186.58987875</v>
      </c>
      <c r="J935" s="19">
        <f t="shared" si="227"/>
        <v>3213.4923562499998</v>
      </c>
      <c r="K935" s="19">
        <f t="shared" si="228"/>
        <v>-425.10416666666839</v>
      </c>
      <c r="L935" s="19">
        <f t="shared" si="229"/>
        <v>-133.79794412037211</v>
      </c>
      <c r="M935" s="19">
        <f t="shared" si="230"/>
        <v>-2304.2979265175195</v>
      </c>
      <c r="N935" s="24">
        <f t="shared" si="224"/>
        <v>-6.4008275736597759E-4</v>
      </c>
      <c r="O935" s="24">
        <f t="shared" si="231"/>
        <v>0</v>
      </c>
      <c r="P935" s="24">
        <f t="shared" si="238"/>
        <v>1.2008359053248867</v>
      </c>
      <c r="Q935" s="24">
        <f t="shared" si="232"/>
        <v>6.4008275736597759E-4</v>
      </c>
      <c r="R935" s="24">
        <f t="shared" si="239"/>
        <v>0.62404474312352609</v>
      </c>
      <c r="S935" s="24">
        <f>MIN(MAX(-M935,0),'Vehicle Inputs'!$B$20*1000)</f>
        <v>2304.2979265175195</v>
      </c>
      <c r="T935" s="24">
        <f>S935*(C935-C934)/3600000*'Vehicle Inputs'!$B$21*'Vehicle Inputs'!$B$22*'Vehicle Inputs'!$B$23</f>
        <v>5.6612119475233887E-4</v>
      </c>
      <c r="U935" s="24">
        <f t="shared" si="233"/>
        <v>0.55002545640072775</v>
      </c>
      <c r="V935" s="24">
        <f>T935*'Vehicle Inputs'!$B$24*'Vehicle Inputs'!$B$22*'Vehicle Inputs'!$B$21</f>
        <v>5.0070589069870614E-4</v>
      </c>
      <c r="W935" s="24">
        <f t="shared" si="234"/>
        <v>0.48647001491362368</v>
      </c>
      <c r="X935" s="25">
        <f t="shared" si="235"/>
        <v>38</v>
      </c>
      <c r="Y935" s="24">
        <f t="shared" si="236"/>
        <v>3.9199877922906244E-3</v>
      </c>
    </row>
    <row r="936" spans="2:25" x14ac:dyDescent="0.25">
      <c r="B936" s="4" t="s">
        <v>37</v>
      </c>
      <c r="C936" s="4">
        <v>928</v>
      </c>
      <c r="D936" s="4">
        <v>339</v>
      </c>
      <c r="E936" s="11">
        <v>61.3</v>
      </c>
      <c r="F936" s="16">
        <f t="shared" si="237"/>
        <v>-0.15277777777777798</v>
      </c>
      <c r="G936" s="16">
        <f t="shared" si="225"/>
        <v>17.027777777777779</v>
      </c>
      <c r="H936" s="19">
        <f t="shared" si="226"/>
        <v>102.36512953171297</v>
      </c>
      <c r="I936" s="19">
        <f>$K$3*$H$3*'Vehicle Inputs'!$B$19</f>
        <v>186.58987875</v>
      </c>
      <c r="J936" s="19">
        <f t="shared" si="227"/>
        <v>3177.2109909374999</v>
      </c>
      <c r="K936" s="19">
        <f t="shared" si="228"/>
        <v>-334.01041666666714</v>
      </c>
      <c r="L936" s="19">
        <f t="shared" si="229"/>
        <v>-45.055408384954205</v>
      </c>
      <c r="M936" s="19">
        <f t="shared" si="230"/>
        <v>-767.19348166602583</v>
      </c>
      <c r="N936" s="24">
        <f t="shared" si="224"/>
        <v>-2.1310930046278495E-4</v>
      </c>
      <c r="O936" s="24">
        <f t="shared" si="231"/>
        <v>0</v>
      </c>
      <c r="P936" s="24">
        <f t="shared" si="238"/>
        <v>1.2008359053248867</v>
      </c>
      <c r="Q936" s="24">
        <f t="shared" si="232"/>
        <v>2.1310930046278495E-4</v>
      </c>
      <c r="R936" s="24">
        <f t="shared" si="239"/>
        <v>0.6242578524239889</v>
      </c>
      <c r="S936" s="24">
        <f>MIN(MAX(-M936,0),'Vehicle Inputs'!$B$20*1000)</f>
        <v>767.19348166602583</v>
      </c>
      <c r="T936" s="24">
        <f>S936*(C936-C935)/3600000*'Vehicle Inputs'!$B$21*'Vehicle Inputs'!$B$22*'Vehicle Inputs'!$B$23</f>
        <v>1.8848452079431012E-4</v>
      </c>
      <c r="U936" s="24">
        <f t="shared" si="233"/>
        <v>0.55021394092152209</v>
      </c>
      <c r="V936" s="24">
        <f>T936*'Vehicle Inputs'!$B$24*'Vehicle Inputs'!$B$22*'Vehicle Inputs'!$B$21</f>
        <v>1.6670513441652756E-4</v>
      </c>
      <c r="W936" s="24">
        <f t="shared" si="234"/>
        <v>0.48663672004804021</v>
      </c>
      <c r="X936" s="25">
        <f t="shared" si="235"/>
        <v>38</v>
      </c>
      <c r="Y936" s="24">
        <f t="shared" si="236"/>
        <v>4.1084723130849349E-3</v>
      </c>
    </row>
    <row r="937" spans="2:25" x14ac:dyDescent="0.25">
      <c r="B937" s="4" t="s">
        <v>37</v>
      </c>
      <c r="C937" s="4">
        <v>929</v>
      </c>
      <c r="D937" s="4">
        <v>340</v>
      </c>
      <c r="E937" s="11">
        <v>60.9</v>
      </c>
      <c r="F937" s="16">
        <f t="shared" si="237"/>
        <v>-0.11111111111111072</v>
      </c>
      <c r="G937" s="16">
        <f t="shared" si="225"/>
        <v>16.916666666666668</v>
      </c>
      <c r="H937" s="19">
        <f t="shared" si="226"/>
        <v>101.03356478541667</v>
      </c>
      <c r="I937" s="19">
        <f>$K$3*$H$3*'Vehicle Inputs'!$B$19</f>
        <v>186.58987875</v>
      </c>
      <c r="J937" s="19">
        <f t="shared" si="227"/>
        <v>3156.4787821875002</v>
      </c>
      <c r="K937" s="19">
        <f t="shared" si="228"/>
        <v>-242.9166666666658</v>
      </c>
      <c r="L937" s="19">
        <f t="shared" si="229"/>
        <v>44.706776868750836</v>
      </c>
      <c r="M937" s="19">
        <f t="shared" si="230"/>
        <v>756.28964202970167</v>
      </c>
      <c r="N937" s="24">
        <f t="shared" si="224"/>
        <v>2.1008045611936157E-4</v>
      </c>
      <c r="O937" s="24">
        <f t="shared" si="231"/>
        <v>2.1008045611936157E-4</v>
      </c>
      <c r="P937" s="24">
        <f t="shared" si="238"/>
        <v>1.2010459857810061</v>
      </c>
      <c r="Q937" s="24">
        <f t="shared" si="232"/>
        <v>0</v>
      </c>
      <c r="R937" s="24">
        <f t="shared" si="239"/>
        <v>0.6242578524239889</v>
      </c>
      <c r="S937" s="24">
        <f>MIN(MAX(-M937,0),'Vehicle Inputs'!$B$20*1000)</f>
        <v>0</v>
      </c>
      <c r="T937" s="24">
        <f>S937*(C937-C936)/3600000*'Vehicle Inputs'!$B$21*'Vehicle Inputs'!$B$22*'Vehicle Inputs'!$B$23</f>
        <v>0</v>
      </c>
      <c r="U937" s="24">
        <f t="shared" si="233"/>
        <v>0.55021394092152209</v>
      </c>
      <c r="V937" s="24">
        <f>T937*'Vehicle Inputs'!$B$24*'Vehicle Inputs'!$B$22*'Vehicle Inputs'!$B$21</f>
        <v>0</v>
      </c>
      <c r="W937" s="24">
        <f t="shared" si="234"/>
        <v>0.48663672004804021</v>
      </c>
      <c r="X937" s="25">
        <f t="shared" si="235"/>
        <v>38</v>
      </c>
      <c r="Y937" s="24">
        <f t="shared" si="236"/>
        <v>0</v>
      </c>
    </row>
    <row r="938" spans="2:25" x14ac:dyDescent="0.25">
      <c r="B938" s="4" t="s">
        <v>37</v>
      </c>
      <c r="C938" s="4">
        <v>930</v>
      </c>
      <c r="D938" s="4">
        <v>341</v>
      </c>
      <c r="E938" s="11">
        <v>60.5</v>
      </c>
      <c r="F938" s="16">
        <f t="shared" si="237"/>
        <v>-9.7222222222221627E-2</v>
      </c>
      <c r="G938" s="16">
        <f t="shared" si="225"/>
        <v>16.805555555555557</v>
      </c>
      <c r="H938" s="19">
        <f t="shared" si="226"/>
        <v>99.710717320601873</v>
      </c>
      <c r="I938" s="19">
        <f>$K$3*$H$3*'Vehicle Inputs'!$B$19</f>
        <v>186.58987875</v>
      </c>
      <c r="J938" s="19">
        <f t="shared" si="227"/>
        <v>3135.7465734375</v>
      </c>
      <c r="K938" s="19">
        <f t="shared" si="228"/>
        <v>-212.55208333333204</v>
      </c>
      <c r="L938" s="19">
        <f t="shared" si="229"/>
        <v>73.748512737269806</v>
      </c>
      <c r="M938" s="19">
        <f t="shared" si="230"/>
        <v>1239.3847279457843</v>
      </c>
      <c r="N938" s="24">
        <f t="shared" si="224"/>
        <v>3.4427353554049566E-4</v>
      </c>
      <c r="O938" s="24">
        <f t="shared" si="231"/>
        <v>3.4427353554049566E-4</v>
      </c>
      <c r="P938" s="24">
        <f t="shared" si="238"/>
        <v>1.2013902593165466</v>
      </c>
      <c r="Q938" s="24">
        <f t="shared" si="232"/>
        <v>0</v>
      </c>
      <c r="R938" s="24">
        <f t="shared" si="239"/>
        <v>0.6242578524239889</v>
      </c>
      <c r="S938" s="24">
        <f>MIN(MAX(-M938,0),'Vehicle Inputs'!$B$20*1000)</f>
        <v>0</v>
      </c>
      <c r="T938" s="24">
        <f>S938*(C938-C937)/3600000*'Vehicle Inputs'!$B$21*'Vehicle Inputs'!$B$22*'Vehicle Inputs'!$B$23</f>
        <v>0</v>
      </c>
      <c r="U938" s="24">
        <f t="shared" si="233"/>
        <v>0.55021394092152209</v>
      </c>
      <c r="V938" s="24">
        <f>T938*'Vehicle Inputs'!$B$24*'Vehicle Inputs'!$B$22*'Vehicle Inputs'!$B$21</f>
        <v>0</v>
      </c>
      <c r="W938" s="24">
        <f t="shared" si="234"/>
        <v>0.48663672004804021</v>
      </c>
      <c r="X938" s="25">
        <f t="shared" si="235"/>
        <v>38</v>
      </c>
      <c r="Y938" s="24">
        <f t="shared" si="236"/>
        <v>0</v>
      </c>
    </row>
    <row r="939" spans="2:25" x14ac:dyDescent="0.25">
      <c r="B939" s="4" t="s">
        <v>37</v>
      </c>
      <c r="C939" s="4">
        <v>931</v>
      </c>
      <c r="D939" s="4">
        <v>342</v>
      </c>
      <c r="E939" s="11">
        <v>60.2</v>
      </c>
      <c r="F939" s="16">
        <f t="shared" si="237"/>
        <v>-9.7222222222222612E-2</v>
      </c>
      <c r="G939" s="16">
        <f t="shared" si="225"/>
        <v>16.722222222222225</v>
      </c>
      <c r="H939" s="19">
        <f t="shared" si="226"/>
        <v>98.724302437962976</v>
      </c>
      <c r="I939" s="19">
        <f>$K$3*$H$3*'Vehicle Inputs'!$B$19</f>
        <v>186.58987875</v>
      </c>
      <c r="J939" s="19">
        <f t="shared" si="227"/>
        <v>3120.1974168750003</v>
      </c>
      <c r="K939" s="19">
        <f t="shared" si="228"/>
        <v>-212.5520833333342</v>
      </c>
      <c r="L939" s="19">
        <f t="shared" si="229"/>
        <v>72.762097854628763</v>
      </c>
      <c r="M939" s="19">
        <f t="shared" si="230"/>
        <v>1216.7439696801812</v>
      </c>
      <c r="N939" s="24">
        <f t="shared" si="224"/>
        <v>3.3798443602227254E-4</v>
      </c>
      <c r="O939" s="24">
        <f t="shared" si="231"/>
        <v>3.3798443602227254E-4</v>
      </c>
      <c r="P939" s="24">
        <f t="shared" si="238"/>
        <v>1.2017282437525689</v>
      </c>
      <c r="Q939" s="24">
        <f t="shared" si="232"/>
        <v>0</v>
      </c>
      <c r="R939" s="24">
        <f t="shared" si="239"/>
        <v>0.6242578524239889</v>
      </c>
      <c r="S939" s="24">
        <f>MIN(MAX(-M939,0),'Vehicle Inputs'!$B$20*1000)</f>
        <v>0</v>
      </c>
      <c r="T939" s="24">
        <f>S939*(C939-C938)/3600000*'Vehicle Inputs'!$B$21*'Vehicle Inputs'!$B$22*'Vehicle Inputs'!$B$23</f>
        <v>0</v>
      </c>
      <c r="U939" s="24">
        <f t="shared" si="233"/>
        <v>0.55021394092152209</v>
      </c>
      <c r="V939" s="24">
        <f>T939*'Vehicle Inputs'!$B$24*'Vehicle Inputs'!$B$22*'Vehicle Inputs'!$B$21</f>
        <v>0</v>
      </c>
      <c r="W939" s="24">
        <f t="shared" si="234"/>
        <v>0.48663672004804021</v>
      </c>
      <c r="X939" s="25">
        <f t="shared" si="235"/>
        <v>38</v>
      </c>
      <c r="Y939" s="24">
        <f t="shared" si="236"/>
        <v>0</v>
      </c>
    </row>
    <row r="940" spans="2:25" x14ac:dyDescent="0.25">
      <c r="B940" s="4" t="s">
        <v>37</v>
      </c>
      <c r="C940" s="4">
        <v>932</v>
      </c>
      <c r="D940" s="4">
        <v>343</v>
      </c>
      <c r="E940" s="11">
        <v>59.8</v>
      </c>
      <c r="F940" s="16">
        <f t="shared" si="237"/>
        <v>-0.1111111111111117</v>
      </c>
      <c r="G940" s="16">
        <f t="shared" si="225"/>
        <v>16.611111111111111</v>
      </c>
      <c r="H940" s="19">
        <f t="shared" si="226"/>
        <v>97.416710215740721</v>
      </c>
      <c r="I940" s="19">
        <f>$K$3*$H$3*'Vehicle Inputs'!$B$19</f>
        <v>186.58987875</v>
      </c>
      <c r="J940" s="19">
        <f t="shared" si="227"/>
        <v>3099.4652081249997</v>
      </c>
      <c r="K940" s="19">
        <f t="shared" si="228"/>
        <v>-242.91666666666796</v>
      </c>
      <c r="L940" s="19">
        <f t="shared" si="229"/>
        <v>41.089922299072754</v>
      </c>
      <c r="M940" s="19">
        <f t="shared" si="230"/>
        <v>682.5492648568196</v>
      </c>
      <c r="N940" s="24">
        <f t="shared" si="224"/>
        <v>1.8959701801578324E-4</v>
      </c>
      <c r="O940" s="24">
        <f t="shared" si="231"/>
        <v>1.8959701801578324E-4</v>
      </c>
      <c r="P940" s="24">
        <f t="shared" si="238"/>
        <v>1.2019178407705846</v>
      </c>
      <c r="Q940" s="24">
        <f t="shared" si="232"/>
        <v>0</v>
      </c>
      <c r="R940" s="24">
        <f t="shared" si="239"/>
        <v>0.6242578524239889</v>
      </c>
      <c r="S940" s="24">
        <f>MIN(MAX(-M940,0),'Vehicle Inputs'!$B$20*1000)</f>
        <v>0</v>
      </c>
      <c r="T940" s="24">
        <f>S940*(C940-C939)/3600000*'Vehicle Inputs'!$B$21*'Vehicle Inputs'!$B$22*'Vehicle Inputs'!$B$23</f>
        <v>0</v>
      </c>
      <c r="U940" s="24">
        <f t="shared" si="233"/>
        <v>0.55021394092152209</v>
      </c>
      <c r="V940" s="24">
        <f>T940*'Vehicle Inputs'!$B$24*'Vehicle Inputs'!$B$22*'Vehicle Inputs'!$B$21</f>
        <v>0</v>
      </c>
      <c r="W940" s="24">
        <f t="shared" si="234"/>
        <v>0.48663672004804021</v>
      </c>
      <c r="X940" s="25">
        <f t="shared" si="235"/>
        <v>38</v>
      </c>
      <c r="Y940" s="24">
        <f t="shared" si="236"/>
        <v>0</v>
      </c>
    </row>
    <row r="941" spans="2:25" x14ac:dyDescent="0.25">
      <c r="B941" s="4" t="s">
        <v>37</v>
      </c>
      <c r="C941" s="4">
        <v>933</v>
      </c>
      <c r="D941" s="4">
        <v>344</v>
      </c>
      <c r="E941" s="11">
        <v>59.4</v>
      </c>
      <c r="F941" s="16">
        <f t="shared" si="237"/>
        <v>-0.16666666666666607</v>
      </c>
      <c r="G941" s="16">
        <f t="shared" si="225"/>
        <v>16.5</v>
      </c>
      <c r="H941" s="19">
        <f t="shared" si="226"/>
        <v>96.11783527499999</v>
      </c>
      <c r="I941" s="19">
        <f>$K$3*$H$3*'Vehicle Inputs'!$B$19</f>
        <v>186.58987875</v>
      </c>
      <c r="J941" s="19">
        <f t="shared" si="227"/>
        <v>3078.732999375</v>
      </c>
      <c r="K941" s="19">
        <f t="shared" si="228"/>
        <v>-364.37499999999869</v>
      </c>
      <c r="L941" s="19">
        <f t="shared" si="229"/>
        <v>-81.66728597499872</v>
      </c>
      <c r="M941" s="19">
        <f t="shared" si="230"/>
        <v>-1347.5102185874789</v>
      </c>
      <c r="N941" s="24">
        <f t="shared" si="224"/>
        <v>-3.7430839405207749E-4</v>
      </c>
      <c r="O941" s="24">
        <f t="shared" si="231"/>
        <v>0</v>
      </c>
      <c r="P941" s="24">
        <f t="shared" si="238"/>
        <v>1.2019178407705846</v>
      </c>
      <c r="Q941" s="24">
        <f t="shared" si="232"/>
        <v>3.7430839405207749E-4</v>
      </c>
      <c r="R941" s="24">
        <f t="shared" si="239"/>
        <v>0.62463216081804096</v>
      </c>
      <c r="S941" s="24">
        <f>MIN(MAX(-M941,0),'Vehicle Inputs'!$B$20*1000)</f>
        <v>1347.5102185874789</v>
      </c>
      <c r="T941" s="24">
        <f>S941*(C941-C940)/3600000*'Vehicle Inputs'!$B$21*'Vehicle Inputs'!$B$22*'Vehicle Inputs'!$B$23</f>
        <v>3.3105705911935991E-4</v>
      </c>
      <c r="U941" s="24">
        <f t="shared" si="233"/>
        <v>0.55054499798064149</v>
      </c>
      <c r="V941" s="24">
        <f>T941*'Vehicle Inputs'!$B$24*'Vehicle Inputs'!$B$22*'Vehicle Inputs'!$B$21</f>
        <v>2.9280341593811778E-4</v>
      </c>
      <c r="W941" s="24">
        <f t="shared" si="234"/>
        <v>0.48692952346397833</v>
      </c>
      <c r="X941" s="25">
        <f t="shared" si="235"/>
        <v>39</v>
      </c>
      <c r="Y941" s="24">
        <f t="shared" si="236"/>
        <v>3.3105705911935991E-4</v>
      </c>
    </row>
    <row r="942" spans="2:25" x14ac:dyDescent="0.25">
      <c r="B942" s="4" t="s">
        <v>37</v>
      </c>
      <c r="C942" s="4">
        <v>934</v>
      </c>
      <c r="D942" s="4">
        <v>345</v>
      </c>
      <c r="E942" s="11">
        <v>58.6</v>
      </c>
      <c r="F942" s="16">
        <f t="shared" si="237"/>
        <v>-0.26388888888888867</v>
      </c>
      <c r="G942" s="16">
        <f t="shared" si="225"/>
        <v>16.277777777777779</v>
      </c>
      <c r="H942" s="19">
        <f t="shared" si="226"/>
        <v>93.546237237962956</v>
      </c>
      <c r="I942" s="19">
        <f>$K$3*$H$3*'Vehicle Inputs'!$B$19</f>
        <v>186.58987875</v>
      </c>
      <c r="J942" s="19">
        <f t="shared" si="227"/>
        <v>3037.2685818750001</v>
      </c>
      <c r="K942" s="19">
        <f t="shared" si="228"/>
        <v>-576.92708333333292</v>
      </c>
      <c r="L942" s="19">
        <f t="shared" si="229"/>
        <v>-296.79096734536995</v>
      </c>
      <c r="M942" s="19">
        <f t="shared" si="230"/>
        <v>-4831.0974128996331</v>
      </c>
      <c r="N942" s="24">
        <f t="shared" si="224"/>
        <v>-1.3419715035832315E-3</v>
      </c>
      <c r="O942" s="24">
        <f t="shared" si="231"/>
        <v>0</v>
      </c>
      <c r="P942" s="24">
        <f t="shared" si="238"/>
        <v>1.2019178407705846</v>
      </c>
      <c r="Q942" s="24">
        <f t="shared" si="232"/>
        <v>1.3419715035832315E-3</v>
      </c>
      <c r="R942" s="24">
        <f t="shared" si="239"/>
        <v>0.62597413232162424</v>
      </c>
      <c r="S942" s="24">
        <f>MIN(MAX(-M942,0),'Vehicle Inputs'!$B$20*1000)</f>
        <v>4831.0974128996331</v>
      </c>
      <c r="T942" s="24">
        <f>S942*(C942-C941)/3600000*'Vehicle Inputs'!$B$21*'Vehicle Inputs'!$B$22*'Vehicle Inputs'!$B$23</f>
        <v>1.1869066963441888E-3</v>
      </c>
      <c r="U942" s="24">
        <f t="shared" si="233"/>
        <v>0.55173190467698563</v>
      </c>
      <c r="V942" s="24">
        <f>T942*'Vehicle Inputs'!$B$24*'Vehicle Inputs'!$B$22*'Vehicle Inputs'!$B$21</f>
        <v>1.0497596275816179E-3</v>
      </c>
      <c r="W942" s="24">
        <f t="shared" si="234"/>
        <v>0.48797928309155997</v>
      </c>
      <c r="X942" s="25">
        <f t="shared" si="235"/>
        <v>39</v>
      </c>
      <c r="Y942" s="24">
        <f t="shared" si="236"/>
        <v>1.5179637554635487E-3</v>
      </c>
    </row>
    <row r="943" spans="2:25" x14ac:dyDescent="0.25">
      <c r="B943" s="4" t="s">
        <v>37</v>
      </c>
      <c r="C943" s="4">
        <v>935</v>
      </c>
      <c r="D943" s="4">
        <v>346</v>
      </c>
      <c r="E943" s="11">
        <v>57.5</v>
      </c>
      <c r="F943" s="16">
        <f t="shared" si="237"/>
        <v>-0.27777777777777779</v>
      </c>
      <c r="G943" s="16">
        <f t="shared" si="225"/>
        <v>15.972222222222223</v>
      </c>
      <c r="H943" s="19">
        <f t="shared" si="226"/>
        <v>90.067224681712972</v>
      </c>
      <c r="I943" s="19">
        <f>$K$3*$H$3*'Vehicle Inputs'!$B$19</f>
        <v>186.58987875</v>
      </c>
      <c r="J943" s="19">
        <f t="shared" si="227"/>
        <v>2980.2550078125</v>
      </c>
      <c r="K943" s="19">
        <f t="shared" si="228"/>
        <v>-607.29166666666674</v>
      </c>
      <c r="L943" s="19">
        <f t="shared" si="229"/>
        <v>-330.63456323495376</v>
      </c>
      <c r="M943" s="19">
        <f t="shared" si="230"/>
        <v>-5280.9687183360675</v>
      </c>
      <c r="N943" s="24">
        <f t="shared" si="224"/>
        <v>-1.4669357550933522E-3</v>
      </c>
      <c r="O943" s="24">
        <f t="shared" si="231"/>
        <v>0</v>
      </c>
      <c r="P943" s="24">
        <f t="shared" si="238"/>
        <v>1.2019178407705846</v>
      </c>
      <c r="Q943" s="24">
        <f t="shared" si="232"/>
        <v>1.4669357550933522E-3</v>
      </c>
      <c r="R943" s="24">
        <f t="shared" si="239"/>
        <v>0.62744106807671762</v>
      </c>
      <c r="S943" s="24">
        <f>MIN(MAX(-M943,0),'Vehicle Inputs'!$B$20*1000)</f>
        <v>5280.9687183360675</v>
      </c>
      <c r="T943" s="24">
        <f>S943*(C943-C942)/3600000*'Vehicle Inputs'!$B$21*'Vehicle Inputs'!$B$22*'Vehicle Inputs'!$B$23</f>
        <v>1.2974313285923152E-3</v>
      </c>
      <c r="U943" s="24">
        <f t="shared" si="233"/>
        <v>0.55302933600557791</v>
      </c>
      <c r="V943" s="24">
        <f>T943*'Vehicle Inputs'!$B$24*'Vehicle Inputs'!$B$22*'Vehicle Inputs'!$B$21</f>
        <v>1.147513138573473E-3</v>
      </c>
      <c r="W943" s="24">
        <f t="shared" si="234"/>
        <v>0.48912679623013344</v>
      </c>
      <c r="X943" s="25">
        <f t="shared" si="235"/>
        <v>39</v>
      </c>
      <c r="Y943" s="24">
        <f t="shared" si="236"/>
        <v>2.8153950840558639E-3</v>
      </c>
    </row>
    <row r="944" spans="2:25" x14ac:dyDescent="0.25">
      <c r="B944" s="4" t="s">
        <v>37</v>
      </c>
      <c r="C944" s="4">
        <v>936</v>
      </c>
      <c r="D944" s="4">
        <v>347</v>
      </c>
      <c r="E944" s="11">
        <v>56.6</v>
      </c>
      <c r="F944" s="16">
        <f t="shared" si="237"/>
        <v>-0.20833333333333331</v>
      </c>
      <c r="G944" s="16">
        <f t="shared" si="225"/>
        <v>15.722222222222223</v>
      </c>
      <c r="H944" s="19">
        <f t="shared" si="226"/>
        <v>87.269794571296302</v>
      </c>
      <c r="I944" s="19">
        <f>$K$3*$H$3*'Vehicle Inputs'!$B$19</f>
        <v>186.58987875</v>
      </c>
      <c r="J944" s="19">
        <f t="shared" si="227"/>
        <v>2933.6075381250002</v>
      </c>
      <c r="K944" s="19">
        <f t="shared" si="228"/>
        <v>-455.46874999999994</v>
      </c>
      <c r="L944" s="19">
        <f t="shared" si="229"/>
        <v>-181.60907667870362</v>
      </c>
      <c r="M944" s="19">
        <f t="shared" si="230"/>
        <v>-2855.2982611151738</v>
      </c>
      <c r="N944" s="24">
        <f t="shared" ref="N944:N1007" si="240">M944*(C944-C943)/3600000</f>
        <v>-7.9313840586532603E-4</v>
      </c>
      <c r="O944" s="24">
        <f t="shared" si="231"/>
        <v>0</v>
      </c>
      <c r="P944" s="24">
        <f t="shared" si="238"/>
        <v>1.2019178407705846</v>
      </c>
      <c r="Q944" s="24">
        <f t="shared" si="232"/>
        <v>7.9313840586532603E-4</v>
      </c>
      <c r="R944" s="24">
        <f t="shared" si="239"/>
        <v>0.62823420648258299</v>
      </c>
      <c r="S944" s="24">
        <f>MIN(MAX(-M944,0),'Vehicle Inputs'!$B$20*1000)</f>
        <v>2855.2982611151738</v>
      </c>
      <c r="T944" s="24">
        <f>S944*(C944-C943)/3600000*'Vehicle Inputs'!$B$21*'Vehicle Inputs'!$B$22*'Vehicle Inputs'!$B$23</f>
        <v>7.0149126306758751E-4</v>
      </c>
      <c r="U944" s="24">
        <f t="shared" si="233"/>
        <v>0.55373082726864553</v>
      </c>
      <c r="V944" s="24">
        <f>T944*'Vehicle Inputs'!$B$24*'Vehicle Inputs'!$B$22*'Vehicle Inputs'!$B$21</f>
        <v>6.2043394762012775E-4</v>
      </c>
      <c r="W944" s="24">
        <f t="shared" si="234"/>
        <v>0.48974723017775357</v>
      </c>
      <c r="X944" s="25">
        <f t="shared" si="235"/>
        <v>39</v>
      </c>
      <c r="Y944" s="24">
        <f t="shared" si="236"/>
        <v>3.5168863471234514E-3</v>
      </c>
    </row>
    <row r="945" spans="2:25" x14ac:dyDescent="0.25">
      <c r="B945" s="4" t="s">
        <v>37</v>
      </c>
      <c r="C945" s="4">
        <v>937</v>
      </c>
      <c r="D945" s="4">
        <v>348</v>
      </c>
      <c r="E945" s="11">
        <v>56</v>
      </c>
      <c r="F945" s="16">
        <f t="shared" si="237"/>
        <v>-0.15277777777777798</v>
      </c>
      <c r="G945" s="16">
        <f t="shared" si="225"/>
        <v>15.555555555555557</v>
      </c>
      <c r="H945" s="19">
        <f t="shared" si="226"/>
        <v>85.429358518518526</v>
      </c>
      <c r="I945" s="19">
        <f>$K$3*$H$3*'Vehicle Inputs'!$B$19</f>
        <v>186.58987875</v>
      </c>
      <c r="J945" s="19">
        <f t="shared" si="227"/>
        <v>2902.5092250000002</v>
      </c>
      <c r="K945" s="19">
        <f t="shared" si="228"/>
        <v>-334.01041666666714</v>
      </c>
      <c r="L945" s="19">
        <f t="shared" si="229"/>
        <v>-61.991179398148631</v>
      </c>
      <c r="M945" s="19">
        <f t="shared" si="230"/>
        <v>-964.3072350823121</v>
      </c>
      <c r="N945" s="24">
        <f t="shared" si="240"/>
        <v>-2.6786312085619779E-4</v>
      </c>
      <c r="O945" s="24">
        <f t="shared" si="231"/>
        <v>0</v>
      </c>
      <c r="P945" s="24">
        <f t="shared" si="238"/>
        <v>1.2019178407705846</v>
      </c>
      <c r="Q945" s="24">
        <f t="shared" si="232"/>
        <v>2.6786312085619779E-4</v>
      </c>
      <c r="R945" s="24">
        <f t="shared" si="239"/>
        <v>0.62850206960343924</v>
      </c>
      <c r="S945" s="24">
        <f>MIN(MAX(-M945,0),'Vehicle Inputs'!$B$20*1000)</f>
        <v>964.3072350823121</v>
      </c>
      <c r="T945" s="24">
        <f>S945*(C945-C944)/3600000*'Vehicle Inputs'!$B$21*'Vehicle Inputs'!$B$22*'Vehicle Inputs'!$B$23</f>
        <v>2.3691153724126409E-4</v>
      </c>
      <c r="U945" s="24">
        <f t="shared" si="233"/>
        <v>0.55396773880588679</v>
      </c>
      <c r="V945" s="24">
        <f>T945*'Vehicle Inputs'!$B$24*'Vehicle Inputs'!$B$22*'Vehicle Inputs'!$B$21</f>
        <v>2.09536409113036E-4</v>
      </c>
      <c r="W945" s="24">
        <f t="shared" si="234"/>
        <v>0.4899567665868666</v>
      </c>
      <c r="X945" s="25">
        <f t="shared" si="235"/>
        <v>39</v>
      </c>
      <c r="Y945" s="24">
        <f t="shared" si="236"/>
        <v>3.7537978843647157E-3</v>
      </c>
    </row>
    <row r="946" spans="2:25" x14ac:dyDescent="0.25">
      <c r="B946" s="4" t="s">
        <v>37</v>
      </c>
      <c r="C946" s="4">
        <v>938</v>
      </c>
      <c r="D946" s="4">
        <v>349</v>
      </c>
      <c r="E946" s="11">
        <v>55.5</v>
      </c>
      <c r="F946" s="16">
        <f t="shared" si="237"/>
        <v>-0.1388888888888889</v>
      </c>
      <c r="G946" s="16">
        <f t="shared" si="225"/>
        <v>15.416666666666668</v>
      </c>
      <c r="H946" s="19">
        <f t="shared" si="226"/>
        <v>83.910644635416674</v>
      </c>
      <c r="I946" s="19">
        <f>$K$3*$H$3*'Vehicle Inputs'!$B$19</f>
        <v>186.58987875</v>
      </c>
      <c r="J946" s="19">
        <f t="shared" si="227"/>
        <v>2876.5939640625002</v>
      </c>
      <c r="K946" s="19">
        <f t="shared" si="228"/>
        <v>-303.64583333333337</v>
      </c>
      <c r="L946" s="19">
        <f t="shared" si="229"/>
        <v>-33.145309947916701</v>
      </c>
      <c r="M946" s="19">
        <f t="shared" si="230"/>
        <v>-510.99019503038249</v>
      </c>
      <c r="N946" s="24">
        <f t="shared" si="240"/>
        <v>-1.4194172084177291E-4</v>
      </c>
      <c r="O946" s="24">
        <f t="shared" si="231"/>
        <v>0</v>
      </c>
      <c r="P946" s="24">
        <f t="shared" si="238"/>
        <v>1.2019178407705846</v>
      </c>
      <c r="Q946" s="24">
        <f t="shared" si="232"/>
        <v>1.4194172084177291E-4</v>
      </c>
      <c r="R946" s="24">
        <f t="shared" si="239"/>
        <v>0.62864401132428105</v>
      </c>
      <c r="S946" s="24">
        <f>MIN(MAX(-M946,0),'Vehicle Inputs'!$B$20*1000)</f>
        <v>510.99019503038249</v>
      </c>
      <c r="T946" s="24">
        <f>S946*(C946-C945)/3600000*'Vehicle Inputs'!$B$21*'Vehicle Inputs'!$B$22*'Vehicle Inputs'!$B$23</f>
        <v>1.2554035499850606E-4</v>
      </c>
      <c r="U946" s="24">
        <f t="shared" si="233"/>
        <v>0.55409327916088524</v>
      </c>
      <c r="V946" s="24">
        <f>T946*'Vehicle Inputs'!$B$24*'Vehicle Inputs'!$B$22*'Vehicle Inputs'!$B$21</f>
        <v>1.1103416697842868E-4</v>
      </c>
      <c r="W946" s="24">
        <f t="shared" si="234"/>
        <v>0.49006780075384504</v>
      </c>
      <c r="X946" s="25">
        <f t="shared" si="235"/>
        <v>39</v>
      </c>
      <c r="Y946" s="24">
        <f t="shared" si="236"/>
        <v>3.8793382393632219E-3</v>
      </c>
    </row>
    <row r="947" spans="2:25" x14ac:dyDescent="0.25">
      <c r="B947" s="4" t="s">
        <v>37</v>
      </c>
      <c r="C947" s="4">
        <v>939</v>
      </c>
      <c r="D947" s="4">
        <v>350</v>
      </c>
      <c r="E947" s="11">
        <v>55</v>
      </c>
      <c r="F947" s="16">
        <f t="shared" si="237"/>
        <v>-0.15277777777777798</v>
      </c>
      <c r="G947" s="16">
        <f t="shared" si="225"/>
        <v>15.277777777777779</v>
      </c>
      <c r="H947" s="19">
        <f t="shared" si="226"/>
        <v>82.405551504629628</v>
      </c>
      <c r="I947" s="19">
        <f>$K$3*$H$3*'Vehicle Inputs'!$B$19</f>
        <v>186.58987875</v>
      </c>
      <c r="J947" s="19">
        <f t="shared" si="227"/>
        <v>2850.6787031250001</v>
      </c>
      <c r="K947" s="19">
        <f t="shared" si="228"/>
        <v>-334.01041666666714</v>
      </c>
      <c r="L947" s="19">
        <f t="shared" si="229"/>
        <v>-65.014986412037501</v>
      </c>
      <c r="M947" s="19">
        <f t="shared" si="230"/>
        <v>-993.28451462835073</v>
      </c>
      <c r="N947" s="24">
        <f t="shared" si="240"/>
        <v>-2.7591236517454187E-4</v>
      </c>
      <c r="O947" s="24">
        <f t="shared" si="231"/>
        <v>0</v>
      </c>
      <c r="P947" s="24">
        <f t="shared" si="238"/>
        <v>1.2019178407705846</v>
      </c>
      <c r="Q947" s="24">
        <f t="shared" si="232"/>
        <v>2.7591236517454187E-4</v>
      </c>
      <c r="R947" s="24">
        <f t="shared" si="239"/>
        <v>0.6289199236894556</v>
      </c>
      <c r="S947" s="24">
        <f>MIN(MAX(-M947,0),'Vehicle Inputs'!$B$20*1000)</f>
        <v>993.28451462835073</v>
      </c>
      <c r="T947" s="24">
        <f>S947*(C947-C946)/3600000*'Vehicle Inputs'!$B$21*'Vehicle Inputs'!$B$22*'Vehicle Inputs'!$B$23</f>
        <v>2.4403069137862349E-4</v>
      </c>
      <c r="U947" s="24">
        <f t="shared" si="233"/>
        <v>0.55433730985226382</v>
      </c>
      <c r="V947" s="24">
        <f>T947*'Vehicle Inputs'!$B$24*'Vehicle Inputs'!$B$22*'Vehicle Inputs'!$B$21</f>
        <v>2.1583294498982354E-4</v>
      </c>
      <c r="W947" s="24">
        <f t="shared" si="234"/>
        <v>0.49028363369883488</v>
      </c>
      <c r="X947" s="25">
        <f t="shared" si="235"/>
        <v>39</v>
      </c>
      <c r="Y947" s="24">
        <f t="shared" si="236"/>
        <v>4.1233689307418452E-3</v>
      </c>
    </row>
    <row r="948" spans="2:25" x14ac:dyDescent="0.25">
      <c r="B948" s="4" t="s">
        <v>37</v>
      </c>
      <c r="C948" s="4">
        <v>940</v>
      </c>
      <c r="D948" s="4">
        <v>351</v>
      </c>
      <c r="E948" s="11">
        <v>54.4</v>
      </c>
      <c r="F948" s="16">
        <f t="shared" si="237"/>
        <v>-0.12499999999999981</v>
      </c>
      <c r="G948" s="16">
        <f t="shared" si="225"/>
        <v>15.111111111111111</v>
      </c>
      <c r="H948" s="19">
        <f t="shared" si="226"/>
        <v>80.617419140740736</v>
      </c>
      <c r="I948" s="19">
        <f>$K$3*$H$3*'Vehicle Inputs'!$B$19</f>
        <v>186.58987875</v>
      </c>
      <c r="J948" s="19">
        <f t="shared" si="227"/>
        <v>2819.5803900000001</v>
      </c>
      <c r="K948" s="19">
        <f t="shared" si="228"/>
        <v>-273.2812499999996</v>
      </c>
      <c r="L948" s="19">
        <f t="shared" si="229"/>
        <v>-6.0739521092588689</v>
      </c>
      <c r="M948" s="19">
        <f t="shared" si="230"/>
        <v>-91.784165206578464</v>
      </c>
      <c r="N948" s="24">
        <f t="shared" si="240"/>
        <v>-2.5495601446271797E-5</v>
      </c>
      <c r="O948" s="24">
        <f t="shared" si="231"/>
        <v>0</v>
      </c>
      <c r="P948" s="24">
        <f t="shared" si="238"/>
        <v>1.2019178407705846</v>
      </c>
      <c r="Q948" s="24">
        <f t="shared" si="232"/>
        <v>2.5495601446271797E-5</v>
      </c>
      <c r="R948" s="24">
        <f t="shared" si="239"/>
        <v>0.62894541929090186</v>
      </c>
      <c r="S948" s="24">
        <f>MIN(MAX(-M948,0),'Vehicle Inputs'!$B$20*1000)</f>
        <v>91.784165206578464</v>
      </c>
      <c r="T948" s="24">
        <f>S948*(C948-C947)/3600000*'Vehicle Inputs'!$B$21*'Vehicle Inputs'!$B$22*'Vehicle Inputs'!$B$23</f>
        <v>2.2549584699155091E-5</v>
      </c>
      <c r="U948" s="24">
        <f t="shared" si="233"/>
        <v>0.55435985943696298</v>
      </c>
      <c r="V948" s="24">
        <f>T948*'Vehicle Inputs'!$B$24*'Vehicle Inputs'!$B$22*'Vehicle Inputs'!$B$21</f>
        <v>1.9943980187167718E-5</v>
      </c>
      <c r="W948" s="24">
        <f t="shared" si="234"/>
        <v>0.49030357767902205</v>
      </c>
      <c r="X948" s="25">
        <f t="shared" si="235"/>
        <v>39</v>
      </c>
      <c r="Y948" s="24">
        <f t="shared" si="236"/>
        <v>4.145918515441E-3</v>
      </c>
    </row>
    <row r="949" spans="2:25" x14ac:dyDescent="0.25">
      <c r="B949" s="4" t="s">
        <v>37</v>
      </c>
      <c r="C949" s="4">
        <v>941</v>
      </c>
      <c r="D949" s="4">
        <v>352</v>
      </c>
      <c r="E949" s="11">
        <v>54.1</v>
      </c>
      <c r="F949" s="16">
        <f t="shared" si="237"/>
        <v>-5.5555555555555358E-2</v>
      </c>
      <c r="G949" s="16">
        <f t="shared" si="225"/>
        <v>15.027777777777779</v>
      </c>
      <c r="H949" s="19">
        <f t="shared" si="226"/>
        <v>79.730708165046295</v>
      </c>
      <c r="I949" s="19">
        <f>$K$3*$H$3*'Vehicle Inputs'!$B$19</f>
        <v>186.58987875</v>
      </c>
      <c r="J949" s="19">
        <f t="shared" si="227"/>
        <v>2804.0312334375003</v>
      </c>
      <c r="K949" s="19">
        <f t="shared" si="228"/>
        <v>-121.4583333333329</v>
      </c>
      <c r="L949" s="19">
        <f t="shared" si="229"/>
        <v>144.86225358171339</v>
      </c>
      <c r="M949" s="19">
        <f t="shared" si="230"/>
        <v>2176.9577552140818</v>
      </c>
      <c r="N949" s="24">
        <f t="shared" si="240"/>
        <v>6.0471048755946714E-4</v>
      </c>
      <c r="O949" s="24">
        <f t="shared" si="231"/>
        <v>6.0471048755946714E-4</v>
      </c>
      <c r="P949" s="24">
        <f t="shared" si="238"/>
        <v>1.2025225512581441</v>
      </c>
      <c r="Q949" s="24">
        <f t="shared" si="232"/>
        <v>0</v>
      </c>
      <c r="R949" s="24">
        <f t="shared" si="239"/>
        <v>0.62894541929090186</v>
      </c>
      <c r="S949" s="24">
        <f>MIN(MAX(-M949,0),'Vehicle Inputs'!$B$20*1000)</f>
        <v>0</v>
      </c>
      <c r="T949" s="24">
        <f>S949*(C949-C948)/3600000*'Vehicle Inputs'!$B$21*'Vehicle Inputs'!$B$22*'Vehicle Inputs'!$B$23</f>
        <v>0</v>
      </c>
      <c r="U949" s="24">
        <f t="shared" si="233"/>
        <v>0.55435985943696298</v>
      </c>
      <c r="V949" s="24">
        <f>T949*'Vehicle Inputs'!$B$24*'Vehicle Inputs'!$B$22*'Vehicle Inputs'!$B$21</f>
        <v>0</v>
      </c>
      <c r="W949" s="24">
        <f t="shared" si="234"/>
        <v>0.49030357767902205</v>
      </c>
      <c r="X949" s="25">
        <f t="shared" si="235"/>
        <v>39</v>
      </c>
      <c r="Y949" s="24">
        <f t="shared" si="236"/>
        <v>0</v>
      </c>
    </row>
    <row r="950" spans="2:25" x14ac:dyDescent="0.25">
      <c r="B950" s="4" t="s">
        <v>37</v>
      </c>
      <c r="C950" s="4">
        <v>942</v>
      </c>
      <c r="D950" s="4">
        <v>353</v>
      </c>
      <c r="E950" s="11">
        <v>54</v>
      </c>
      <c r="F950" s="16">
        <f t="shared" si="237"/>
        <v>-2.7777777777778172E-2</v>
      </c>
      <c r="G950" s="16">
        <f t="shared" si="225"/>
        <v>15</v>
      </c>
      <c r="H950" s="19">
        <f t="shared" si="226"/>
        <v>79.436227499999987</v>
      </c>
      <c r="I950" s="19">
        <f>$K$3*$H$3*'Vehicle Inputs'!$B$19</f>
        <v>186.58987875</v>
      </c>
      <c r="J950" s="19">
        <f t="shared" si="227"/>
        <v>2798.8481812499999</v>
      </c>
      <c r="K950" s="19">
        <f t="shared" si="228"/>
        <v>-60.729166666667531</v>
      </c>
      <c r="L950" s="19">
        <f t="shared" si="229"/>
        <v>205.29693958333246</v>
      </c>
      <c r="M950" s="19">
        <f t="shared" si="230"/>
        <v>3079.4540937499869</v>
      </c>
      <c r="N950" s="24">
        <f t="shared" si="240"/>
        <v>8.5540391493055192E-4</v>
      </c>
      <c r="O950" s="24">
        <f t="shared" si="231"/>
        <v>8.5540391493055192E-4</v>
      </c>
      <c r="P950" s="24">
        <f t="shared" si="238"/>
        <v>1.2033779551730746</v>
      </c>
      <c r="Q950" s="24">
        <f t="shared" si="232"/>
        <v>0</v>
      </c>
      <c r="R950" s="24">
        <f t="shared" si="239"/>
        <v>0.62894541929090186</v>
      </c>
      <c r="S950" s="24">
        <f>MIN(MAX(-M950,0),'Vehicle Inputs'!$B$20*1000)</f>
        <v>0</v>
      </c>
      <c r="T950" s="24">
        <f>S950*(C950-C949)/3600000*'Vehicle Inputs'!$B$21*'Vehicle Inputs'!$B$22*'Vehicle Inputs'!$B$23</f>
        <v>0</v>
      </c>
      <c r="U950" s="24">
        <f t="shared" si="233"/>
        <v>0.55435985943696298</v>
      </c>
      <c r="V950" s="24">
        <f>T950*'Vehicle Inputs'!$B$24*'Vehicle Inputs'!$B$22*'Vehicle Inputs'!$B$21</f>
        <v>0</v>
      </c>
      <c r="W950" s="24">
        <f t="shared" si="234"/>
        <v>0.49030357767902205</v>
      </c>
      <c r="X950" s="25">
        <f t="shared" si="235"/>
        <v>39</v>
      </c>
      <c r="Y950" s="24">
        <f t="shared" si="236"/>
        <v>0</v>
      </c>
    </row>
    <row r="951" spans="2:25" x14ac:dyDescent="0.25">
      <c r="B951" s="4" t="s">
        <v>37</v>
      </c>
      <c r="C951" s="4">
        <v>943</v>
      </c>
      <c r="D951" s="4">
        <v>354</v>
      </c>
      <c r="E951" s="11">
        <v>53.9</v>
      </c>
      <c r="F951" s="16">
        <f t="shared" si="237"/>
        <v>-1.3888888888889086E-2</v>
      </c>
      <c r="G951" s="16">
        <f t="shared" si="225"/>
        <v>14.972222222222223</v>
      </c>
      <c r="H951" s="19">
        <f t="shared" si="226"/>
        <v>79.142291665046301</v>
      </c>
      <c r="I951" s="19">
        <f>$K$3*$H$3*'Vehicle Inputs'!$B$19</f>
        <v>186.58987875</v>
      </c>
      <c r="J951" s="19">
        <f t="shared" si="227"/>
        <v>2793.6651290625</v>
      </c>
      <c r="K951" s="19">
        <f t="shared" si="228"/>
        <v>-30.364583333333766</v>
      </c>
      <c r="L951" s="19">
        <f t="shared" si="229"/>
        <v>235.36758708171254</v>
      </c>
      <c r="M951" s="19">
        <f t="shared" si="230"/>
        <v>3523.9758176956407</v>
      </c>
      <c r="N951" s="24">
        <f t="shared" si="240"/>
        <v>9.7888217158212235E-4</v>
      </c>
      <c r="O951" s="24">
        <f t="shared" si="231"/>
        <v>9.7888217158212235E-4</v>
      </c>
      <c r="P951" s="24">
        <f t="shared" si="238"/>
        <v>1.2043568373446567</v>
      </c>
      <c r="Q951" s="24">
        <f t="shared" si="232"/>
        <v>0</v>
      </c>
      <c r="R951" s="24">
        <f t="shared" si="239"/>
        <v>0.62894541929090186</v>
      </c>
      <c r="S951" s="24">
        <f>MIN(MAX(-M951,0),'Vehicle Inputs'!$B$20*1000)</f>
        <v>0</v>
      </c>
      <c r="T951" s="24">
        <f>S951*(C951-C950)/3600000*'Vehicle Inputs'!$B$21*'Vehicle Inputs'!$B$22*'Vehicle Inputs'!$B$23</f>
        <v>0</v>
      </c>
      <c r="U951" s="24">
        <f t="shared" si="233"/>
        <v>0.55435985943696298</v>
      </c>
      <c r="V951" s="24">
        <f>T951*'Vehicle Inputs'!$B$24*'Vehicle Inputs'!$B$22*'Vehicle Inputs'!$B$21</f>
        <v>0</v>
      </c>
      <c r="W951" s="24">
        <f t="shared" si="234"/>
        <v>0.49030357767902205</v>
      </c>
      <c r="X951" s="25">
        <f t="shared" si="235"/>
        <v>39</v>
      </c>
      <c r="Y951" s="24">
        <f t="shared" si="236"/>
        <v>0</v>
      </c>
    </row>
    <row r="952" spans="2:25" x14ac:dyDescent="0.25">
      <c r="B952" s="4" t="s">
        <v>37</v>
      </c>
      <c r="C952" s="4">
        <v>944</v>
      </c>
      <c r="D952" s="4">
        <v>355</v>
      </c>
      <c r="E952" s="11">
        <v>53.9</v>
      </c>
      <c r="F952" s="16">
        <f t="shared" si="237"/>
        <v>1.3888888888889086E-2</v>
      </c>
      <c r="G952" s="16">
        <f t="shared" si="225"/>
        <v>14.972222222222223</v>
      </c>
      <c r="H952" s="19">
        <f t="shared" si="226"/>
        <v>79.142291665046301</v>
      </c>
      <c r="I952" s="19">
        <f>$K$3*$H$3*'Vehicle Inputs'!$B$19</f>
        <v>186.58987875</v>
      </c>
      <c r="J952" s="19">
        <f t="shared" si="227"/>
        <v>2793.6651290625</v>
      </c>
      <c r="K952" s="19">
        <f t="shared" si="228"/>
        <v>30.364583333333766</v>
      </c>
      <c r="L952" s="19">
        <f t="shared" si="229"/>
        <v>296.09675374838008</v>
      </c>
      <c r="M952" s="19">
        <f t="shared" si="230"/>
        <v>4433.2263963993573</v>
      </c>
      <c r="N952" s="24">
        <f t="shared" si="240"/>
        <v>1.2314517767775992E-3</v>
      </c>
      <c r="O952" s="24">
        <f t="shared" si="231"/>
        <v>1.2314517767775992E-3</v>
      </c>
      <c r="P952" s="24">
        <f t="shared" si="238"/>
        <v>1.2055882891214342</v>
      </c>
      <c r="Q952" s="24">
        <f t="shared" si="232"/>
        <v>0</v>
      </c>
      <c r="R952" s="24">
        <f t="shared" si="239"/>
        <v>0.62894541929090186</v>
      </c>
      <c r="S952" s="24">
        <f>MIN(MAX(-M952,0),'Vehicle Inputs'!$B$20*1000)</f>
        <v>0</v>
      </c>
      <c r="T952" s="24">
        <f>S952*(C952-C951)/3600000*'Vehicle Inputs'!$B$21*'Vehicle Inputs'!$B$22*'Vehicle Inputs'!$B$23</f>
        <v>0</v>
      </c>
      <c r="U952" s="24">
        <f t="shared" si="233"/>
        <v>0.55435985943696298</v>
      </c>
      <c r="V952" s="24">
        <f>T952*'Vehicle Inputs'!$B$24*'Vehicle Inputs'!$B$22*'Vehicle Inputs'!$B$21</f>
        <v>0</v>
      </c>
      <c r="W952" s="24">
        <f t="shared" si="234"/>
        <v>0.49030357767902205</v>
      </c>
      <c r="X952" s="25">
        <f t="shared" si="235"/>
        <v>39</v>
      </c>
      <c r="Y952" s="24">
        <f t="shared" si="236"/>
        <v>0</v>
      </c>
    </row>
    <row r="953" spans="2:25" x14ac:dyDescent="0.25">
      <c r="B953" s="4" t="s">
        <v>37</v>
      </c>
      <c r="C953" s="4">
        <v>945</v>
      </c>
      <c r="D953" s="4">
        <v>356</v>
      </c>
      <c r="E953" s="11">
        <v>54</v>
      </c>
      <c r="F953" s="16">
        <f t="shared" si="237"/>
        <v>4.1666666666667261E-2</v>
      </c>
      <c r="G953" s="16">
        <f t="shared" si="225"/>
        <v>15</v>
      </c>
      <c r="H953" s="19">
        <f t="shared" si="226"/>
        <v>79.436227499999987</v>
      </c>
      <c r="I953" s="19">
        <f>$K$3*$H$3*'Vehicle Inputs'!$B$19</f>
        <v>186.58987875</v>
      </c>
      <c r="J953" s="19">
        <f t="shared" si="227"/>
        <v>2798.8481812499999</v>
      </c>
      <c r="K953" s="19">
        <f t="shared" si="228"/>
        <v>91.093750000001293</v>
      </c>
      <c r="L953" s="19">
        <f t="shared" si="229"/>
        <v>357.11985625000131</v>
      </c>
      <c r="M953" s="19">
        <f t="shared" si="230"/>
        <v>5356.7978437500196</v>
      </c>
      <c r="N953" s="24">
        <f t="shared" si="240"/>
        <v>1.4879994010416721E-3</v>
      </c>
      <c r="O953" s="24">
        <f t="shared" si="231"/>
        <v>1.4879994010416721E-3</v>
      </c>
      <c r="P953" s="24">
        <f t="shared" si="238"/>
        <v>1.2070762885224759</v>
      </c>
      <c r="Q953" s="24">
        <f t="shared" si="232"/>
        <v>0</v>
      </c>
      <c r="R953" s="24">
        <f t="shared" si="239"/>
        <v>0.62894541929090186</v>
      </c>
      <c r="S953" s="24">
        <f>MIN(MAX(-M953,0),'Vehicle Inputs'!$B$20*1000)</f>
        <v>0</v>
      </c>
      <c r="T953" s="24">
        <f>S953*(C953-C952)/3600000*'Vehicle Inputs'!$B$21*'Vehicle Inputs'!$B$22*'Vehicle Inputs'!$B$23</f>
        <v>0</v>
      </c>
      <c r="U953" s="24">
        <f t="shared" si="233"/>
        <v>0.55435985943696298</v>
      </c>
      <c r="V953" s="24">
        <f>T953*'Vehicle Inputs'!$B$24*'Vehicle Inputs'!$B$22*'Vehicle Inputs'!$B$21</f>
        <v>0</v>
      </c>
      <c r="W953" s="24">
        <f t="shared" si="234"/>
        <v>0.49030357767902205</v>
      </c>
      <c r="X953" s="25">
        <f t="shared" si="235"/>
        <v>39</v>
      </c>
      <c r="Y953" s="24">
        <f t="shared" si="236"/>
        <v>0</v>
      </c>
    </row>
    <row r="954" spans="2:25" x14ac:dyDescent="0.25">
      <c r="B954" s="4" t="s">
        <v>37</v>
      </c>
      <c r="C954" s="4">
        <v>946</v>
      </c>
      <c r="D954" s="4">
        <v>357</v>
      </c>
      <c r="E954" s="11">
        <v>54.2</v>
      </c>
      <c r="F954" s="16">
        <f t="shared" si="237"/>
        <v>0.1388888888888889</v>
      </c>
      <c r="G954" s="16">
        <f t="shared" si="225"/>
        <v>15.055555555555557</v>
      </c>
      <c r="H954" s="19">
        <f t="shared" si="226"/>
        <v>80.025733660185196</v>
      </c>
      <c r="I954" s="19">
        <f>$K$3*$H$3*'Vehicle Inputs'!$B$19</f>
        <v>186.58987875</v>
      </c>
      <c r="J954" s="19">
        <f t="shared" si="227"/>
        <v>2809.2142856250002</v>
      </c>
      <c r="K954" s="19">
        <f t="shared" si="228"/>
        <v>303.64583333333337</v>
      </c>
      <c r="L954" s="19">
        <f t="shared" si="229"/>
        <v>570.26144574351861</v>
      </c>
      <c r="M954" s="19">
        <f t="shared" si="230"/>
        <v>8585.6028775829764</v>
      </c>
      <c r="N954" s="24">
        <f t="shared" si="240"/>
        <v>2.3848896882174933E-3</v>
      </c>
      <c r="O954" s="24">
        <f t="shared" si="231"/>
        <v>2.3848896882174933E-3</v>
      </c>
      <c r="P954" s="24">
        <f t="shared" si="238"/>
        <v>1.2094611782106934</v>
      </c>
      <c r="Q954" s="24">
        <f t="shared" si="232"/>
        <v>0</v>
      </c>
      <c r="R954" s="24">
        <f t="shared" si="239"/>
        <v>0.62894541929090186</v>
      </c>
      <c r="S954" s="24">
        <f>MIN(MAX(-M954,0),'Vehicle Inputs'!$B$20*1000)</f>
        <v>0</v>
      </c>
      <c r="T954" s="24">
        <f>S954*(C954-C953)/3600000*'Vehicle Inputs'!$B$21*'Vehicle Inputs'!$B$22*'Vehicle Inputs'!$B$23</f>
        <v>0</v>
      </c>
      <c r="U954" s="24">
        <f t="shared" si="233"/>
        <v>0.55435985943696298</v>
      </c>
      <c r="V954" s="24">
        <f>T954*'Vehicle Inputs'!$B$24*'Vehicle Inputs'!$B$22*'Vehicle Inputs'!$B$21</f>
        <v>0</v>
      </c>
      <c r="W954" s="24">
        <f t="shared" si="234"/>
        <v>0.49030357767902205</v>
      </c>
      <c r="X954" s="25">
        <f t="shared" si="235"/>
        <v>39</v>
      </c>
      <c r="Y954" s="24">
        <f t="shared" si="236"/>
        <v>0</v>
      </c>
    </row>
    <row r="955" spans="2:25" x14ac:dyDescent="0.25">
      <c r="B955" s="4" t="s">
        <v>37</v>
      </c>
      <c r="C955" s="4">
        <v>947</v>
      </c>
      <c r="D955" s="4">
        <v>358</v>
      </c>
      <c r="E955" s="11">
        <v>55</v>
      </c>
      <c r="F955" s="16">
        <f t="shared" si="237"/>
        <v>0.22222222222222143</v>
      </c>
      <c r="G955" s="16">
        <f t="shared" si="225"/>
        <v>15.277777777777779</v>
      </c>
      <c r="H955" s="19">
        <f t="shared" si="226"/>
        <v>82.405551504629628</v>
      </c>
      <c r="I955" s="19">
        <f>$K$3*$H$3*'Vehicle Inputs'!$B$19</f>
        <v>186.58987875</v>
      </c>
      <c r="J955" s="19">
        <f t="shared" si="227"/>
        <v>2850.6787031250001</v>
      </c>
      <c r="K955" s="19">
        <f t="shared" si="228"/>
        <v>485.83333333333161</v>
      </c>
      <c r="L955" s="19">
        <f t="shared" si="229"/>
        <v>754.82876358796125</v>
      </c>
      <c r="M955" s="19">
        <f t="shared" si="230"/>
        <v>11532.106110371631</v>
      </c>
      <c r="N955" s="24">
        <f t="shared" si="240"/>
        <v>3.2033628084365642E-3</v>
      </c>
      <c r="O955" s="24">
        <f t="shared" si="231"/>
        <v>3.2033628084365642E-3</v>
      </c>
      <c r="P955" s="24">
        <f t="shared" si="238"/>
        <v>1.2126645410191299</v>
      </c>
      <c r="Q955" s="24">
        <f t="shared" si="232"/>
        <v>0</v>
      </c>
      <c r="R955" s="24">
        <f t="shared" si="239"/>
        <v>0.62894541929090186</v>
      </c>
      <c r="S955" s="24">
        <f>MIN(MAX(-M955,0),'Vehicle Inputs'!$B$20*1000)</f>
        <v>0</v>
      </c>
      <c r="T955" s="24">
        <f>S955*(C955-C954)/3600000*'Vehicle Inputs'!$B$21*'Vehicle Inputs'!$B$22*'Vehicle Inputs'!$B$23</f>
        <v>0</v>
      </c>
      <c r="U955" s="24">
        <f t="shared" si="233"/>
        <v>0.55435985943696298</v>
      </c>
      <c r="V955" s="24">
        <f>T955*'Vehicle Inputs'!$B$24*'Vehicle Inputs'!$B$22*'Vehicle Inputs'!$B$21</f>
        <v>0</v>
      </c>
      <c r="W955" s="24">
        <f t="shared" si="234"/>
        <v>0.49030357767902205</v>
      </c>
      <c r="X955" s="25">
        <f t="shared" si="235"/>
        <v>39</v>
      </c>
      <c r="Y955" s="24">
        <f t="shared" si="236"/>
        <v>0</v>
      </c>
    </row>
    <row r="956" spans="2:25" x14ac:dyDescent="0.25">
      <c r="B956" s="4" t="s">
        <v>37</v>
      </c>
      <c r="C956" s="4">
        <v>948</v>
      </c>
      <c r="D956" s="4">
        <v>359</v>
      </c>
      <c r="E956" s="11">
        <v>55.8</v>
      </c>
      <c r="F956" s="16">
        <f t="shared" si="237"/>
        <v>0.16666666666666705</v>
      </c>
      <c r="G956" s="16">
        <f t="shared" si="225"/>
        <v>15.5</v>
      </c>
      <c r="H956" s="19">
        <f t="shared" si="226"/>
        <v>84.820238474999996</v>
      </c>
      <c r="I956" s="19">
        <f>$K$3*$H$3*'Vehicle Inputs'!$B$19</f>
        <v>186.58987875</v>
      </c>
      <c r="J956" s="19">
        <f t="shared" si="227"/>
        <v>2892.1431206249999</v>
      </c>
      <c r="K956" s="19">
        <f t="shared" si="228"/>
        <v>364.37500000000085</v>
      </c>
      <c r="L956" s="19">
        <f t="shared" si="229"/>
        <v>635.78511722500093</v>
      </c>
      <c r="M956" s="19">
        <f t="shared" si="230"/>
        <v>9854.6693169875143</v>
      </c>
      <c r="N956" s="24">
        <f t="shared" si="240"/>
        <v>2.7374081436076429E-3</v>
      </c>
      <c r="O956" s="24">
        <f t="shared" si="231"/>
        <v>2.7374081436076429E-3</v>
      </c>
      <c r="P956" s="24">
        <f t="shared" si="238"/>
        <v>1.2154019491627375</v>
      </c>
      <c r="Q956" s="24">
        <f t="shared" si="232"/>
        <v>0</v>
      </c>
      <c r="R956" s="24">
        <f t="shared" si="239"/>
        <v>0.62894541929090186</v>
      </c>
      <c r="S956" s="24">
        <f>MIN(MAX(-M956,0),'Vehicle Inputs'!$B$20*1000)</f>
        <v>0</v>
      </c>
      <c r="T956" s="24">
        <f>S956*(C956-C955)/3600000*'Vehicle Inputs'!$B$21*'Vehicle Inputs'!$B$22*'Vehicle Inputs'!$B$23</f>
        <v>0</v>
      </c>
      <c r="U956" s="24">
        <f t="shared" si="233"/>
        <v>0.55435985943696298</v>
      </c>
      <c r="V956" s="24">
        <f>T956*'Vehicle Inputs'!$B$24*'Vehicle Inputs'!$B$22*'Vehicle Inputs'!$B$21</f>
        <v>0</v>
      </c>
      <c r="W956" s="24">
        <f t="shared" si="234"/>
        <v>0.49030357767902205</v>
      </c>
      <c r="X956" s="25">
        <f t="shared" si="235"/>
        <v>39</v>
      </c>
      <c r="Y956" s="24">
        <f t="shared" si="236"/>
        <v>0</v>
      </c>
    </row>
    <row r="957" spans="2:25" x14ac:dyDescent="0.25">
      <c r="B957" s="4" t="s">
        <v>37</v>
      </c>
      <c r="C957" s="4">
        <v>949</v>
      </c>
      <c r="D957" s="4">
        <v>360</v>
      </c>
      <c r="E957" s="11">
        <v>56.2</v>
      </c>
      <c r="F957" s="16">
        <f t="shared" si="237"/>
        <v>4.1666666666667261E-2</v>
      </c>
      <c r="G957" s="16">
        <f t="shared" si="225"/>
        <v>15.611111111111112</v>
      </c>
      <c r="H957" s="19">
        <f t="shared" si="226"/>
        <v>86.040657882407416</v>
      </c>
      <c r="I957" s="19">
        <f>$K$3*$H$3*'Vehicle Inputs'!$B$19</f>
        <v>186.58987875</v>
      </c>
      <c r="J957" s="19">
        <f t="shared" si="227"/>
        <v>2912.8753293750001</v>
      </c>
      <c r="K957" s="19">
        <f t="shared" si="228"/>
        <v>91.093750000001293</v>
      </c>
      <c r="L957" s="19">
        <f t="shared" si="229"/>
        <v>363.72428663240873</v>
      </c>
      <c r="M957" s="19">
        <f t="shared" si="230"/>
        <v>5678.1402524281593</v>
      </c>
      <c r="N957" s="24">
        <f t="shared" si="240"/>
        <v>1.5772611812300442E-3</v>
      </c>
      <c r="O957" s="24">
        <f t="shared" si="231"/>
        <v>1.5772611812300442E-3</v>
      </c>
      <c r="P957" s="24">
        <f t="shared" si="238"/>
        <v>1.2169792103439676</v>
      </c>
      <c r="Q957" s="24">
        <f t="shared" si="232"/>
        <v>0</v>
      </c>
      <c r="R957" s="24">
        <f t="shared" si="239"/>
        <v>0.62894541929090186</v>
      </c>
      <c r="S957" s="24">
        <f>MIN(MAX(-M957,0),'Vehicle Inputs'!$B$20*1000)</f>
        <v>0</v>
      </c>
      <c r="T957" s="24">
        <f>S957*(C957-C956)/3600000*'Vehicle Inputs'!$B$21*'Vehicle Inputs'!$B$22*'Vehicle Inputs'!$B$23</f>
        <v>0</v>
      </c>
      <c r="U957" s="24">
        <f t="shared" si="233"/>
        <v>0.55435985943696298</v>
      </c>
      <c r="V957" s="24">
        <f>T957*'Vehicle Inputs'!$B$24*'Vehicle Inputs'!$B$22*'Vehicle Inputs'!$B$21</f>
        <v>0</v>
      </c>
      <c r="W957" s="24">
        <f t="shared" si="234"/>
        <v>0.49030357767902205</v>
      </c>
      <c r="X957" s="25">
        <f t="shared" si="235"/>
        <v>39</v>
      </c>
      <c r="Y957" s="24">
        <f t="shared" si="236"/>
        <v>0</v>
      </c>
    </row>
    <row r="958" spans="2:25" x14ac:dyDescent="0.25">
      <c r="B958" s="4" t="s">
        <v>37</v>
      </c>
      <c r="C958" s="4">
        <v>950</v>
      </c>
      <c r="D958" s="4">
        <v>361</v>
      </c>
      <c r="E958" s="11">
        <v>56.1</v>
      </c>
      <c r="F958" s="16">
        <f t="shared" si="237"/>
        <v>-0.15277777777777798</v>
      </c>
      <c r="G958" s="16">
        <f t="shared" si="225"/>
        <v>15.583333333333334</v>
      </c>
      <c r="H958" s="19">
        <f t="shared" si="226"/>
        <v>85.734735785416675</v>
      </c>
      <c r="I958" s="19">
        <f>$K$3*$H$3*'Vehicle Inputs'!$B$19</f>
        <v>186.58987875</v>
      </c>
      <c r="J958" s="19">
        <f t="shared" si="227"/>
        <v>2907.6922771875002</v>
      </c>
      <c r="K958" s="19">
        <f t="shared" si="228"/>
        <v>-334.01041666666714</v>
      </c>
      <c r="L958" s="19">
        <f t="shared" si="229"/>
        <v>-61.685802131250455</v>
      </c>
      <c r="M958" s="19">
        <f t="shared" si="230"/>
        <v>-961.27041654531968</v>
      </c>
      <c r="N958" s="24">
        <f t="shared" si="240"/>
        <v>-2.6701956015147768E-4</v>
      </c>
      <c r="O958" s="24">
        <f t="shared" si="231"/>
        <v>0</v>
      </c>
      <c r="P958" s="24">
        <f t="shared" si="238"/>
        <v>1.2169792103439676</v>
      </c>
      <c r="Q958" s="24">
        <f t="shared" si="232"/>
        <v>2.6701956015147768E-4</v>
      </c>
      <c r="R958" s="24">
        <f t="shared" si="239"/>
        <v>0.62921243885105338</v>
      </c>
      <c r="S958" s="24">
        <f>MIN(MAX(-M958,0),'Vehicle Inputs'!$B$20*1000)</f>
        <v>961.27041654531968</v>
      </c>
      <c r="T958" s="24">
        <f>S958*(C958-C957)/3600000*'Vehicle Inputs'!$B$21*'Vehicle Inputs'!$B$22*'Vehicle Inputs'!$B$23</f>
        <v>2.3616544997597444E-4</v>
      </c>
      <c r="U958" s="24">
        <f t="shared" si="233"/>
        <v>0.55459602488693893</v>
      </c>
      <c r="V958" s="24">
        <f>T958*'Vehicle Inputs'!$B$24*'Vehicle Inputs'!$B$22*'Vehicle Inputs'!$B$21</f>
        <v>2.0887653223125056E-4</v>
      </c>
      <c r="W958" s="24">
        <f t="shared" si="234"/>
        <v>0.49051245421125328</v>
      </c>
      <c r="X958" s="25">
        <f t="shared" si="235"/>
        <v>40</v>
      </c>
      <c r="Y958" s="24">
        <f t="shared" si="236"/>
        <v>2.3616544997597444E-4</v>
      </c>
    </row>
    <row r="959" spans="2:25" x14ac:dyDescent="0.25">
      <c r="B959" s="4" t="s">
        <v>37</v>
      </c>
      <c r="C959" s="4">
        <v>951</v>
      </c>
      <c r="D959" s="4">
        <v>362</v>
      </c>
      <c r="E959" s="11">
        <v>55.1</v>
      </c>
      <c r="F959" s="16">
        <f t="shared" si="237"/>
        <v>-0.47222222222222199</v>
      </c>
      <c r="G959" s="16">
        <f t="shared" si="225"/>
        <v>15.305555555555557</v>
      </c>
      <c r="H959" s="19">
        <f t="shared" si="226"/>
        <v>82.705480470601856</v>
      </c>
      <c r="I959" s="19">
        <f>$K$3*$H$3*'Vehicle Inputs'!$B$19</f>
        <v>186.58987875</v>
      </c>
      <c r="J959" s="19">
        <f t="shared" si="227"/>
        <v>2855.8617553125005</v>
      </c>
      <c r="K959" s="19">
        <f t="shared" si="228"/>
        <v>-1032.3958333333328</v>
      </c>
      <c r="L959" s="19">
        <f t="shared" si="229"/>
        <v>-763.10047411273092</v>
      </c>
      <c r="M959" s="19">
        <f t="shared" si="230"/>
        <v>-11679.676701003189</v>
      </c>
      <c r="N959" s="24">
        <f t="shared" si="240"/>
        <v>-3.2443546391675523E-3</v>
      </c>
      <c r="O959" s="24">
        <f t="shared" si="231"/>
        <v>0</v>
      </c>
      <c r="P959" s="24">
        <f t="shared" si="238"/>
        <v>1.2169792103439676</v>
      </c>
      <c r="Q959" s="24">
        <f t="shared" si="232"/>
        <v>3.2443546391675523E-3</v>
      </c>
      <c r="R959" s="24">
        <f t="shared" si="239"/>
        <v>0.63245679349022088</v>
      </c>
      <c r="S959" s="24">
        <f>MIN(MAX(-M959,0),'Vehicle Inputs'!$B$20*1000)</f>
        <v>11679.676701003189</v>
      </c>
      <c r="T959" s="24">
        <f>S959*(C959-C958)/3600000*'Vehicle Inputs'!$B$21*'Vehicle Inputs'!$B$22*'Vehicle Inputs'!$B$23</f>
        <v>2.8694694606117414E-3</v>
      </c>
      <c r="U959" s="24">
        <f t="shared" si="233"/>
        <v>0.55746549434755066</v>
      </c>
      <c r="V959" s="24">
        <f>T959*'Vehicle Inputs'!$B$24*'Vehicle Inputs'!$B$22*'Vehicle Inputs'!$B$21</f>
        <v>2.5379022644380542E-3</v>
      </c>
      <c r="W959" s="24">
        <f t="shared" si="234"/>
        <v>0.49305035647569134</v>
      </c>
      <c r="X959" s="25">
        <f t="shared" si="235"/>
        <v>40</v>
      </c>
      <c r="Y959" s="24">
        <f t="shared" si="236"/>
        <v>3.1056349105877158E-3</v>
      </c>
    </row>
    <row r="960" spans="2:25" x14ac:dyDescent="0.25">
      <c r="B960" s="4" t="s">
        <v>37</v>
      </c>
      <c r="C960" s="4">
        <v>952</v>
      </c>
      <c r="D960" s="4">
        <v>363</v>
      </c>
      <c r="E960" s="11">
        <v>52.7</v>
      </c>
      <c r="F960" s="16">
        <f t="shared" si="237"/>
        <v>-0.93055555555555591</v>
      </c>
      <c r="G960" s="16">
        <f t="shared" si="225"/>
        <v>14.638888888888891</v>
      </c>
      <c r="H960" s="19">
        <f t="shared" si="226"/>
        <v>75.6575583928241</v>
      </c>
      <c r="I960" s="19">
        <f>$K$3*$H$3*'Vehicle Inputs'!$B$19</f>
        <v>186.58987875</v>
      </c>
      <c r="J960" s="19">
        <f t="shared" si="227"/>
        <v>2731.4685028125004</v>
      </c>
      <c r="K960" s="19">
        <f t="shared" si="228"/>
        <v>-2034.4270833333342</v>
      </c>
      <c r="L960" s="19">
        <f t="shared" si="229"/>
        <v>-1772.1796461905101</v>
      </c>
      <c r="M960" s="19">
        <f t="shared" si="230"/>
        <v>-25942.740931733304</v>
      </c>
      <c r="N960" s="24">
        <f t="shared" si="240"/>
        <v>-7.2063169254814735E-3</v>
      </c>
      <c r="O960" s="24">
        <f t="shared" si="231"/>
        <v>0</v>
      </c>
      <c r="P960" s="24">
        <f t="shared" si="238"/>
        <v>1.2169792103439676</v>
      </c>
      <c r="Q960" s="24">
        <f t="shared" si="232"/>
        <v>7.2063169254814735E-3</v>
      </c>
      <c r="R960" s="24">
        <f t="shared" si="239"/>
        <v>0.63966311041570234</v>
      </c>
      <c r="S960" s="24">
        <f>MIN(MAX(-M960,0),'Vehicle Inputs'!$B$20*1000)</f>
        <v>25942.740931733304</v>
      </c>
      <c r="T960" s="24">
        <f>S960*(C960-C959)/3600000*'Vehicle Inputs'!$B$21*'Vehicle Inputs'!$B$22*'Vehicle Inputs'!$B$23</f>
        <v>6.3736270047420884E-3</v>
      </c>
      <c r="U960" s="24">
        <f t="shared" si="233"/>
        <v>0.56383912135229275</v>
      </c>
      <c r="V960" s="24">
        <f>T960*'Vehicle Inputs'!$B$24*'Vehicle Inputs'!$B$22*'Vehicle Inputs'!$B$21</f>
        <v>5.637154404344139E-3</v>
      </c>
      <c r="W960" s="24">
        <f t="shared" si="234"/>
        <v>0.49868751088003549</v>
      </c>
      <c r="X960" s="25">
        <f t="shared" si="235"/>
        <v>40</v>
      </c>
      <c r="Y960" s="24">
        <f t="shared" si="236"/>
        <v>9.4792619153298043E-3</v>
      </c>
    </row>
    <row r="961" spans="2:25" x14ac:dyDescent="0.25">
      <c r="B961" s="4" t="s">
        <v>37</v>
      </c>
      <c r="C961" s="4">
        <v>953</v>
      </c>
      <c r="D961" s="4">
        <v>364</v>
      </c>
      <c r="E961" s="11">
        <v>48.4</v>
      </c>
      <c r="F961" s="16">
        <f t="shared" si="237"/>
        <v>-1.3333333333333335</v>
      </c>
      <c r="G961" s="16">
        <f t="shared" si="225"/>
        <v>13.444444444444445</v>
      </c>
      <c r="H961" s="19">
        <f t="shared" si="226"/>
        <v>63.814859085185184</v>
      </c>
      <c r="I961" s="19">
        <f>$K$3*$H$3*'Vehicle Inputs'!$B$19</f>
        <v>186.58987875</v>
      </c>
      <c r="J961" s="19">
        <f t="shared" si="227"/>
        <v>2508.59725875</v>
      </c>
      <c r="K961" s="19">
        <f t="shared" si="228"/>
        <v>-2915.0000000000005</v>
      </c>
      <c r="L961" s="19">
        <f t="shared" si="229"/>
        <v>-2664.5952621648153</v>
      </c>
      <c r="M961" s="19">
        <f t="shared" si="230"/>
        <v>-35824.002969104738</v>
      </c>
      <c r="N961" s="24">
        <f t="shared" si="240"/>
        <v>-9.9511119358624278E-3</v>
      </c>
      <c r="O961" s="24">
        <f t="shared" si="231"/>
        <v>0</v>
      </c>
      <c r="P961" s="24">
        <f t="shared" si="238"/>
        <v>1.2169792103439676</v>
      </c>
      <c r="Q961" s="24">
        <f t="shared" si="232"/>
        <v>9.9511119358624278E-3</v>
      </c>
      <c r="R961" s="24">
        <f t="shared" si="239"/>
        <v>0.64961422235156474</v>
      </c>
      <c r="S961" s="24">
        <f>MIN(MAX(-M961,0),'Vehicle Inputs'!$B$20*1000)</f>
        <v>35824.002969104738</v>
      </c>
      <c r="T961" s="24">
        <f>S961*(C961-C960)/3600000*'Vehicle Inputs'!$B$21*'Vehicle Inputs'!$B$22*'Vehicle Inputs'!$B$23</f>
        <v>8.801260951673523E-3</v>
      </c>
      <c r="U961" s="24">
        <f t="shared" si="233"/>
        <v>0.5726403823039663</v>
      </c>
      <c r="V961" s="24">
        <f>T961*'Vehicle Inputs'!$B$24*'Vehicle Inputs'!$B$22*'Vehicle Inputs'!$B$21</f>
        <v>7.7842752487076467E-3</v>
      </c>
      <c r="W961" s="24">
        <f t="shared" si="234"/>
        <v>0.50647178612874311</v>
      </c>
      <c r="X961" s="25">
        <f t="shared" si="235"/>
        <v>40</v>
      </c>
      <c r="Y961" s="24">
        <f t="shared" si="236"/>
        <v>1.8280522867003327E-2</v>
      </c>
    </row>
    <row r="962" spans="2:25" x14ac:dyDescent="0.25">
      <c r="B962" s="4" t="s">
        <v>37</v>
      </c>
      <c r="C962" s="4">
        <v>954</v>
      </c>
      <c r="D962" s="4">
        <v>365</v>
      </c>
      <c r="E962" s="11">
        <v>43.1</v>
      </c>
      <c r="F962" s="16">
        <f t="shared" si="237"/>
        <v>-1.4722222222222223</v>
      </c>
      <c r="G962" s="16">
        <f t="shared" si="225"/>
        <v>11.972222222222223</v>
      </c>
      <c r="H962" s="19">
        <f t="shared" si="226"/>
        <v>50.604091415046298</v>
      </c>
      <c r="I962" s="19">
        <f>$K$3*$H$3*'Vehicle Inputs'!$B$19</f>
        <v>186.58987875</v>
      </c>
      <c r="J962" s="19">
        <f t="shared" si="227"/>
        <v>2233.8954928124999</v>
      </c>
      <c r="K962" s="19">
        <f t="shared" si="228"/>
        <v>-3218.6458333333335</v>
      </c>
      <c r="L962" s="19">
        <f t="shared" si="229"/>
        <v>-2981.4518631682872</v>
      </c>
      <c r="M962" s="19">
        <f t="shared" si="230"/>
        <v>-35694.604250709221</v>
      </c>
      <c r="N962" s="24">
        <f t="shared" si="240"/>
        <v>-9.9151678474192276E-3</v>
      </c>
      <c r="O962" s="24">
        <f t="shared" si="231"/>
        <v>0</v>
      </c>
      <c r="P962" s="24">
        <f t="shared" si="238"/>
        <v>1.2169792103439676</v>
      </c>
      <c r="Q962" s="24">
        <f t="shared" si="232"/>
        <v>9.9151678474192276E-3</v>
      </c>
      <c r="R962" s="24">
        <f t="shared" si="239"/>
        <v>0.65952939019898393</v>
      </c>
      <c r="S962" s="24">
        <f>MIN(MAX(-M962,0),'Vehicle Inputs'!$B$20*1000)</f>
        <v>35694.604250709221</v>
      </c>
      <c r="T962" s="24">
        <f>S962*(C962-C961)/3600000*'Vehicle Inputs'!$B$21*'Vehicle Inputs'!$B$22*'Vehicle Inputs'!$B$23</f>
        <v>8.7694702026499365E-3</v>
      </c>
      <c r="U962" s="24">
        <f t="shared" si="233"/>
        <v>0.58140985250661625</v>
      </c>
      <c r="V962" s="24">
        <f>T962*'Vehicle Inputs'!$B$24*'Vehicle Inputs'!$B$22*'Vehicle Inputs'!$B$21</f>
        <v>7.7561579207337354E-3</v>
      </c>
      <c r="W962" s="24">
        <f t="shared" si="234"/>
        <v>0.5142279440494768</v>
      </c>
      <c r="X962" s="25">
        <f t="shared" si="235"/>
        <v>40</v>
      </c>
      <c r="Y962" s="24">
        <f t="shared" si="236"/>
        <v>2.7049993069653264E-2</v>
      </c>
    </row>
    <row r="963" spans="2:25" x14ac:dyDescent="0.25">
      <c r="B963" s="4" t="s">
        <v>37</v>
      </c>
      <c r="C963" s="4">
        <v>955</v>
      </c>
      <c r="D963" s="4">
        <v>366</v>
      </c>
      <c r="E963" s="11">
        <v>37.799999999999997</v>
      </c>
      <c r="F963" s="16">
        <f t="shared" si="237"/>
        <v>-1.4722222222222223</v>
      </c>
      <c r="G963" s="16">
        <f t="shared" si="225"/>
        <v>10.5</v>
      </c>
      <c r="H963" s="19">
        <f t="shared" si="226"/>
        <v>38.923751474999996</v>
      </c>
      <c r="I963" s="19">
        <f>$K$3*$H$3*'Vehicle Inputs'!$B$19</f>
        <v>186.58987875</v>
      </c>
      <c r="J963" s="19">
        <f t="shared" si="227"/>
        <v>1959.193726875</v>
      </c>
      <c r="K963" s="19">
        <f t="shared" si="228"/>
        <v>-3218.6458333333335</v>
      </c>
      <c r="L963" s="19">
        <f t="shared" si="229"/>
        <v>-2993.1322031083337</v>
      </c>
      <c r="M963" s="19">
        <f t="shared" si="230"/>
        <v>-31427.888132637505</v>
      </c>
      <c r="N963" s="24">
        <f t="shared" si="240"/>
        <v>-8.729968925732641E-3</v>
      </c>
      <c r="O963" s="24">
        <f t="shared" si="231"/>
        <v>0</v>
      </c>
      <c r="P963" s="24">
        <f t="shared" si="238"/>
        <v>1.2169792103439676</v>
      </c>
      <c r="Q963" s="24">
        <f t="shared" si="232"/>
        <v>8.729968925732641E-3</v>
      </c>
      <c r="R963" s="24">
        <f t="shared" si="239"/>
        <v>0.66825935912471657</v>
      </c>
      <c r="S963" s="24">
        <f>MIN(MAX(-M963,0),'Vehicle Inputs'!$B$20*1000)</f>
        <v>31427.888132637505</v>
      </c>
      <c r="T963" s="24">
        <f>S963*(C963-C962)/3600000*'Vehicle Inputs'!$B$21*'Vehicle Inputs'!$B$22*'Vehicle Inputs'!$B$23</f>
        <v>7.7212210163642324E-3</v>
      </c>
      <c r="U963" s="24">
        <f t="shared" si="233"/>
        <v>0.58913107352298044</v>
      </c>
      <c r="V963" s="24">
        <f>T963*'Vehicle Inputs'!$B$24*'Vehicle Inputs'!$B$22*'Vehicle Inputs'!$B$21</f>
        <v>6.8290339279233449E-3</v>
      </c>
      <c r="W963" s="24">
        <f t="shared" si="234"/>
        <v>0.52105697797740014</v>
      </c>
      <c r="X963" s="25">
        <f t="shared" si="235"/>
        <v>40</v>
      </c>
      <c r="Y963" s="24">
        <f t="shared" si="236"/>
        <v>3.4771214086017493E-2</v>
      </c>
    </row>
    <row r="964" spans="2:25" x14ac:dyDescent="0.25">
      <c r="B964" s="4" t="s">
        <v>37</v>
      </c>
      <c r="C964" s="4">
        <v>956</v>
      </c>
      <c r="D964" s="4">
        <v>367</v>
      </c>
      <c r="E964" s="11">
        <v>32.5</v>
      </c>
      <c r="F964" s="16">
        <f t="shared" si="237"/>
        <v>-1.4722222222222219</v>
      </c>
      <c r="G964" s="16">
        <f t="shared" si="225"/>
        <v>9.0277777777777786</v>
      </c>
      <c r="H964" s="19">
        <f t="shared" si="226"/>
        <v>28.773839265046298</v>
      </c>
      <c r="I964" s="19">
        <f>$K$3*$H$3*'Vehicle Inputs'!$B$19</f>
        <v>186.58987875</v>
      </c>
      <c r="J964" s="19">
        <f t="shared" si="227"/>
        <v>1684.4919609375002</v>
      </c>
      <c r="K964" s="19">
        <f t="shared" si="228"/>
        <v>-3218.6458333333326</v>
      </c>
      <c r="L964" s="19">
        <f t="shared" si="229"/>
        <v>-3003.2821153182863</v>
      </c>
      <c r="M964" s="19">
        <f t="shared" si="230"/>
        <v>-27112.963541067864</v>
      </c>
      <c r="N964" s="24">
        <f t="shared" si="240"/>
        <v>-7.5313787614077398E-3</v>
      </c>
      <c r="O964" s="24">
        <f t="shared" si="231"/>
        <v>0</v>
      </c>
      <c r="P964" s="24">
        <f t="shared" si="238"/>
        <v>1.2169792103439676</v>
      </c>
      <c r="Q964" s="24">
        <f t="shared" si="232"/>
        <v>7.5313787614077398E-3</v>
      </c>
      <c r="R964" s="24">
        <f t="shared" si="239"/>
        <v>0.67579073788612432</v>
      </c>
      <c r="S964" s="24">
        <f>MIN(MAX(-M964,0),'Vehicle Inputs'!$B$20*1000)</f>
        <v>27112.963541067864</v>
      </c>
      <c r="T964" s="24">
        <f>S964*(C964-C963)/3600000*'Vehicle Inputs'!$B$21*'Vehicle Inputs'!$B$22*'Vehicle Inputs'!$B$23</f>
        <v>6.6611279455270744E-3</v>
      </c>
      <c r="U964" s="24">
        <f t="shared" si="233"/>
        <v>0.59579220146850753</v>
      </c>
      <c r="V964" s="24">
        <f>T964*'Vehicle Inputs'!$B$24*'Vehicle Inputs'!$B$22*'Vehicle Inputs'!$B$21</f>
        <v>5.8914346114214205E-3</v>
      </c>
      <c r="W964" s="24">
        <f t="shared" si="234"/>
        <v>0.52694841258882152</v>
      </c>
      <c r="X964" s="25">
        <f t="shared" si="235"/>
        <v>40</v>
      </c>
      <c r="Y964" s="24">
        <f t="shared" si="236"/>
        <v>4.143234203154457E-2</v>
      </c>
    </row>
    <row r="965" spans="2:25" x14ac:dyDescent="0.25">
      <c r="B965" s="4" t="s">
        <v>37</v>
      </c>
      <c r="C965" s="4">
        <v>957</v>
      </c>
      <c r="D965" s="4">
        <v>368</v>
      </c>
      <c r="E965" s="11">
        <v>27.2</v>
      </c>
      <c r="F965" s="16">
        <f t="shared" si="237"/>
        <v>-1.0277777777777775</v>
      </c>
      <c r="G965" s="16">
        <f t="shared" si="225"/>
        <v>7.5555555555555554</v>
      </c>
      <c r="H965" s="19">
        <f t="shared" si="226"/>
        <v>20.154354785185184</v>
      </c>
      <c r="I965" s="19">
        <f>$K$3*$H$3*'Vehicle Inputs'!$B$19</f>
        <v>186.58987875</v>
      </c>
      <c r="J965" s="19">
        <f t="shared" si="227"/>
        <v>1409.790195</v>
      </c>
      <c r="K965" s="19">
        <f t="shared" si="228"/>
        <v>-2246.9791666666661</v>
      </c>
      <c r="L965" s="19">
        <f t="shared" si="229"/>
        <v>-2040.2349331314808</v>
      </c>
      <c r="M965" s="19">
        <f t="shared" si="230"/>
        <v>-15415.108383660077</v>
      </c>
      <c r="N965" s="24">
        <f t="shared" si="240"/>
        <v>-4.281974551016688E-3</v>
      </c>
      <c r="O965" s="24">
        <f t="shared" si="231"/>
        <v>0</v>
      </c>
      <c r="P965" s="24">
        <f t="shared" si="238"/>
        <v>1.2169792103439676</v>
      </c>
      <c r="Q965" s="24">
        <f t="shared" si="232"/>
        <v>4.281974551016688E-3</v>
      </c>
      <c r="R965" s="24">
        <f t="shared" si="239"/>
        <v>0.68007271243714096</v>
      </c>
      <c r="S965" s="24">
        <f>MIN(MAX(-M965,0),'Vehicle Inputs'!$B$20*1000)</f>
        <v>15415.108383660077</v>
      </c>
      <c r="T965" s="24">
        <f>S965*(C965-C964)/3600000*'Vehicle Inputs'!$B$21*'Vehicle Inputs'!$B$22*'Vehicle Inputs'!$B$23</f>
        <v>3.7871923916467094E-3</v>
      </c>
      <c r="U965" s="24">
        <f t="shared" si="233"/>
        <v>0.59957939386015424</v>
      </c>
      <c r="V965" s="24">
        <f>T965*'Vehicle Inputs'!$B$24*'Vehicle Inputs'!$B$22*'Vehicle Inputs'!$B$21</f>
        <v>3.3495823107919319E-3</v>
      </c>
      <c r="W965" s="24">
        <f t="shared" si="234"/>
        <v>0.53029799489961349</v>
      </c>
      <c r="X965" s="25">
        <f t="shared" si="235"/>
        <v>40</v>
      </c>
      <c r="Y965" s="24">
        <f t="shared" si="236"/>
        <v>4.5219534423191279E-2</v>
      </c>
    </row>
    <row r="966" spans="2:25" x14ac:dyDescent="0.25">
      <c r="B966" s="4" t="s">
        <v>37</v>
      </c>
      <c r="C966" s="4">
        <v>958</v>
      </c>
      <c r="D966" s="4">
        <v>369</v>
      </c>
      <c r="E966" s="11">
        <v>25.1</v>
      </c>
      <c r="F966" s="16">
        <f t="shared" si="237"/>
        <v>-0.16666666666666657</v>
      </c>
      <c r="G966" s="16">
        <f t="shared" si="225"/>
        <v>6.9722222222222232</v>
      </c>
      <c r="H966" s="19">
        <f t="shared" si="226"/>
        <v>17.162420331712966</v>
      </c>
      <c r="I966" s="19">
        <f>$K$3*$H$3*'Vehicle Inputs'!$B$19</f>
        <v>186.58987875</v>
      </c>
      <c r="J966" s="19">
        <f t="shared" si="227"/>
        <v>1300.9460990625003</v>
      </c>
      <c r="K966" s="19">
        <f t="shared" si="228"/>
        <v>-364.37499999999977</v>
      </c>
      <c r="L966" s="19">
        <f t="shared" si="229"/>
        <v>-160.6227009182868</v>
      </c>
      <c r="M966" s="19">
        <f t="shared" si="230"/>
        <v>-1119.897164735833</v>
      </c>
      <c r="N966" s="24">
        <f t="shared" si="240"/>
        <v>-3.1108254575995363E-4</v>
      </c>
      <c r="O966" s="24">
        <f t="shared" si="231"/>
        <v>0</v>
      </c>
      <c r="P966" s="24">
        <f t="shared" si="238"/>
        <v>1.2169792103439676</v>
      </c>
      <c r="Q966" s="24">
        <f t="shared" si="232"/>
        <v>3.1108254575995363E-4</v>
      </c>
      <c r="R966" s="24">
        <f t="shared" si="239"/>
        <v>0.68038379498290091</v>
      </c>
      <c r="S966" s="24">
        <f>MIN(MAX(-M966,0),'Vehicle Inputs'!$B$20*1000)</f>
        <v>1119.897164735833</v>
      </c>
      <c r="T966" s="24">
        <f>S966*(C966-C965)/3600000*'Vehicle Inputs'!$B$21*'Vehicle Inputs'!$B$22*'Vehicle Inputs'!$B$23</f>
        <v>2.7513695759739097E-4</v>
      </c>
      <c r="U966" s="24">
        <f t="shared" si="233"/>
        <v>0.59985453081775164</v>
      </c>
      <c r="V966" s="24">
        <f>T966*'Vehicle Inputs'!$B$24*'Vehicle Inputs'!$B$22*'Vehicle Inputs'!$B$21</f>
        <v>2.4334488214701239E-4</v>
      </c>
      <c r="W966" s="24">
        <f t="shared" si="234"/>
        <v>0.53054133978176055</v>
      </c>
      <c r="X966" s="25">
        <f t="shared" si="235"/>
        <v>40</v>
      </c>
      <c r="Y966" s="24">
        <f t="shared" si="236"/>
        <v>4.5494671380788672E-2</v>
      </c>
    </row>
    <row r="967" spans="2:25" x14ac:dyDescent="0.25">
      <c r="B967" s="4" t="s">
        <v>37</v>
      </c>
      <c r="C967" s="4">
        <v>959</v>
      </c>
      <c r="D967" s="4">
        <v>370</v>
      </c>
      <c r="E967" s="11">
        <v>26</v>
      </c>
      <c r="F967" s="16">
        <f t="shared" si="237"/>
        <v>0.58333333333333326</v>
      </c>
      <c r="G967" s="16">
        <f t="shared" si="225"/>
        <v>7.2222222222222223</v>
      </c>
      <c r="H967" s="19">
        <f t="shared" si="226"/>
        <v>18.415257129629627</v>
      </c>
      <c r="I967" s="19">
        <f>$K$3*$H$3*'Vehicle Inputs'!$B$19</f>
        <v>186.58987875</v>
      </c>
      <c r="J967" s="19">
        <f t="shared" si="227"/>
        <v>1347.59356875</v>
      </c>
      <c r="K967" s="19">
        <f t="shared" si="228"/>
        <v>1275.3124999999998</v>
      </c>
      <c r="L967" s="19">
        <f t="shared" si="229"/>
        <v>1480.3176358796295</v>
      </c>
      <c r="M967" s="19">
        <f t="shared" si="230"/>
        <v>10691.182925797324</v>
      </c>
      <c r="N967" s="24">
        <f t="shared" si="240"/>
        <v>2.9697730349437009E-3</v>
      </c>
      <c r="O967" s="24">
        <f t="shared" si="231"/>
        <v>2.9697730349437009E-3</v>
      </c>
      <c r="P967" s="24">
        <f t="shared" si="238"/>
        <v>1.2199489833789112</v>
      </c>
      <c r="Q967" s="24">
        <f t="shared" si="232"/>
        <v>0</v>
      </c>
      <c r="R967" s="24">
        <f t="shared" si="239"/>
        <v>0.68038379498290091</v>
      </c>
      <c r="S967" s="24">
        <f>MIN(MAX(-M967,0),'Vehicle Inputs'!$B$20*1000)</f>
        <v>0</v>
      </c>
      <c r="T967" s="24">
        <f>S967*(C967-C966)/3600000*'Vehicle Inputs'!$B$21*'Vehicle Inputs'!$B$22*'Vehicle Inputs'!$B$23</f>
        <v>0</v>
      </c>
      <c r="U967" s="24">
        <f t="shared" si="233"/>
        <v>0.59985453081775164</v>
      </c>
      <c r="V967" s="24">
        <f>T967*'Vehicle Inputs'!$B$24*'Vehicle Inputs'!$B$22*'Vehicle Inputs'!$B$21</f>
        <v>0</v>
      </c>
      <c r="W967" s="24">
        <f t="shared" si="234"/>
        <v>0.53054133978176055</v>
      </c>
      <c r="X967" s="25">
        <f t="shared" si="235"/>
        <v>40</v>
      </c>
      <c r="Y967" s="24">
        <f t="shared" si="236"/>
        <v>0</v>
      </c>
    </row>
    <row r="968" spans="2:25" x14ac:dyDescent="0.25">
      <c r="B968" s="4" t="s">
        <v>37</v>
      </c>
      <c r="C968" s="4">
        <v>960</v>
      </c>
      <c r="D968" s="4">
        <v>371</v>
      </c>
      <c r="E968" s="11">
        <v>29.3</v>
      </c>
      <c r="F968" s="16">
        <f t="shared" si="237"/>
        <v>1.1944444444444446</v>
      </c>
      <c r="G968" s="16">
        <f t="shared" si="225"/>
        <v>8.1388888888888893</v>
      </c>
      <c r="H968" s="19">
        <f t="shared" si="226"/>
        <v>23.386559309490739</v>
      </c>
      <c r="I968" s="19">
        <f>$K$3*$H$3*'Vehicle Inputs'!$B$19</f>
        <v>186.58987875</v>
      </c>
      <c r="J968" s="19">
        <f t="shared" si="227"/>
        <v>1518.6342909375001</v>
      </c>
      <c r="K968" s="19">
        <f t="shared" si="228"/>
        <v>2611.354166666667</v>
      </c>
      <c r="L968" s="19">
        <f t="shared" si="229"/>
        <v>2821.3306047261576</v>
      </c>
      <c r="M968" s="19">
        <f t="shared" si="230"/>
        <v>22962.496310687897</v>
      </c>
      <c r="N968" s="24">
        <f t="shared" si="240"/>
        <v>6.3784711974133046E-3</v>
      </c>
      <c r="O968" s="24">
        <f t="shared" si="231"/>
        <v>6.3784711974133046E-3</v>
      </c>
      <c r="P968" s="24">
        <f t="shared" si="238"/>
        <v>1.2263274545763245</v>
      </c>
      <c r="Q968" s="24">
        <f t="shared" si="232"/>
        <v>0</v>
      </c>
      <c r="R968" s="24">
        <f t="shared" si="239"/>
        <v>0.68038379498290091</v>
      </c>
      <c r="S968" s="24">
        <f>MIN(MAX(-M968,0),'Vehicle Inputs'!$B$20*1000)</f>
        <v>0</v>
      </c>
      <c r="T968" s="24">
        <f>S968*(C968-C967)/3600000*'Vehicle Inputs'!$B$21*'Vehicle Inputs'!$B$22*'Vehicle Inputs'!$B$23</f>
        <v>0</v>
      </c>
      <c r="U968" s="24">
        <f t="shared" si="233"/>
        <v>0.59985453081775164</v>
      </c>
      <c r="V968" s="24">
        <f>T968*'Vehicle Inputs'!$B$24*'Vehicle Inputs'!$B$22*'Vehicle Inputs'!$B$21</f>
        <v>0</v>
      </c>
      <c r="W968" s="24">
        <f t="shared" si="234"/>
        <v>0.53054133978176055</v>
      </c>
      <c r="X968" s="25">
        <f t="shared" si="235"/>
        <v>40</v>
      </c>
      <c r="Y968" s="24">
        <f t="shared" si="236"/>
        <v>0</v>
      </c>
    </row>
    <row r="969" spans="2:25" x14ac:dyDescent="0.25">
      <c r="B969" s="4" t="s">
        <v>37</v>
      </c>
      <c r="C969" s="4">
        <v>961</v>
      </c>
      <c r="D969" s="4">
        <v>372</v>
      </c>
      <c r="E969" s="11">
        <v>34.6</v>
      </c>
      <c r="F969" s="16">
        <f t="shared" si="237"/>
        <v>1.5416666666666663</v>
      </c>
      <c r="G969" s="16">
        <f t="shared" ref="G969:G1032" si="241">E969*(1000/3600)</f>
        <v>9.6111111111111125</v>
      </c>
      <c r="H969" s="19">
        <f t="shared" ref="H969:H1032" si="242">0.5*$L$3*$J$3*$I$3*G969^2</f>
        <v>32.612439682407413</v>
      </c>
      <c r="I969" s="19">
        <f>$K$3*$H$3*'Vehicle Inputs'!$B$19</f>
        <v>186.58987875</v>
      </c>
      <c r="J969" s="19">
        <f t="shared" ref="J969:J1032" si="243">I969*G969</f>
        <v>1793.3360568750002</v>
      </c>
      <c r="K969" s="19">
        <f t="shared" ref="K969:K1032" si="244">$H$3*F969</f>
        <v>3370.4687499999991</v>
      </c>
      <c r="L969" s="19">
        <f t="shared" ref="L969:L1032" si="245">H969+I969+K969</f>
        <v>3589.6710684324066</v>
      </c>
      <c r="M969" s="19">
        <f t="shared" ref="M969:M1032" si="246">L969*G969</f>
        <v>34500.727491044803</v>
      </c>
      <c r="N969" s="24">
        <f t="shared" si="240"/>
        <v>9.5835354141791118E-3</v>
      </c>
      <c r="O969" s="24">
        <f t="shared" ref="O969:O1032" si="247">MAX(M969,0)*(C969-C968)/3600000</f>
        <v>9.5835354141791118E-3</v>
      </c>
      <c r="P969" s="24">
        <f t="shared" si="238"/>
        <v>1.2359109899905036</v>
      </c>
      <c r="Q969" s="24">
        <f t="shared" ref="Q969:Q1032" si="248">MAX(-M969,0)*(C969-C968)/3600000</f>
        <v>0</v>
      </c>
      <c r="R969" s="24">
        <f t="shared" si="239"/>
        <v>0.68038379498290091</v>
      </c>
      <c r="S969" s="24">
        <f>MIN(MAX(-M969,0),'Vehicle Inputs'!$B$20*1000)</f>
        <v>0</v>
      </c>
      <c r="T969" s="24">
        <f>S969*(C969-C968)/3600000*'Vehicle Inputs'!$B$21*'Vehicle Inputs'!$B$22*'Vehicle Inputs'!$B$23</f>
        <v>0</v>
      </c>
      <c r="U969" s="24">
        <f t="shared" ref="U969:U1032" si="249">U968+T969</f>
        <v>0.59985453081775164</v>
      </c>
      <c r="V969" s="24">
        <f>T969*'Vehicle Inputs'!$B$24*'Vehicle Inputs'!$B$22*'Vehicle Inputs'!$B$21</f>
        <v>0</v>
      </c>
      <c r="W969" s="24">
        <f t="shared" ref="W969:W1032" si="250">W968+V969</f>
        <v>0.53054133978176055</v>
      </c>
      <c r="X969" s="25">
        <f t="shared" ref="X969:X1032" si="251">IF(S969&gt;0,IF(S968=0,X968+1,X968),X968)</f>
        <v>40</v>
      </c>
      <c r="Y969" s="24">
        <f t="shared" ref="Y969:Y1032" si="252">IF(S969&gt;0,IF(S968=0,T969,Y968+T969),0)</f>
        <v>0</v>
      </c>
    </row>
    <row r="970" spans="2:25" x14ac:dyDescent="0.25">
      <c r="B970" s="4" t="s">
        <v>37</v>
      </c>
      <c r="C970" s="4">
        <v>962</v>
      </c>
      <c r="D970" s="4">
        <v>373</v>
      </c>
      <c r="E970" s="11">
        <v>40.4</v>
      </c>
      <c r="F970" s="16">
        <f t="shared" ref="F970:F1033" si="253">($E971-$E969)/2/3.6</f>
        <v>1.4861111111111105</v>
      </c>
      <c r="G970" s="16">
        <f t="shared" si="241"/>
        <v>11.222222222222223</v>
      </c>
      <c r="H970" s="19">
        <f t="shared" si="242"/>
        <v>44.462494196296298</v>
      </c>
      <c r="I970" s="19">
        <f>$K$3*$H$3*'Vehicle Inputs'!$B$19</f>
        <v>186.58987875</v>
      </c>
      <c r="J970" s="19">
        <f t="shared" si="243"/>
        <v>2093.9530837500001</v>
      </c>
      <c r="K970" s="19">
        <f t="shared" si="244"/>
        <v>3249.0104166666652</v>
      </c>
      <c r="L970" s="19">
        <f t="shared" si="245"/>
        <v>3480.0627896129613</v>
      </c>
      <c r="M970" s="19">
        <f t="shared" si="246"/>
        <v>39054.037972323233</v>
      </c>
      <c r="N970" s="24">
        <f t="shared" si="240"/>
        <v>1.0848343881200899E-2</v>
      </c>
      <c r="O970" s="24">
        <f t="shared" si="247"/>
        <v>1.0848343881200899E-2</v>
      </c>
      <c r="P970" s="24">
        <f t="shared" ref="P970:P1033" si="254">P969+O970</f>
        <v>1.2467593338717045</v>
      </c>
      <c r="Q970" s="24">
        <f t="shared" si="248"/>
        <v>0</v>
      </c>
      <c r="R970" s="24">
        <f t="shared" ref="R970:R1033" si="255">R969+Q970</f>
        <v>0.68038379498290091</v>
      </c>
      <c r="S970" s="24">
        <f>MIN(MAX(-M970,0),'Vehicle Inputs'!$B$20*1000)</f>
        <v>0</v>
      </c>
      <c r="T970" s="24">
        <f>S970*(C970-C969)/3600000*'Vehicle Inputs'!$B$21*'Vehicle Inputs'!$B$22*'Vehicle Inputs'!$B$23</f>
        <v>0</v>
      </c>
      <c r="U970" s="24">
        <f t="shared" si="249"/>
        <v>0.59985453081775164</v>
      </c>
      <c r="V970" s="24">
        <f>T970*'Vehicle Inputs'!$B$24*'Vehicle Inputs'!$B$22*'Vehicle Inputs'!$B$21</f>
        <v>0</v>
      </c>
      <c r="W970" s="24">
        <f t="shared" si="250"/>
        <v>0.53054133978176055</v>
      </c>
      <c r="X970" s="25">
        <f t="shared" si="251"/>
        <v>40</v>
      </c>
      <c r="Y970" s="24">
        <f t="shared" si="252"/>
        <v>0</v>
      </c>
    </row>
    <row r="971" spans="2:25" x14ac:dyDescent="0.25">
      <c r="B971" s="4" t="s">
        <v>37</v>
      </c>
      <c r="C971" s="4">
        <v>963</v>
      </c>
      <c r="D971" s="4">
        <v>374</v>
      </c>
      <c r="E971" s="11">
        <v>45.3</v>
      </c>
      <c r="F971" s="16">
        <f t="shared" si="253"/>
        <v>1.1944444444444446</v>
      </c>
      <c r="G971" s="16">
        <f t="shared" si="241"/>
        <v>12.583333333333334</v>
      </c>
      <c r="H971" s="19">
        <f t="shared" si="242"/>
        <v>55.902019235416667</v>
      </c>
      <c r="I971" s="19">
        <f>$K$3*$H$3*'Vehicle Inputs'!$B$19</f>
        <v>186.58987875</v>
      </c>
      <c r="J971" s="19">
        <f t="shared" si="243"/>
        <v>2347.9226409375001</v>
      </c>
      <c r="K971" s="19">
        <f t="shared" si="244"/>
        <v>2611.354166666667</v>
      </c>
      <c r="L971" s="19">
        <f t="shared" si="245"/>
        <v>2853.8460646520834</v>
      </c>
      <c r="M971" s="19">
        <f t="shared" si="246"/>
        <v>35910.896313538717</v>
      </c>
      <c r="N971" s="24">
        <f t="shared" si="240"/>
        <v>9.9752489759829775E-3</v>
      </c>
      <c r="O971" s="24">
        <f t="shared" si="247"/>
        <v>9.9752489759829775E-3</v>
      </c>
      <c r="P971" s="24">
        <f t="shared" si="254"/>
        <v>1.2567345828476875</v>
      </c>
      <c r="Q971" s="24">
        <f t="shared" si="248"/>
        <v>0</v>
      </c>
      <c r="R971" s="24">
        <f t="shared" si="255"/>
        <v>0.68038379498290091</v>
      </c>
      <c r="S971" s="24">
        <f>MIN(MAX(-M971,0),'Vehicle Inputs'!$B$20*1000)</f>
        <v>0</v>
      </c>
      <c r="T971" s="24">
        <f>S971*(C971-C970)/3600000*'Vehicle Inputs'!$B$21*'Vehicle Inputs'!$B$22*'Vehicle Inputs'!$B$23</f>
        <v>0</v>
      </c>
      <c r="U971" s="24">
        <f t="shared" si="249"/>
        <v>0.59985453081775164</v>
      </c>
      <c r="V971" s="24">
        <f>T971*'Vehicle Inputs'!$B$24*'Vehicle Inputs'!$B$22*'Vehicle Inputs'!$B$21</f>
        <v>0</v>
      </c>
      <c r="W971" s="24">
        <f t="shared" si="250"/>
        <v>0.53054133978176055</v>
      </c>
      <c r="X971" s="25">
        <f t="shared" si="251"/>
        <v>40</v>
      </c>
      <c r="Y971" s="24">
        <f t="shared" si="252"/>
        <v>0</v>
      </c>
    </row>
    <row r="972" spans="2:25" x14ac:dyDescent="0.25">
      <c r="B972" s="4" t="s">
        <v>37</v>
      </c>
      <c r="C972" s="4">
        <v>964</v>
      </c>
      <c r="D972" s="4">
        <v>375</v>
      </c>
      <c r="E972" s="11">
        <v>49</v>
      </c>
      <c r="F972" s="16">
        <f t="shared" si="253"/>
        <v>0.80555555555555614</v>
      </c>
      <c r="G972" s="16">
        <f t="shared" si="241"/>
        <v>13.611111111111112</v>
      </c>
      <c r="H972" s="19">
        <f t="shared" si="242"/>
        <v>65.406852615740746</v>
      </c>
      <c r="I972" s="19">
        <f>$K$3*$H$3*'Vehicle Inputs'!$B$19</f>
        <v>186.58987875</v>
      </c>
      <c r="J972" s="19">
        <f t="shared" si="243"/>
        <v>2539.695571875</v>
      </c>
      <c r="K972" s="19">
        <f t="shared" si="244"/>
        <v>1761.1458333333346</v>
      </c>
      <c r="L972" s="19">
        <f t="shared" si="245"/>
        <v>2013.1425646990754</v>
      </c>
      <c r="M972" s="19">
        <f t="shared" si="246"/>
        <v>27401.107130626307</v>
      </c>
      <c r="N972" s="24">
        <f t="shared" si="240"/>
        <v>7.6114186473961966E-3</v>
      </c>
      <c r="O972" s="24">
        <f t="shared" si="247"/>
        <v>7.6114186473961966E-3</v>
      </c>
      <c r="P972" s="24">
        <f t="shared" si="254"/>
        <v>1.2643460014950836</v>
      </c>
      <c r="Q972" s="24">
        <f t="shared" si="248"/>
        <v>0</v>
      </c>
      <c r="R972" s="24">
        <f t="shared" si="255"/>
        <v>0.68038379498290091</v>
      </c>
      <c r="S972" s="24">
        <f>MIN(MAX(-M972,0),'Vehicle Inputs'!$B$20*1000)</f>
        <v>0</v>
      </c>
      <c r="T972" s="24">
        <f>S972*(C972-C971)/3600000*'Vehicle Inputs'!$B$21*'Vehicle Inputs'!$B$22*'Vehicle Inputs'!$B$23</f>
        <v>0</v>
      </c>
      <c r="U972" s="24">
        <f t="shared" si="249"/>
        <v>0.59985453081775164</v>
      </c>
      <c r="V972" s="24">
        <f>T972*'Vehicle Inputs'!$B$24*'Vehicle Inputs'!$B$22*'Vehicle Inputs'!$B$21</f>
        <v>0</v>
      </c>
      <c r="W972" s="24">
        <f t="shared" si="250"/>
        <v>0.53054133978176055</v>
      </c>
      <c r="X972" s="25">
        <f t="shared" si="251"/>
        <v>40</v>
      </c>
      <c r="Y972" s="24">
        <f t="shared" si="252"/>
        <v>0</v>
      </c>
    </row>
    <row r="973" spans="2:25" x14ac:dyDescent="0.25">
      <c r="B973" s="4" t="s">
        <v>37</v>
      </c>
      <c r="C973" s="4">
        <v>965</v>
      </c>
      <c r="D973" s="4">
        <v>376</v>
      </c>
      <c r="E973" s="11">
        <v>51.1</v>
      </c>
      <c r="F973" s="16">
        <f t="shared" si="253"/>
        <v>0.43055555555555575</v>
      </c>
      <c r="G973" s="16">
        <f t="shared" si="241"/>
        <v>14.194444444444445</v>
      </c>
      <c r="H973" s="19">
        <f t="shared" si="242"/>
        <v>71.133289303935172</v>
      </c>
      <c r="I973" s="19">
        <f>$K$3*$H$3*'Vehicle Inputs'!$B$19</f>
        <v>186.58987875</v>
      </c>
      <c r="J973" s="19">
        <f t="shared" si="243"/>
        <v>2648.5396678124998</v>
      </c>
      <c r="K973" s="19">
        <f t="shared" si="244"/>
        <v>941.30208333333371</v>
      </c>
      <c r="L973" s="19">
        <f t="shared" si="245"/>
        <v>1199.0252513872688</v>
      </c>
      <c r="M973" s="19">
        <f t="shared" si="246"/>
        <v>17019.49731830262</v>
      </c>
      <c r="N973" s="24">
        <f t="shared" si="240"/>
        <v>4.72763814397295E-3</v>
      </c>
      <c r="O973" s="24">
        <f t="shared" si="247"/>
        <v>4.72763814397295E-3</v>
      </c>
      <c r="P973" s="24">
        <f t="shared" si="254"/>
        <v>1.2690736396390565</v>
      </c>
      <c r="Q973" s="24">
        <f t="shared" si="248"/>
        <v>0</v>
      </c>
      <c r="R973" s="24">
        <f t="shared" si="255"/>
        <v>0.68038379498290091</v>
      </c>
      <c r="S973" s="24">
        <f>MIN(MAX(-M973,0),'Vehicle Inputs'!$B$20*1000)</f>
        <v>0</v>
      </c>
      <c r="T973" s="24">
        <f>S973*(C973-C972)/3600000*'Vehicle Inputs'!$B$21*'Vehicle Inputs'!$B$22*'Vehicle Inputs'!$B$23</f>
        <v>0</v>
      </c>
      <c r="U973" s="24">
        <f t="shared" si="249"/>
        <v>0.59985453081775164</v>
      </c>
      <c r="V973" s="24">
        <f>T973*'Vehicle Inputs'!$B$24*'Vehicle Inputs'!$B$22*'Vehicle Inputs'!$B$21</f>
        <v>0</v>
      </c>
      <c r="W973" s="24">
        <f t="shared" si="250"/>
        <v>0.53054133978176055</v>
      </c>
      <c r="X973" s="25">
        <f t="shared" si="251"/>
        <v>40</v>
      </c>
      <c r="Y973" s="24">
        <f t="shared" si="252"/>
        <v>0</v>
      </c>
    </row>
    <row r="974" spans="2:25" x14ac:dyDescent="0.25">
      <c r="B974" s="4" t="s">
        <v>37</v>
      </c>
      <c r="C974" s="4">
        <v>966</v>
      </c>
      <c r="D974" s="4">
        <v>377</v>
      </c>
      <c r="E974" s="11">
        <v>52.1</v>
      </c>
      <c r="F974" s="16">
        <f t="shared" si="253"/>
        <v>0.15277777777777798</v>
      </c>
      <c r="G974" s="16">
        <f t="shared" si="241"/>
        <v>14.472222222222223</v>
      </c>
      <c r="H974" s="19">
        <f t="shared" si="242"/>
        <v>73.94461258171296</v>
      </c>
      <c r="I974" s="19">
        <f>$K$3*$H$3*'Vehicle Inputs'!$B$19</f>
        <v>186.58987875</v>
      </c>
      <c r="J974" s="19">
        <f t="shared" si="243"/>
        <v>2700.3701896875</v>
      </c>
      <c r="K974" s="19">
        <f t="shared" si="244"/>
        <v>334.01041666666714</v>
      </c>
      <c r="L974" s="19">
        <f t="shared" si="245"/>
        <v>594.54490799838004</v>
      </c>
      <c r="M974" s="19">
        <f t="shared" si="246"/>
        <v>8604.3860296432231</v>
      </c>
      <c r="N974" s="24">
        <f t="shared" si="240"/>
        <v>2.3901072304564511E-3</v>
      </c>
      <c r="O974" s="24">
        <f t="shared" si="247"/>
        <v>2.3901072304564511E-3</v>
      </c>
      <c r="P974" s="24">
        <f t="shared" si="254"/>
        <v>1.2714637468695129</v>
      </c>
      <c r="Q974" s="24">
        <f t="shared" si="248"/>
        <v>0</v>
      </c>
      <c r="R974" s="24">
        <f t="shared" si="255"/>
        <v>0.68038379498290091</v>
      </c>
      <c r="S974" s="24">
        <f>MIN(MAX(-M974,0),'Vehicle Inputs'!$B$20*1000)</f>
        <v>0</v>
      </c>
      <c r="T974" s="24">
        <f>S974*(C974-C973)/3600000*'Vehicle Inputs'!$B$21*'Vehicle Inputs'!$B$22*'Vehicle Inputs'!$B$23</f>
        <v>0</v>
      </c>
      <c r="U974" s="24">
        <f t="shared" si="249"/>
        <v>0.59985453081775164</v>
      </c>
      <c r="V974" s="24">
        <f>T974*'Vehicle Inputs'!$B$24*'Vehicle Inputs'!$B$22*'Vehicle Inputs'!$B$21</f>
        <v>0</v>
      </c>
      <c r="W974" s="24">
        <f t="shared" si="250"/>
        <v>0.53054133978176055</v>
      </c>
      <c r="X974" s="25">
        <f t="shared" si="251"/>
        <v>40</v>
      </c>
      <c r="Y974" s="24">
        <f t="shared" si="252"/>
        <v>0</v>
      </c>
    </row>
    <row r="975" spans="2:25" x14ac:dyDescent="0.25">
      <c r="B975" s="4" t="s">
        <v>37</v>
      </c>
      <c r="C975" s="4">
        <v>967</v>
      </c>
      <c r="D975" s="4">
        <v>378</v>
      </c>
      <c r="E975" s="11">
        <v>52.2</v>
      </c>
      <c r="F975" s="16">
        <f t="shared" si="253"/>
        <v>0</v>
      </c>
      <c r="G975" s="16">
        <f t="shared" si="241"/>
        <v>14.500000000000002</v>
      </c>
      <c r="H975" s="19">
        <f t="shared" si="242"/>
        <v>74.228741475000021</v>
      </c>
      <c r="I975" s="19">
        <f>$K$3*$H$3*'Vehicle Inputs'!$B$19</f>
        <v>186.58987875</v>
      </c>
      <c r="J975" s="19">
        <f t="shared" si="243"/>
        <v>2705.5532418750004</v>
      </c>
      <c r="K975" s="19">
        <f t="shared" si="244"/>
        <v>0</v>
      </c>
      <c r="L975" s="19">
        <f t="shared" si="245"/>
        <v>260.81862022500002</v>
      </c>
      <c r="M975" s="19">
        <f t="shared" si="246"/>
        <v>3781.8699932625009</v>
      </c>
      <c r="N975" s="24">
        <f t="shared" si="240"/>
        <v>1.0505194425729169E-3</v>
      </c>
      <c r="O975" s="24">
        <f t="shared" si="247"/>
        <v>1.0505194425729169E-3</v>
      </c>
      <c r="P975" s="24">
        <f t="shared" si="254"/>
        <v>1.2725142663120859</v>
      </c>
      <c r="Q975" s="24">
        <f t="shared" si="248"/>
        <v>0</v>
      </c>
      <c r="R975" s="24">
        <f t="shared" si="255"/>
        <v>0.68038379498290091</v>
      </c>
      <c r="S975" s="24">
        <f>MIN(MAX(-M975,0),'Vehicle Inputs'!$B$20*1000)</f>
        <v>0</v>
      </c>
      <c r="T975" s="24">
        <f>S975*(C975-C974)/3600000*'Vehicle Inputs'!$B$21*'Vehicle Inputs'!$B$22*'Vehicle Inputs'!$B$23</f>
        <v>0</v>
      </c>
      <c r="U975" s="24">
        <f t="shared" si="249"/>
        <v>0.59985453081775164</v>
      </c>
      <c r="V975" s="24">
        <f>T975*'Vehicle Inputs'!$B$24*'Vehicle Inputs'!$B$22*'Vehicle Inputs'!$B$21</f>
        <v>0</v>
      </c>
      <c r="W975" s="24">
        <f t="shared" si="250"/>
        <v>0.53054133978176055</v>
      </c>
      <c r="X975" s="25">
        <f t="shared" si="251"/>
        <v>40</v>
      </c>
      <c r="Y975" s="24">
        <f t="shared" si="252"/>
        <v>0</v>
      </c>
    </row>
    <row r="976" spans="2:25" x14ac:dyDescent="0.25">
      <c r="B976" s="4" t="s">
        <v>37</v>
      </c>
      <c r="C976" s="4">
        <v>968</v>
      </c>
      <c r="D976" s="4">
        <v>379</v>
      </c>
      <c r="E976" s="11">
        <v>52.1</v>
      </c>
      <c r="F976" s="16">
        <f t="shared" si="253"/>
        <v>-6.9444444444444448E-2</v>
      </c>
      <c r="G976" s="16">
        <f t="shared" si="241"/>
        <v>14.472222222222223</v>
      </c>
      <c r="H976" s="19">
        <f t="shared" si="242"/>
        <v>73.94461258171296</v>
      </c>
      <c r="I976" s="19">
        <f>$K$3*$H$3*'Vehicle Inputs'!$B$19</f>
        <v>186.58987875</v>
      </c>
      <c r="J976" s="19">
        <f t="shared" si="243"/>
        <v>2700.3701896875</v>
      </c>
      <c r="K976" s="19">
        <f t="shared" si="244"/>
        <v>-151.82291666666669</v>
      </c>
      <c r="L976" s="19">
        <f t="shared" si="245"/>
        <v>108.71157466504627</v>
      </c>
      <c r="M976" s="19">
        <f t="shared" si="246"/>
        <v>1573.298066680253</v>
      </c>
      <c r="N976" s="24">
        <f t="shared" si="240"/>
        <v>4.370272407445147E-4</v>
      </c>
      <c r="O976" s="24">
        <f t="shared" si="247"/>
        <v>4.370272407445147E-4</v>
      </c>
      <c r="P976" s="24">
        <f t="shared" si="254"/>
        <v>1.2729512935528304</v>
      </c>
      <c r="Q976" s="24">
        <f t="shared" si="248"/>
        <v>0</v>
      </c>
      <c r="R976" s="24">
        <f t="shared" si="255"/>
        <v>0.68038379498290091</v>
      </c>
      <c r="S976" s="24">
        <f>MIN(MAX(-M976,0),'Vehicle Inputs'!$B$20*1000)</f>
        <v>0</v>
      </c>
      <c r="T976" s="24">
        <f>S976*(C976-C975)/3600000*'Vehicle Inputs'!$B$21*'Vehicle Inputs'!$B$22*'Vehicle Inputs'!$B$23</f>
        <v>0</v>
      </c>
      <c r="U976" s="24">
        <f t="shared" si="249"/>
        <v>0.59985453081775164</v>
      </c>
      <c r="V976" s="24">
        <f>T976*'Vehicle Inputs'!$B$24*'Vehicle Inputs'!$B$22*'Vehicle Inputs'!$B$21</f>
        <v>0</v>
      </c>
      <c r="W976" s="24">
        <f t="shared" si="250"/>
        <v>0.53054133978176055</v>
      </c>
      <c r="X976" s="25">
        <f t="shared" si="251"/>
        <v>40</v>
      </c>
      <c r="Y976" s="24">
        <f t="shared" si="252"/>
        <v>0</v>
      </c>
    </row>
    <row r="977" spans="2:25" x14ac:dyDescent="0.25">
      <c r="B977" s="4" t="s">
        <v>37</v>
      </c>
      <c r="C977" s="4">
        <v>969</v>
      </c>
      <c r="D977" s="4">
        <v>380</v>
      </c>
      <c r="E977" s="11">
        <v>51.7</v>
      </c>
      <c r="F977" s="16">
        <f t="shared" si="253"/>
        <v>-0.16666666666666705</v>
      </c>
      <c r="G977" s="16">
        <f t="shared" si="241"/>
        <v>14.361111111111112</v>
      </c>
      <c r="H977" s="19">
        <f t="shared" si="242"/>
        <v>72.813545309490749</v>
      </c>
      <c r="I977" s="19">
        <f>$K$3*$H$3*'Vehicle Inputs'!$B$19</f>
        <v>186.58987875</v>
      </c>
      <c r="J977" s="19">
        <f t="shared" si="243"/>
        <v>2679.6379809375003</v>
      </c>
      <c r="K977" s="19">
        <f t="shared" si="244"/>
        <v>-364.37500000000085</v>
      </c>
      <c r="L977" s="19">
        <f t="shared" si="245"/>
        <v>-104.97157594051009</v>
      </c>
      <c r="M977" s="19">
        <f t="shared" si="246"/>
        <v>-1507.5084655901035</v>
      </c>
      <c r="N977" s="24">
        <f t="shared" si="240"/>
        <v>-4.187523515528065E-4</v>
      </c>
      <c r="O977" s="24">
        <f t="shared" si="247"/>
        <v>0</v>
      </c>
      <c r="P977" s="24">
        <f t="shared" si="254"/>
        <v>1.2729512935528304</v>
      </c>
      <c r="Q977" s="24">
        <f t="shared" si="248"/>
        <v>4.187523515528065E-4</v>
      </c>
      <c r="R977" s="24">
        <f t="shared" si="255"/>
        <v>0.68080254733445367</v>
      </c>
      <c r="S977" s="24">
        <f>MIN(MAX(-M977,0),'Vehicle Inputs'!$B$20*1000)</f>
        <v>1507.5084655901035</v>
      </c>
      <c r="T977" s="24">
        <f>S977*(C977-C976)/3600000*'Vehicle Inputs'!$B$21*'Vehicle Inputs'!$B$22*'Vehicle Inputs'!$B$23</f>
        <v>3.7036551733087968E-4</v>
      </c>
      <c r="U977" s="24">
        <f t="shared" si="249"/>
        <v>0.60022489633508247</v>
      </c>
      <c r="V977" s="24">
        <f>T977*'Vehicle Inputs'!$B$24*'Vehicle Inputs'!$B$22*'Vehicle Inputs'!$B$21</f>
        <v>3.2756978180329652E-4</v>
      </c>
      <c r="W977" s="24">
        <f t="shared" si="250"/>
        <v>0.53086890956356381</v>
      </c>
      <c r="X977" s="25">
        <f t="shared" si="251"/>
        <v>41</v>
      </c>
      <c r="Y977" s="24">
        <f t="shared" si="252"/>
        <v>3.7036551733087968E-4</v>
      </c>
    </row>
    <row r="978" spans="2:25" x14ac:dyDescent="0.25">
      <c r="B978" s="4" t="s">
        <v>37</v>
      </c>
      <c r="C978" s="4">
        <v>970</v>
      </c>
      <c r="D978" s="4">
        <v>381</v>
      </c>
      <c r="E978" s="11">
        <v>50.9</v>
      </c>
      <c r="F978" s="16">
        <f t="shared" si="253"/>
        <v>-0.34722222222222221</v>
      </c>
      <c r="G978" s="16">
        <f t="shared" si="241"/>
        <v>14.138888888888889</v>
      </c>
      <c r="H978" s="19">
        <f t="shared" si="242"/>
        <v>70.577562609490741</v>
      </c>
      <c r="I978" s="19">
        <f>$K$3*$H$3*'Vehicle Inputs'!$B$19</f>
        <v>186.58987875</v>
      </c>
      <c r="J978" s="19">
        <f t="shared" si="243"/>
        <v>2638.1735634375</v>
      </c>
      <c r="K978" s="19">
        <f t="shared" si="244"/>
        <v>-759.11458333333326</v>
      </c>
      <c r="L978" s="19">
        <f t="shared" si="245"/>
        <v>-501.94714197384252</v>
      </c>
      <c r="M978" s="19">
        <f t="shared" si="246"/>
        <v>-7096.974868463496</v>
      </c>
      <c r="N978" s="24">
        <f t="shared" si="240"/>
        <v>-1.9713819079065268E-3</v>
      </c>
      <c r="O978" s="24">
        <f t="shared" si="247"/>
        <v>0</v>
      </c>
      <c r="P978" s="24">
        <f t="shared" si="254"/>
        <v>1.2729512935528304</v>
      </c>
      <c r="Q978" s="24">
        <f t="shared" si="248"/>
        <v>1.9713819079065268E-3</v>
      </c>
      <c r="R978" s="24">
        <f t="shared" si="255"/>
        <v>0.68277392924236024</v>
      </c>
      <c r="S978" s="24">
        <f>MIN(MAX(-M978,0),'Vehicle Inputs'!$B$20*1000)</f>
        <v>7096.974868463496</v>
      </c>
      <c r="T978" s="24">
        <f>S978*(C978-C977)/3600000*'Vehicle Inputs'!$B$21*'Vehicle Inputs'!$B$22*'Vehicle Inputs'!$B$23</f>
        <v>1.7435887284479273E-3</v>
      </c>
      <c r="U978" s="24">
        <f t="shared" si="249"/>
        <v>0.6019684850635304</v>
      </c>
      <c r="V978" s="24">
        <f>T978*'Vehicle Inputs'!$B$24*'Vehicle Inputs'!$B$22*'Vehicle Inputs'!$B$21</f>
        <v>1.5421170508757693E-3</v>
      </c>
      <c r="W978" s="24">
        <f t="shared" si="250"/>
        <v>0.53241102661443962</v>
      </c>
      <c r="X978" s="25">
        <f t="shared" si="251"/>
        <v>41</v>
      </c>
      <c r="Y978" s="24">
        <f t="shared" si="252"/>
        <v>2.1139542457788069E-3</v>
      </c>
    </row>
    <row r="979" spans="2:25" x14ac:dyDescent="0.25">
      <c r="B979" s="4" t="s">
        <v>37</v>
      </c>
      <c r="C979" s="4">
        <v>971</v>
      </c>
      <c r="D979" s="4">
        <v>382</v>
      </c>
      <c r="E979" s="11">
        <v>49.2</v>
      </c>
      <c r="F979" s="16">
        <f t="shared" si="253"/>
        <v>-0.69444444444444442</v>
      </c>
      <c r="G979" s="16">
        <f t="shared" si="241"/>
        <v>13.666666666666668</v>
      </c>
      <c r="H979" s="19">
        <f t="shared" si="242"/>
        <v>65.941875766666669</v>
      </c>
      <c r="I979" s="19">
        <f>$K$3*$H$3*'Vehicle Inputs'!$B$19</f>
        <v>186.58987875</v>
      </c>
      <c r="J979" s="19">
        <f t="shared" si="243"/>
        <v>2550.0616762500003</v>
      </c>
      <c r="K979" s="19">
        <f t="shared" si="244"/>
        <v>-1518.2291666666665</v>
      </c>
      <c r="L979" s="19">
        <f t="shared" si="245"/>
        <v>-1265.6974121499998</v>
      </c>
      <c r="M979" s="19">
        <f t="shared" si="246"/>
        <v>-17297.864632716664</v>
      </c>
      <c r="N979" s="24">
        <f t="shared" si="240"/>
        <v>-4.8049623979768514E-3</v>
      </c>
      <c r="O979" s="24">
        <f t="shared" si="247"/>
        <v>0</v>
      </c>
      <c r="P979" s="24">
        <f t="shared" si="254"/>
        <v>1.2729512935528304</v>
      </c>
      <c r="Q979" s="24">
        <f t="shared" si="248"/>
        <v>4.8049623979768514E-3</v>
      </c>
      <c r="R979" s="24">
        <f t="shared" si="255"/>
        <v>0.68757889164033714</v>
      </c>
      <c r="S979" s="24">
        <f>MIN(MAX(-M979,0),'Vehicle Inputs'!$B$20*1000)</f>
        <v>17297.864632716664</v>
      </c>
      <c r="T979" s="24">
        <f>S979*(C979-C978)/3600000*'Vehicle Inputs'!$B$21*'Vehicle Inputs'!$B$22*'Vehicle Inputs'!$B$23</f>
        <v>4.2497489928906259E-3</v>
      </c>
      <c r="U979" s="24">
        <f t="shared" si="249"/>
        <v>0.60621823405642106</v>
      </c>
      <c r="V979" s="24">
        <f>T979*'Vehicle Inputs'!$B$24*'Vehicle Inputs'!$B$22*'Vehicle Inputs'!$B$21</f>
        <v>3.7586904967621135E-3</v>
      </c>
      <c r="W979" s="24">
        <f t="shared" si="250"/>
        <v>0.53616971711120176</v>
      </c>
      <c r="X979" s="25">
        <f t="shared" si="251"/>
        <v>41</v>
      </c>
      <c r="Y979" s="24">
        <f t="shared" si="252"/>
        <v>6.3637032386694332E-3</v>
      </c>
    </row>
    <row r="980" spans="2:25" x14ac:dyDescent="0.25">
      <c r="B980" s="4" t="s">
        <v>37</v>
      </c>
      <c r="C980" s="4">
        <v>972</v>
      </c>
      <c r="D980" s="4">
        <v>383</v>
      </c>
      <c r="E980" s="11">
        <v>45.9</v>
      </c>
      <c r="F980" s="16">
        <f t="shared" si="253"/>
        <v>-1.1944444444444446</v>
      </c>
      <c r="G980" s="16">
        <f t="shared" si="241"/>
        <v>12.75</v>
      </c>
      <c r="H980" s="19">
        <f t="shared" si="242"/>
        <v>57.392674368749994</v>
      </c>
      <c r="I980" s="19">
        <f>$K$3*$H$3*'Vehicle Inputs'!$B$19</f>
        <v>186.58987875</v>
      </c>
      <c r="J980" s="19">
        <f t="shared" si="243"/>
        <v>2379.0209540625001</v>
      </c>
      <c r="K980" s="19">
        <f t="shared" si="244"/>
        <v>-2611.354166666667</v>
      </c>
      <c r="L980" s="19">
        <f t="shared" si="245"/>
        <v>-2367.3716135479171</v>
      </c>
      <c r="M980" s="19">
        <f t="shared" si="246"/>
        <v>-30183.988072735945</v>
      </c>
      <c r="N980" s="24">
        <f t="shared" si="240"/>
        <v>-8.3844411313155395E-3</v>
      </c>
      <c r="O980" s="24">
        <f t="shared" si="247"/>
        <v>0</v>
      </c>
      <c r="P980" s="24">
        <f t="shared" si="254"/>
        <v>1.2729512935528304</v>
      </c>
      <c r="Q980" s="24">
        <f t="shared" si="248"/>
        <v>8.3844411313155395E-3</v>
      </c>
      <c r="R980" s="24">
        <f t="shared" si="255"/>
        <v>0.69596333277165268</v>
      </c>
      <c r="S980" s="24">
        <f>MIN(MAX(-M980,0),'Vehicle Inputs'!$B$20*1000)</f>
        <v>30183.988072735945</v>
      </c>
      <c r="T980" s="24">
        <f>S980*(C980-C979)/3600000*'Vehicle Inputs'!$B$21*'Vehicle Inputs'!$B$22*'Vehicle Inputs'!$B$23</f>
        <v>7.4156189585920292E-3</v>
      </c>
      <c r="U980" s="24">
        <f t="shared" si="249"/>
        <v>0.61363385301501305</v>
      </c>
      <c r="V980" s="24">
        <f>T980*'Vehicle Inputs'!$B$24*'Vehicle Inputs'!$B$22*'Vehicle Inputs'!$B$21</f>
        <v>6.5587441879267194E-3</v>
      </c>
      <c r="W980" s="24">
        <f t="shared" si="250"/>
        <v>0.54272846129912844</v>
      </c>
      <c r="X980" s="25">
        <f t="shared" si="251"/>
        <v>41</v>
      </c>
      <c r="Y980" s="24">
        <f t="shared" si="252"/>
        <v>1.3779322197261462E-2</v>
      </c>
    </row>
    <row r="981" spans="2:25" x14ac:dyDescent="0.25">
      <c r="B981" s="4" t="s">
        <v>37</v>
      </c>
      <c r="C981" s="4">
        <v>973</v>
      </c>
      <c r="D981" s="4">
        <v>384</v>
      </c>
      <c r="E981" s="11">
        <v>40.6</v>
      </c>
      <c r="F981" s="16">
        <f t="shared" si="253"/>
        <v>-1.4722222222222223</v>
      </c>
      <c r="G981" s="16">
        <f t="shared" si="241"/>
        <v>11.277777777777779</v>
      </c>
      <c r="H981" s="19">
        <f t="shared" si="242"/>
        <v>44.9038065712963</v>
      </c>
      <c r="I981" s="19">
        <f>$K$3*$H$3*'Vehicle Inputs'!$B$19</f>
        <v>186.58987875</v>
      </c>
      <c r="J981" s="19">
        <f t="shared" si="243"/>
        <v>2104.319188125</v>
      </c>
      <c r="K981" s="19">
        <f t="shared" si="244"/>
        <v>-3218.6458333333335</v>
      </c>
      <c r="L981" s="19">
        <f t="shared" si="245"/>
        <v>-2987.1521480120373</v>
      </c>
      <c r="M981" s="19">
        <f t="shared" si="246"/>
        <v>-33688.438113691314</v>
      </c>
      <c r="N981" s="24">
        <f t="shared" si="240"/>
        <v>-9.3578994760253643E-3</v>
      </c>
      <c r="O981" s="24">
        <f t="shared" si="247"/>
        <v>0</v>
      </c>
      <c r="P981" s="24">
        <f t="shared" si="254"/>
        <v>1.2729512935528304</v>
      </c>
      <c r="Q981" s="24">
        <f t="shared" si="248"/>
        <v>9.3578994760253643E-3</v>
      </c>
      <c r="R981" s="24">
        <f t="shared" si="255"/>
        <v>0.70532123224767806</v>
      </c>
      <c r="S981" s="24">
        <f>MIN(MAX(-M981,0),'Vehicle Inputs'!$B$20*1000)</f>
        <v>33688.438113691314</v>
      </c>
      <c r="T981" s="24">
        <f>S981*(C981-C980)/3600000*'Vehicle Inputs'!$B$21*'Vehicle Inputs'!$B$22*'Vehicle Inputs'!$B$23</f>
        <v>8.2765941915706326E-3</v>
      </c>
      <c r="U981" s="24">
        <f t="shared" si="249"/>
        <v>0.62191044720658373</v>
      </c>
      <c r="V981" s="24">
        <f>T981*'Vehicle Inputs'!$B$24*'Vehicle Inputs'!$B$22*'Vehicle Inputs'!$B$21</f>
        <v>7.3202337327346453E-3</v>
      </c>
      <c r="W981" s="24">
        <f t="shared" si="250"/>
        <v>0.55004869503186304</v>
      </c>
      <c r="X981" s="25">
        <f t="shared" si="251"/>
        <v>41</v>
      </c>
      <c r="Y981" s="24">
        <f t="shared" si="252"/>
        <v>2.2055916388832093E-2</v>
      </c>
    </row>
    <row r="982" spans="2:25" x14ac:dyDescent="0.25">
      <c r="B982" s="4" t="s">
        <v>37</v>
      </c>
      <c r="C982" s="4">
        <v>974</v>
      </c>
      <c r="D982" s="4">
        <v>385</v>
      </c>
      <c r="E982" s="11">
        <v>35.299999999999997</v>
      </c>
      <c r="F982" s="16">
        <f t="shared" si="253"/>
        <v>-1.4722222222222223</v>
      </c>
      <c r="G982" s="16">
        <f t="shared" si="241"/>
        <v>9.8055555555555554</v>
      </c>
      <c r="H982" s="19">
        <f t="shared" si="242"/>
        <v>33.945366503935183</v>
      </c>
      <c r="I982" s="19">
        <f>$K$3*$H$3*'Vehicle Inputs'!$B$19</f>
        <v>186.58987875</v>
      </c>
      <c r="J982" s="19">
        <f t="shared" si="243"/>
        <v>1829.6174221874999</v>
      </c>
      <c r="K982" s="19">
        <f t="shared" si="244"/>
        <v>-3218.6458333333335</v>
      </c>
      <c r="L982" s="19">
        <f t="shared" si="245"/>
        <v>-2998.1105880793984</v>
      </c>
      <c r="M982" s="19">
        <f t="shared" si="246"/>
        <v>-29398.139933111877</v>
      </c>
      <c r="N982" s="24">
        <f t="shared" si="240"/>
        <v>-8.1661499814199654E-3</v>
      </c>
      <c r="O982" s="24">
        <f t="shared" si="247"/>
        <v>0</v>
      </c>
      <c r="P982" s="24">
        <f t="shared" si="254"/>
        <v>1.2729512935528304</v>
      </c>
      <c r="Q982" s="24">
        <f t="shared" si="248"/>
        <v>8.1661499814199654E-3</v>
      </c>
      <c r="R982" s="24">
        <f t="shared" si="255"/>
        <v>0.71348738222909802</v>
      </c>
      <c r="S982" s="24">
        <f>MIN(MAX(-M982,0),'Vehicle Inputs'!$B$20*1000)</f>
        <v>29398.139933111877</v>
      </c>
      <c r="T982" s="24">
        <f>S982*(C982-C981)/3600000*'Vehicle Inputs'!$B$21*'Vehicle Inputs'!$B$22*'Vehicle Inputs'!$B$23</f>
        <v>7.2225513510668872E-3</v>
      </c>
      <c r="U982" s="24">
        <f t="shared" si="249"/>
        <v>0.62913299855765059</v>
      </c>
      <c r="V982" s="24">
        <f>T982*'Vehicle Inputs'!$B$24*'Vehicle Inputs'!$B$22*'Vehicle Inputs'!$B$21</f>
        <v>6.3879855424511071E-3</v>
      </c>
      <c r="W982" s="24">
        <f t="shared" si="250"/>
        <v>0.55643668057431417</v>
      </c>
      <c r="X982" s="25">
        <f t="shared" si="251"/>
        <v>41</v>
      </c>
      <c r="Y982" s="24">
        <f t="shared" si="252"/>
        <v>2.9278467739898981E-2</v>
      </c>
    </row>
    <row r="983" spans="2:25" x14ac:dyDescent="0.25">
      <c r="B983" s="4" t="s">
        <v>37</v>
      </c>
      <c r="C983" s="4">
        <v>975</v>
      </c>
      <c r="D983" s="4">
        <v>386</v>
      </c>
      <c r="E983" s="11">
        <v>30</v>
      </c>
      <c r="F983" s="16">
        <f t="shared" si="253"/>
        <v>-1.4722222222222219</v>
      </c>
      <c r="G983" s="16">
        <f t="shared" si="241"/>
        <v>8.3333333333333339</v>
      </c>
      <c r="H983" s="19">
        <f t="shared" si="242"/>
        <v>24.517354166666671</v>
      </c>
      <c r="I983" s="19">
        <f>$K$3*$H$3*'Vehicle Inputs'!$B$19</f>
        <v>186.58987875</v>
      </c>
      <c r="J983" s="19">
        <f t="shared" si="243"/>
        <v>1554.91565625</v>
      </c>
      <c r="K983" s="19">
        <f t="shared" si="244"/>
        <v>-3218.6458333333326</v>
      </c>
      <c r="L983" s="19">
        <f t="shared" si="245"/>
        <v>-3007.5386004166658</v>
      </c>
      <c r="M983" s="19">
        <f t="shared" si="246"/>
        <v>-25062.821670138885</v>
      </c>
      <c r="N983" s="24">
        <f t="shared" si="240"/>
        <v>-6.9618949083719121E-3</v>
      </c>
      <c r="O983" s="24">
        <f t="shared" si="247"/>
        <v>0</v>
      </c>
      <c r="P983" s="24">
        <f t="shared" si="254"/>
        <v>1.2729512935528304</v>
      </c>
      <c r="Q983" s="24">
        <f t="shared" si="248"/>
        <v>6.9618949083719121E-3</v>
      </c>
      <c r="R983" s="24">
        <f t="shared" si="255"/>
        <v>0.72044927713746998</v>
      </c>
      <c r="S983" s="24">
        <f>MIN(MAX(-M983,0),'Vehicle Inputs'!$B$20*1000)</f>
        <v>25062.821670138885</v>
      </c>
      <c r="T983" s="24">
        <f>S983*(C983-C982)/3600000*'Vehicle Inputs'!$B$21*'Vehicle Inputs'!$B$22*'Vehicle Inputs'!$B$23</f>
        <v>6.1574479517095366E-3</v>
      </c>
      <c r="U983" s="24">
        <f t="shared" si="249"/>
        <v>0.63529044650936017</v>
      </c>
      <c r="V983" s="24">
        <f>T983*'Vehicle Inputs'!$B$24*'Vehicle Inputs'!$B$22*'Vehicle Inputs'!$B$21</f>
        <v>5.4459548408894989E-3</v>
      </c>
      <c r="W983" s="24">
        <f t="shared" si="250"/>
        <v>0.56188263541520367</v>
      </c>
      <c r="X983" s="25">
        <f t="shared" si="251"/>
        <v>41</v>
      </c>
      <c r="Y983" s="24">
        <f t="shared" si="252"/>
        <v>3.5435915691608519E-2</v>
      </c>
    </row>
    <row r="984" spans="2:25" x14ac:dyDescent="0.25">
      <c r="B984" s="4" t="s">
        <v>37</v>
      </c>
      <c r="C984" s="4">
        <v>976</v>
      </c>
      <c r="D984" s="4">
        <v>387</v>
      </c>
      <c r="E984" s="11">
        <v>24.7</v>
      </c>
      <c r="F984" s="16">
        <f t="shared" si="253"/>
        <v>-1.4861111111111109</v>
      </c>
      <c r="G984" s="16">
        <f t="shared" si="241"/>
        <v>6.8611111111111116</v>
      </c>
      <c r="H984" s="19">
        <f t="shared" si="242"/>
        <v>16.619769559490742</v>
      </c>
      <c r="I984" s="19">
        <f>$K$3*$H$3*'Vehicle Inputs'!$B$19</f>
        <v>186.58987875</v>
      </c>
      <c r="J984" s="19">
        <f t="shared" si="243"/>
        <v>1280.2138903125001</v>
      </c>
      <c r="K984" s="19">
        <f t="shared" si="244"/>
        <v>-3249.0104166666665</v>
      </c>
      <c r="L984" s="19">
        <f t="shared" si="245"/>
        <v>-3045.8007683571759</v>
      </c>
      <c r="M984" s="19">
        <f t="shared" si="246"/>
        <v>-20897.577494006182</v>
      </c>
      <c r="N984" s="24">
        <f t="shared" si="240"/>
        <v>-5.8048826372239393E-3</v>
      </c>
      <c r="O984" s="24">
        <f t="shared" si="247"/>
        <v>0</v>
      </c>
      <c r="P984" s="24">
        <f t="shared" si="254"/>
        <v>1.2729512935528304</v>
      </c>
      <c r="Q984" s="24">
        <f t="shared" si="248"/>
        <v>5.8048826372239393E-3</v>
      </c>
      <c r="R984" s="24">
        <f t="shared" si="255"/>
        <v>0.72625415977469387</v>
      </c>
      <c r="S984" s="24">
        <f>MIN(MAX(-M984,0),'Vehicle Inputs'!$B$20*1000)</f>
        <v>20897.577494006182</v>
      </c>
      <c r="T984" s="24">
        <f>S984*(C984-C983)/3600000*'Vehicle Inputs'!$B$21*'Vehicle Inputs'!$B$22*'Vehicle Inputs'!$B$23</f>
        <v>5.1341284484927125E-3</v>
      </c>
      <c r="U984" s="24">
        <f t="shared" si="249"/>
        <v>0.64042457495785288</v>
      </c>
      <c r="V984" s="24">
        <f>T984*'Vehicle Inputs'!$B$24*'Vehicle Inputs'!$B$22*'Vehicle Inputs'!$B$21</f>
        <v>4.5408799062693793E-3</v>
      </c>
      <c r="W984" s="24">
        <f t="shared" si="250"/>
        <v>0.56642351532147306</v>
      </c>
      <c r="X984" s="25">
        <f t="shared" si="251"/>
        <v>41</v>
      </c>
      <c r="Y984" s="24">
        <f t="shared" si="252"/>
        <v>4.0570044140101229E-2</v>
      </c>
    </row>
    <row r="985" spans="2:25" x14ac:dyDescent="0.25">
      <c r="B985" s="4" t="s">
        <v>37</v>
      </c>
      <c r="C985" s="4">
        <v>977</v>
      </c>
      <c r="D985" s="4">
        <v>388</v>
      </c>
      <c r="E985" s="11">
        <v>19.3</v>
      </c>
      <c r="F985" s="16">
        <f t="shared" si="253"/>
        <v>-1.2083333333333333</v>
      </c>
      <c r="G985" s="16">
        <f t="shared" si="241"/>
        <v>5.3611111111111116</v>
      </c>
      <c r="H985" s="19">
        <f t="shared" si="242"/>
        <v>10.147188059490741</v>
      </c>
      <c r="I985" s="19">
        <f>$K$3*$H$3*'Vehicle Inputs'!$B$19</f>
        <v>186.58987875</v>
      </c>
      <c r="J985" s="19">
        <f t="shared" si="243"/>
        <v>1000.3290721875001</v>
      </c>
      <c r="K985" s="19">
        <f t="shared" si="244"/>
        <v>-2641.71875</v>
      </c>
      <c r="L985" s="19">
        <f t="shared" si="245"/>
        <v>-2444.9816831905091</v>
      </c>
      <c r="M985" s="19">
        <f t="shared" si="246"/>
        <v>-13107.818468215786</v>
      </c>
      <c r="N985" s="24">
        <f t="shared" si="240"/>
        <v>-3.641060685615496E-3</v>
      </c>
      <c r="O985" s="24">
        <f t="shared" si="247"/>
        <v>0</v>
      </c>
      <c r="P985" s="24">
        <f t="shared" si="254"/>
        <v>1.2729512935528304</v>
      </c>
      <c r="Q985" s="24">
        <f t="shared" si="248"/>
        <v>3.641060685615496E-3</v>
      </c>
      <c r="R985" s="24">
        <f t="shared" si="255"/>
        <v>0.72989522046030941</v>
      </c>
      <c r="S985" s="24">
        <f>MIN(MAX(-M985,0),'Vehicle Inputs'!$B$20*1000)</f>
        <v>13107.818468215786</v>
      </c>
      <c r="T985" s="24">
        <f>S985*(C985-C984)/3600000*'Vehicle Inputs'!$B$21*'Vehicle Inputs'!$B$22*'Vehicle Inputs'!$B$23</f>
        <v>3.220336123392625E-3</v>
      </c>
      <c r="U985" s="24">
        <f t="shared" si="249"/>
        <v>0.64364491108124555</v>
      </c>
      <c r="V985" s="24">
        <f>T985*'Vehicle Inputs'!$B$24*'Vehicle Inputs'!$B$22*'Vehicle Inputs'!$B$21</f>
        <v>2.8482262843346068E-3</v>
      </c>
      <c r="W985" s="24">
        <f t="shared" si="250"/>
        <v>0.56927174160580762</v>
      </c>
      <c r="X985" s="25">
        <f t="shared" si="251"/>
        <v>41</v>
      </c>
      <c r="Y985" s="24">
        <f t="shared" si="252"/>
        <v>4.3790380263493855E-2</v>
      </c>
    </row>
    <row r="986" spans="2:25" x14ac:dyDescent="0.25">
      <c r="B986" s="4" t="s">
        <v>37</v>
      </c>
      <c r="C986" s="4">
        <v>978</v>
      </c>
      <c r="D986" s="4">
        <v>389</v>
      </c>
      <c r="E986" s="11">
        <v>16</v>
      </c>
      <c r="F986" s="16">
        <f t="shared" si="253"/>
        <v>-0.84722222222222243</v>
      </c>
      <c r="G986" s="16">
        <f t="shared" si="241"/>
        <v>4.4444444444444446</v>
      </c>
      <c r="H986" s="19">
        <f t="shared" si="242"/>
        <v>6.9738251851851851</v>
      </c>
      <c r="I986" s="19">
        <f>$K$3*$H$3*'Vehicle Inputs'!$B$19</f>
        <v>186.58987875</v>
      </c>
      <c r="J986" s="19">
        <f t="shared" si="243"/>
        <v>829.28835000000004</v>
      </c>
      <c r="K986" s="19">
        <f t="shared" si="244"/>
        <v>-1852.2395833333337</v>
      </c>
      <c r="L986" s="19">
        <f t="shared" si="245"/>
        <v>-1658.6758793981485</v>
      </c>
      <c r="M986" s="19">
        <f t="shared" si="246"/>
        <v>-7371.8927973251048</v>
      </c>
      <c r="N986" s="24">
        <f t="shared" si="240"/>
        <v>-2.0477479992569735E-3</v>
      </c>
      <c r="O986" s="24">
        <f t="shared" si="247"/>
        <v>0</v>
      </c>
      <c r="P986" s="24">
        <f t="shared" si="254"/>
        <v>1.2729512935528304</v>
      </c>
      <c r="Q986" s="24">
        <f t="shared" si="248"/>
        <v>2.0477479992569735E-3</v>
      </c>
      <c r="R986" s="24">
        <f t="shared" si="255"/>
        <v>0.73194296845956641</v>
      </c>
      <c r="S986" s="24">
        <f>MIN(MAX(-M986,0),'Vehicle Inputs'!$B$20*1000)</f>
        <v>7371.8927973251048</v>
      </c>
      <c r="T986" s="24">
        <f>S986*(C986-C985)/3600000*'Vehicle Inputs'!$B$21*'Vehicle Inputs'!$B$22*'Vehicle Inputs'!$B$23</f>
        <v>1.81113071794283E-3</v>
      </c>
      <c r="U986" s="24">
        <f t="shared" si="249"/>
        <v>0.64545604179918836</v>
      </c>
      <c r="V986" s="24">
        <f>T986*'Vehicle Inputs'!$B$24*'Vehicle Inputs'!$B$22*'Vehicle Inputs'!$B$21</f>
        <v>1.6018545634845357E-3</v>
      </c>
      <c r="W986" s="24">
        <f t="shared" si="250"/>
        <v>0.57087359616929212</v>
      </c>
      <c r="X986" s="25">
        <f t="shared" si="251"/>
        <v>41</v>
      </c>
      <c r="Y986" s="24">
        <f t="shared" si="252"/>
        <v>4.5601510981436687E-2</v>
      </c>
    </row>
    <row r="987" spans="2:25" x14ac:dyDescent="0.25">
      <c r="B987" s="4" t="s">
        <v>37</v>
      </c>
      <c r="C987" s="4">
        <v>979</v>
      </c>
      <c r="D987" s="4">
        <v>390</v>
      </c>
      <c r="E987" s="11">
        <v>13.2</v>
      </c>
      <c r="F987" s="16">
        <f t="shared" si="253"/>
        <v>-0.73611111111111116</v>
      </c>
      <c r="G987" s="16">
        <f t="shared" si="241"/>
        <v>3.6666666666666665</v>
      </c>
      <c r="H987" s="19">
        <f t="shared" si="242"/>
        <v>4.7465597666666657</v>
      </c>
      <c r="I987" s="19">
        <f>$K$3*$H$3*'Vehicle Inputs'!$B$19</f>
        <v>186.58987875</v>
      </c>
      <c r="J987" s="19">
        <f t="shared" si="243"/>
        <v>684.16288874999998</v>
      </c>
      <c r="K987" s="19">
        <f t="shared" si="244"/>
        <v>-1609.3229166666667</v>
      </c>
      <c r="L987" s="19">
        <f t="shared" si="245"/>
        <v>-1417.98647815</v>
      </c>
      <c r="M987" s="19">
        <f t="shared" si="246"/>
        <v>-5199.2837532166668</v>
      </c>
      <c r="N987" s="24">
        <f t="shared" si="240"/>
        <v>-1.4442454870046296E-3</v>
      </c>
      <c r="O987" s="24">
        <f t="shared" si="247"/>
        <v>0</v>
      </c>
      <c r="P987" s="24">
        <f t="shared" si="254"/>
        <v>1.2729512935528304</v>
      </c>
      <c r="Q987" s="24">
        <f t="shared" si="248"/>
        <v>1.4442454870046296E-3</v>
      </c>
      <c r="R987" s="24">
        <f t="shared" si="255"/>
        <v>0.73338721394657103</v>
      </c>
      <c r="S987" s="24">
        <f>MIN(MAX(-M987,0),'Vehicle Inputs'!$B$20*1000)</f>
        <v>5199.2837532166668</v>
      </c>
      <c r="T987" s="24">
        <f>S987*(C987-C986)/3600000*'Vehicle Inputs'!$B$21*'Vehicle Inputs'!$B$22*'Vehicle Inputs'!$B$23</f>
        <v>1.2773629209812446E-3</v>
      </c>
      <c r="U987" s="24">
        <f t="shared" si="249"/>
        <v>0.6467334047201696</v>
      </c>
      <c r="V987" s="24">
        <f>T987*'Vehicle Inputs'!$B$24*'Vehicle Inputs'!$B$22*'Vehicle Inputs'!$B$21</f>
        <v>1.1297636354618615E-3</v>
      </c>
      <c r="W987" s="24">
        <f t="shared" si="250"/>
        <v>0.57200335980475403</v>
      </c>
      <c r="X987" s="25">
        <f t="shared" si="251"/>
        <v>41</v>
      </c>
      <c r="Y987" s="24">
        <f t="shared" si="252"/>
        <v>4.6878873902417934E-2</v>
      </c>
    </row>
    <row r="988" spans="2:25" x14ac:dyDescent="0.25">
      <c r="B988" s="4" t="s">
        <v>37</v>
      </c>
      <c r="C988" s="4">
        <v>980</v>
      </c>
      <c r="D988" s="4">
        <v>391</v>
      </c>
      <c r="E988" s="11">
        <v>10.7</v>
      </c>
      <c r="F988" s="16">
        <f t="shared" si="253"/>
        <v>-0.61111111111111094</v>
      </c>
      <c r="G988" s="16">
        <f t="shared" si="241"/>
        <v>2.9722222222222223</v>
      </c>
      <c r="H988" s="19">
        <f t="shared" si="242"/>
        <v>3.1188798650462966</v>
      </c>
      <c r="I988" s="19">
        <f>$K$3*$H$3*'Vehicle Inputs'!$B$19</f>
        <v>186.58987875</v>
      </c>
      <c r="J988" s="19">
        <f t="shared" si="243"/>
        <v>554.58658406250004</v>
      </c>
      <c r="K988" s="19">
        <f t="shared" si="244"/>
        <v>-1336.0416666666663</v>
      </c>
      <c r="L988" s="19">
        <f t="shared" si="245"/>
        <v>-1146.3329080516201</v>
      </c>
      <c r="M988" s="19">
        <f t="shared" si="246"/>
        <v>-3407.1561433756488</v>
      </c>
      <c r="N988" s="24">
        <f t="shared" si="240"/>
        <v>-9.4643226204879128E-4</v>
      </c>
      <c r="O988" s="24">
        <f t="shared" si="247"/>
        <v>0</v>
      </c>
      <c r="P988" s="24">
        <f t="shared" si="254"/>
        <v>1.2729512935528304</v>
      </c>
      <c r="Q988" s="24">
        <f t="shared" si="248"/>
        <v>9.4643226204879128E-4</v>
      </c>
      <c r="R988" s="24">
        <f t="shared" si="255"/>
        <v>0.73433364620861985</v>
      </c>
      <c r="S988" s="24">
        <f>MIN(MAX(-M988,0),'Vehicle Inputs'!$B$20*1000)</f>
        <v>3407.1561433756488</v>
      </c>
      <c r="T988" s="24">
        <f>S988*(C988-C987)/3600000*'Vehicle Inputs'!$B$21*'Vehicle Inputs'!$B$22*'Vehicle Inputs'!$B$23</f>
        <v>8.3707201416905331E-4</v>
      </c>
      <c r="U988" s="24">
        <f t="shared" si="249"/>
        <v>0.64757047673433865</v>
      </c>
      <c r="V988" s="24">
        <f>T988*'Vehicle Inputs'!$B$24*'Vehicle Inputs'!$B$22*'Vehicle Inputs'!$B$21</f>
        <v>7.4034834293181906E-4</v>
      </c>
      <c r="W988" s="24">
        <f t="shared" si="250"/>
        <v>0.57274370814768583</v>
      </c>
      <c r="X988" s="25">
        <f t="shared" si="251"/>
        <v>41</v>
      </c>
      <c r="Y988" s="24">
        <f t="shared" si="252"/>
        <v>4.771594591658699E-2</v>
      </c>
    </row>
    <row r="989" spans="2:25" x14ac:dyDescent="0.25">
      <c r="B989" s="4" t="s">
        <v>37</v>
      </c>
      <c r="C989" s="4">
        <v>981</v>
      </c>
      <c r="D989" s="4">
        <v>392</v>
      </c>
      <c r="E989" s="11">
        <v>8.8000000000000007</v>
      </c>
      <c r="F989" s="16">
        <f t="shared" si="253"/>
        <v>-0.48611111111111099</v>
      </c>
      <c r="G989" s="16">
        <f t="shared" si="241"/>
        <v>2.4444444444444446</v>
      </c>
      <c r="H989" s="19">
        <f t="shared" si="242"/>
        <v>2.1095821185185186</v>
      </c>
      <c r="I989" s="19">
        <f>$K$3*$H$3*'Vehicle Inputs'!$B$19</f>
        <v>186.58987875</v>
      </c>
      <c r="J989" s="19">
        <f t="shared" si="243"/>
        <v>456.10859250000004</v>
      </c>
      <c r="K989" s="19">
        <f t="shared" si="244"/>
        <v>-1062.7604166666665</v>
      </c>
      <c r="L989" s="19">
        <f t="shared" si="245"/>
        <v>-874.06095579814803</v>
      </c>
      <c r="M989" s="19">
        <f t="shared" si="246"/>
        <v>-2136.5934475065842</v>
      </c>
      <c r="N989" s="24">
        <f t="shared" si="240"/>
        <v>-5.9349817986294011E-4</v>
      </c>
      <c r="O989" s="24">
        <f t="shared" si="247"/>
        <v>0</v>
      </c>
      <c r="P989" s="24">
        <f t="shared" si="254"/>
        <v>1.2729512935528304</v>
      </c>
      <c r="Q989" s="24">
        <f t="shared" si="248"/>
        <v>5.9349817986294011E-4</v>
      </c>
      <c r="R989" s="24">
        <f t="shared" si="255"/>
        <v>0.73492714438848283</v>
      </c>
      <c r="S989" s="24">
        <f>MIN(MAX(-M989,0),'Vehicle Inputs'!$B$20*1000)</f>
        <v>2136.5934475065842</v>
      </c>
      <c r="T989" s="24">
        <f>S989*(C989-C988)/3600000*'Vehicle Inputs'!$B$21*'Vehicle Inputs'!$B$22*'Vehicle Inputs'!$B$23</f>
        <v>5.2491946517977729E-4</v>
      </c>
      <c r="U989" s="24">
        <f t="shared" si="249"/>
        <v>0.64809539619951839</v>
      </c>
      <c r="V989" s="24">
        <f>T989*'Vehicle Inputs'!$B$24*'Vehicle Inputs'!$B$22*'Vehicle Inputs'!$B$21</f>
        <v>4.6426502097825397E-4</v>
      </c>
      <c r="W989" s="24">
        <f t="shared" si="250"/>
        <v>0.57320797316866412</v>
      </c>
      <c r="X989" s="25">
        <f t="shared" si="251"/>
        <v>41</v>
      </c>
      <c r="Y989" s="24">
        <f t="shared" si="252"/>
        <v>4.8240865381766765E-2</v>
      </c>
    </row>
    <row r="990" spans="2:25" x14ac:dyDescent="0.25">
      <c r="B990" s="4" t="s">
        <v>37</v>
      </c>
      <c r="C990" s="4">
        <v>982</v>
      </c>
      <c r="D990" s="4">
        <v>393</v>
      </c>
      <c r="E990" s="11">
        <v>7.2</v>
      </c>
      <c r="F990" s="16">
        <f t="shared" si="253"/>
        <v>-0.45833333333333343</v>
      </c>
      <c r="G990" s="16">
        <f t="shared" si="241"/>
        <v>2</v>
      </c>
      <c r="H990" s="19">
        <f t="shared" si="242"/>
        <v>1.4121995999999999</v>
      </c>
      <c r="I990" s="19">
        <f>$K$3*$H$3*'Vehicle Inputs'!$B$19</f>
        <v>186.58987875</v>
      </c>
      <c r="J990" s="19">
        <f t="shared" si="243"/>
        <v>373.17975749999999</v>
      </c>
      <c r="K990" s="19">
        <f t="shared" si="244"/>
        <v>-1002.0312500000002</v>
      </c>
      <c r="L990" s="19">
        <f t="shared" si="245"/>
        <v>-814.02917165000019</v>
      </c>
      <c r="M990" s="19">
        <f t="shared" si="246"/>
        <v>-1628.0583433000004</v>
      </c>
      <c r="N990" s="24">
        <f t="shared" si="240"/>
        <v>-4.5223842869444457E-4</v>
      </c>
      <c r="O990" s="24">
        <f t="shared" si="247"/>
        <v>0</v>
      </c>
      <c r="P990" s="24">
        <f t="shared" si="254"/>
        <v>1.2729512935528304</v>
      </c>
      <c r="Q990" s="24">
        <f t="shared" si="248"/>
        <v>4.5223842869444457E-4</v>
      </c>
      <c r="R990" s="24">
        <f t="shared" si="255"/>
        <v>0.7353793828171773</v>
      </c>
      <c r="S990" s="24">
        <f>MIN(MAX(-M990,0),'Vehicle Inputs'!$B$20*1000)</f>
        <v>1628.0583433000004</v>
      </c>
      <c r="T990" s="24">
        <f>S990*(C990-C989)/3600000*'Vehicle Inputs'!$B$21*'Vehicle Inputs'!$B$22*'Vehicle Inputs'!$B$23</f>
        <v>3.9998227825880148E-4</v>
      </c>
      <c r="U990" s="24">
        <f t="shared" si="249"/>
        <v>0.64849537847777716</v>
      </c>
      <c r="V990" s="24">
        <f>T990*'Vehicle Inputs'!$B$24*'Vehicle Inputs'!$B$22*'Vehicle Inputs'!$B$21</f>
        <v>3.5376432600599689E-4</v>
      </c>
      <c r="W990" s="24">
        <f t="shared" si="250"/>
        <v>0.5735617374946701</v>
      </c>
      <c r="X990" s="25">
        <f t="shared" si="251"/>
        <v>41</v>
      </c>
      <c r="Y990" s="24">
        <f t="shared" si="252"/>
        <v>4.8640847660025563E-2</v>
      </c>
    </row>
    <row r="991" spans="2:25" x14ac:dyDescent="0.25">
      <c r="B991" s="4" t="s">
        <v>37</v>
      </c>
      <c r="C991" s="4">
        <v>983</v>
      </c>
      <c r="D991" s="4">
        <v>394</v>
      </c>
      <c r="E991" s="11">
        <v>5.5</v>
      </c>
      <c r="F991" s="16">
        <f t="shared" si="253"/>
        <v>-0.55555555555555558</v>
      </c>
      <c r="G991" s="16">
        <f t="shared" si="241"/>
        <v>1.5277777777777779</v>
      </c>
      <c r="H991" s="19">
        <f t="shared" si="242"/>
        <v>0.82405551504629637</v>
      </c>
      <c r="I991" s="19">
        <f>$K$3*$H$3*'Vehicle Inputs'!$B$19</f>
        <v>186.58987875</v>
      </c>
      <c r="J991" s="19">
        <f t="shared" si="243"/>
        <v>285.06787031250002</v>
      </c>
      <c r="K991" s="19">
        <f t="shared" si="244"/>
        <v>-1214.5833333333335</v>
      </c>
      <c r="L991" s="19">
        <f t="shared" si="245"/>
        <v>-1027.1693990682872</v>
      </c>
      <c r="M991" s="19">
        <f t="shared" si="246"/>
        <v>-1569.2865819098834</v>
      </c>
      <c r="N991" s="24">
        <f t="shared" si="240"/>
        <v>-4.3591293941941205E-4</v>
      </c>
      <c r="O991" s="24">
        <f t="shared" si="247"/>
        <v>0</v>
      </c>
      <c r="P991" s="24">
        <f t="shared" si="254"/>
        <v>1.2729512935528304</v>
      </c>
      <c r="Q991" s="24">
        <f t="shared" si="248"/>
        <v>4.3591293941941205E-4</v>
      </c>
      <c r="R991" s="24">
        <f t="shared" si="255"/>
        <v>0.73581529575659665</v>
      </c>
      <c r="S991" s="24">
        <f>MIN(MAX(-M991,0),'Vehicle Inputs'!$B$20*1000)</f>
        <v>1569.2865819098834</v>
      </c>
      <c r="T991" s="24">
        <f>S991*(C991-C990)/3600000*'Vehicle Inputs'!$B$21*'Vehicle Inputs'!$B$22*'Vehicle Inputs'!$B$23</f>
        <v>3.8554319926949892E-4</v>
      </c>
      <c r="U991" s="24">
        <f t="shared" si="249"/>
        <v>0.6488809216770467</v>
      </c>
      <c r="V991" s="24">
        <f>T991*'Vehicle Inputs'!$B$24*'Vehicle Inputs'!$B$22*'Vehicle Inputs'!$B$21</f>
        <v>3.4099368259390831E-4</v>
      </c>
      <c r="W991" s="24">
        <f t="shared" si="250"/>
        <v>0.57390273117726398</v>
      </c>
      <c r="X991" s="25">
        <f t="shared" si="251"/>
        <v>41</v>
      </c>
      <c r="Y991" s="24">
        <f t="shared" si="252"/>
        <v>4.9026390859295062E-2</v>
      </c>
    </row>
    <row r="992" spans="2:25" x14ac:dyDescent="0.25">
      <c r="B992" s="4" t="s">
        <v>37</v>
      </c>
      <c r="C992" s="4">
        <v>984</v>
      </c>
      <c r="D992" s="4">
        <v>395</v>
      </c>
      <c r="E992" s="11">
        <v>3.2</v>
      </c>
      <c r="F992" s="16">
        <f t="shared" si="253"/>
        <v>-0.61111111111111116</v>
      </c>
      <c r="G992" s="16">
        <f t="shared" si="241"/>
        <v>0.88888888888888895</v>
      </c>
      <c r="H992" s="19">
        <f t="shared" si="242"/>
        <v>0.27895300740740742</v>
      </c>
      <c r="I992" s="19">
        <f>$K$3*$H$3*'Vehicle Inputs'!$B$19</f>
        <v>186.58987875</v>
      </c>
      <c r="J992" s="19">
        <f t="shared" si="243"/>
        <v>165.85767000000001</v>
      </c>
      <c r="K992" s="19">
        <f t="shared" si="244"/>
        <v>-1336.0416666666667</v>
      </c>
      <c r="L992" s="19">
        <f t="shared" si="245"/>
        <v>-1149.1728349092593</v>
      </c>
      <c r="M992" s="19">
        <f t="shared" si="246"/>
        <v>-1021.4869643637861</v>
      </c>
      <c r="N992" s="24">
        <f t="shared" si="240"/>
        <v>-2.8374637898994059E-4</v>
      </c>
      <c r="O992" s="24">
        <f t="shared" si="247"/>
        <v>0</v>
      </c>
      <c r="P992" s="24">
        <f t="shared" si="254"/>
        <v>1.2729512935528304</v>
      </c>
      <c r="Q992" s="24">
        <f t="shared" si="248"/>
        <v>2.8374637898994059E-4</v>
      </c>
      <c r="R992" s="24">
        <f t="shared" si="255"/>
        <v>0.73609904213558663</v>
      </c>
      <c r="S992" s="24">
        <f>MIN(MAX(-M992,0),'Vehicle Inputs'!$B$20*1000)</f>
        <v>1021.4869643637861</v>
      </c>
      <c r="T992" s="24">
        <f>S992*(C992-C991)/3600000*'Vehicle Inputs'!$B$21*'Vehicle Inputs'!$B$22*'Vehicle Inputs'!$B$23</f>
        <v>2.5095948489765294E-4</v>
      </c>
      <c r="U992" s="24">
        <f t="shared" si="249"/>
        <v>0.64913188116194431</v>
      </c>
      <c r="V992" s="24">
        <f>T992*'Vehicle Inputs'!$B$24*'Vehicle Inputs'!$B$22*'Vehicle Inputs'!$B$21</f>
        <v>2.2196111641772912E-4</v>
      </c>
      <c r="W992" s="24">
        <f t="shared" si="250"/>
        <v>0.57412469229368168</v>
      </c>
      <c r="X992" s="25">
        <f t="shared" si="251"/>
        <v>41</v>
      </c>
      <c r="Y992" s="24">
        <f t="shared" si="252"/>
        <v>4.9277350344192714E-2</v>
      </c>
    </row>
    <row r="993" spans="2:25" x14ac:dyDescent="0.25">
      <c r="B993" s="4" t="s">
        <v>37</v>
      </c>
      <c r="C993" s="4">
        <v>985</v>
      </c>
      <c r="D993" s="4">
        <v>396</v>
      </c>
      <c r="E993" s="11">
        <v>1.1000000000000001</v>
      </c>
      <c r="F993" s="16">
        <f t="shared" si="253"/>
        <v>-0.44444444444444448</v>
      </c>
      <c r="G993" s="16">
        <f t="shared" si="241"/>
        <v>0.30555555555555558</v>
      </c>
      <c r="H993" s="19">
        <f t="shared" si="242"/>
        <v>3.2962220601851853E-2</v>
      </c>
      <c r="I993" s="19">
        <f>$K$3*$H$3*'Vehicle Inputs'!$B$19</f>
        <v>186.58987875</v>
      </c>
      <c r="J993" s="19">
        <f t="shared" si="243"/>
        <v>57.013574062500005</v>
      </c>
      <c r="K993" s="19">
        <f t="shared" si="244"/>
        <v>-971.66666666666674</v>
      </c>
      <c r="L993" s="19">
        <f t="shared" si="245"/>
        <v>-785.04382569606491</v>
      </c>
      <c r="M993" s="19">
        <f t="shared" si="246"/>
        <v>-239.87450229601984</v>
      </c>
      <c r="N993" s="24">
        <f t="shared" si="240"/>
        <v>-6.6631806193338846E-5</v>
      </c>
      <c r="O993" s="24">
        <f t="shared" si="247"/>
        <v>0</v>
      </c>
      <c r="P993" s="24">
        <f t="shared" si="254"/>
        <v>1.2729512935528304</v>
      </c>
      <c r="Q993" s="24">
        <f t="shared" si="248"/>
        <v>6.6631806193338846E-5</v>
      </c>
      <c r="R993" s="24">
        <f t="shared" si="255"/>
        <v>0.73616567394178001</v>
      </c>
      <c r="S993" s="24">
        <f>MIN(MAX(-M993,0),'Vehicle Inputs'!$B$20*1000)</f>
        <v>239.87450229601984</v>
      </c>
      <c r="T993" s="24">
        <f>S993*(C993-C992)/3600000*'Vehicle Inputs'!$B$21*'Vehicle Inputs'!$B$22*'Vehicle Inputs'!$B$23</f>
        <v>5.8932500987698528E-5</v>
      </c>
      <c r="U993" s="24">
        <f t="shared" si="249"/>
        <v>0.64919081366293196</v>
      </c>
      <c r="V993" s="24">
        <f>T993*'Vehicle Inputs'!$B$24*'Vehicle Inputs'!$B$22*'Vehicle Inputs'!$B$21</f>
        <v>5.2122850498569961E-5</v>
      </c>
      <c r="W993" s="24">
        <f t="shared" si="250"/>
        <v>0.57417681514418029</v>
      </c>
      <c r="X993" s="25">
        <f t="shared" si="251"/>
        <v>41</v>
      </c>
      <c r="Y993" s="24">
        <f t="shared" si="252"/>
        <v>4.9336282845180414E-2</v>
      </c>
    </row>
    <row r="994" spans="2:25" x14ac:dyDescent="0.25">
      <c r="B994" s="4" t="s">
        <v>37</v>
      </c>
      <c r="C994" s="4">
        <v>986</v>
      </c>
      <c r="D994" s="4">
        <v>397</v>
      </c>
      <c r="E994" s="11">
        <v>0</v>
      </c>
      <c r="F994" s="16">
        <f t="shared" si="253"/>
        <v>-0.15277777777777779</v>
      </c>
      <c r="G994" s="16">
        <f t="shared" si="241"/>
        <v>0</v>
      </c>
      <c r="H994" s="19">
        <f t="shared" si="242"/>
        <v>0</v>
      </c>
      <c r="I994" s="19">
        <f>$K$3*$H$3*'Vehicle Inputs'!$B$19</f>
        <v>186.58987875</v>
      </c>
      <c r="J994" s="19">
        <f t="shared" si="243"/>
        <v>0</v>
      </c>
      <c r="K994" s="19">
        <f t="shared" si="244"/>
        <v>-334.01041666666669</v>
      </c>
      <c r="L994" s="19">
        <f t="shared" si="245"/>
        <v>-147.42053791666669</v>
      </c>
      <c r="M994" s="19">
        <f t="shared" si="246"/>
        <v>0</v>
      </c>
      <c r="N994" s="24">
        <f t="shared" si="240"/>
        <v>0</v>
      </c>
      <c r="O994" s="24">
        <f t="shared" si="247"/>
        <v>0</v>
      </c>
      <c r="P994" s="24">
        <f t="shared" si="254"/>
        <v>1.2729512935528304</v>
      </c>
      <c r="Q994" s="24">
        <f t="shared" si="248"/>
        <v>0</v>
      </c>
      <c r="R994" s="24">
        <f t="shared" si="255"/>
        <v>0.73616567394178001</v>
      </c>
      <c r="S994" s="24">
        <f>MIN(MAX(-M994,0),'Vehicle Inputs'!$B$20*1000)</f>
        <v>0</v>
      </c>
      <c r="T994" s="24">
        <f>S994*(C994-C993)/3600000*'Vehicle Inputs'!$B$21*'Vehicle Inputs'!$B$22*'Vehicle Inputs'!$B$23</f>
        <v>0</v>
      </c>
      <c r="U994" s="24">
        <f t="shared" si="249"/>
        <v>0.64919081366293196</v>
      </c>
      <c r="V994" s="24">
        <f>T994*'Vehicle Inputs'!$B$24*'Vehicle Inputs'!$B$22*'Vehicle Inputs'!$B$21</f>
        <v>0</v>
      </c>
      <c r="W994" s="24">
        <f t="shared" si="250"/>
        <v>0.57417681514418029</v>
      </c>
      <c r="X994" s="25">
        <f t="shared" si="251"/>
        <v>41</v>
      </c>
      <c r="Y994" s="24">
        <f t="shared" si="252"/>
        <v>0</v>
      </c>
    </row>
    <row r="995" spans="2:25" x14ac:dyDescent="0.25">
      <c r="B995" s="4" t="s">
        <v>37</v>
      </c>
      <c r="C995" s="4">
        <v>987</v>
      </c>
      <c r="D995" s="4">
        <v>398</v>
      </c>
      <c r="E995" s="11">
        <v>0</v>
      </c>
      <c r="F995" s="16">
        <f t="shared" si="253"/>
        <v>0</v>
      </c>
      <c r="G995" s="16">
        <f t="shared" si="241"/>
        <v>0</v>
      </c>
      <c r="H995" s="19">
        <f t="shared" si="242"/>
        <v>0</v>
      </c>
      <c r="I995" s="19">
        <f>$K$3*$H$3*'Vehicle Inputs'!$B$19</f>
        <v>186.58987875</v>
      </c>
      <c r="J995" s="19">
        <f t="shared" si="243"/>
        <v>0</v>
      </c>
      <c r="K995" s="19">
        <f t="shared" si="244"/>
        <v>0</v>
      </c>
      <c r="L995" s="19">
        <f t="shared" si="245"/>
        <v>186.58987875</v>
      </c>
      <c r="M995" s="19">
        <f t="shared" si="246"/>
        <v>0</v>
      </c>
      <c r="N995" s="24">
        <f t="shared" si="240"/>
        <v>0</v>
      </c>
      <c r="O995" s="24">
        <f t="shared" si="247"/>
        <v>0</v>
      </c>
      <c r="P995" s="24">
        <f t="shared" si="254"/>
        <v>1.2729512935528304</v>
      </c>
      <c r="Q995" s="24">
        <f t="shared" si="248"/>
        <v>0</v>
      </c>
      <c r="R995" s="24">
        <f t="shared" si="255"/>
        <v>0.73616567394178001</v>
      </c>
      <c r="S995" s="24">
        <f>MIN(MAX(-M995,0),'Vehicle Inputs'!$B$20*1000)</f>
        <v>0</v>
      </c>
      <c r="T995" s="24">
        <f>S995*(C995-C994)/3600000*'Vehicle Inputs'!$B$21*'Vehicle Inputs'!$B$22*'Vehicle Inputs'!$B$23</f>
        <v>0</v>
      </c>
      <c r="U995" s="24">
        <f t="shared" si="249"/>
        <v>0.64919081366293196</v>
      </c>
      <c r="V995" s="24">
        <f>T995*'Vehicle Inputs'!$B$24*'Vehicle Inputs'!$B$22*'Vehicle Inputs'!$B$21</f>
        <v>0</v>
      </c>
      <c r="W995" s="24">
        <f t="shared" si="250"/>
        <v>0.57417681514418029</v>
      </c>
      <c r="X995" s="25">
        <f t="shared" si="251"/>
        <v>41</v>
      </c>
      <c r="Y995" s="24">
        <f t="shared" si="252"/>
        <v>0</v>
      </c>
    </row>
    <row r="996" spans="2:25" x14ac:dyDescent="0.25">
      <c r="B996" s="4" t="s">
        <v>37</v>
      </c>
      <c r="C996" s="4">
        <v>988</v>
      </c>
      <c r="D996" s="4">
        <v>399</v>
      </c>
      <c r="E996" s="11">
        <v>0</v>
      </c>
      <c r="F996" s="16">
        <f t="shared" si="253"/>
        <v>0</v>
      </c>
      <c r="G996" s="16">
        <f t="shared" si="241"/>
        <v>0</v>
      </c>
      <c r="H996" s="19">
        <f t="shared" si="242"/>
        <v>0</v>
      </c>
      <c r="I996" s="19">
        <f>$K$3*$H$3*'Vehicle Inputs'!$B$19</f>
        <v>186.58987875</v>
      </c>
      <c r="J996" s="19">
        <f t="shared" si="243"/>
        <v>0</v>
      </c>
      <c r="K996" s="19">
        <f t="shared" si="244"/>
        <v>0</v>
      </c>
      <c r="L996" s="19">
        <f t="shared" si="245"/>
        <v>186.58987875</v>
      </c>
      <c r="M996" s="19">
        <f t="shared" si="246"/>
        <v>0</v>
      </c>
      <c r="N996" s="24">
        <f t="shared" si="240"/>
        <v>0</v>
      </c>
      <c r="O996" s="24">
        <f t="shared" si="247"/>
        <v>0</v>
      </c>
      <c r="P996" s="24">
        <f t="shared" si="254"/>
        <v>1.2729512935528304</v>
      </c>
      <c r="Q996" s="24">
        <f t="shared" si="248"/>
        <v>0</v>
      </c>
      <c r="R996" s="24">
        <f t="shared" si="255"/>
        <v>0.73616567394178001</v>
      </c>
      <c r="S996" s="24">
        <f>MIN(MAX(-M996,0),'Vehicle Inputs'!$B$20*1000)</f>
        <v>0</v>
      </c>
      <c r="T996" s="24">
        <f>S996*(C996-C995)/3600000*'Vehicle Inputs'!$B$21*'Vehicle Inputs'!$B$22*'Vehicle Inputs'!$B$23</f>
        <v>0</v>
      </c>
      <c r="U996" s="24">
        <f t="shared" si="249"/>
        <v>0.64919081366293196</v>
      </c>
      <c r="V996" s="24">
        <f>T996*'Vehicle Inputs'!$B$24*'Vehicle Inputs'!$B$22*'Vehicle Inputs'!$B$21</f>
        <v>0</v>
      </c>
      <c r="W996" s="24">
        <f t="shared" si="250"/>
        <v>0.57417681514418029</v>
      </c>
      <c r="X996" s="25">
        <f t="shared" si="251"/>
        <v>41</v>
      </c>
      <c r="Y996" s="24">
        <f t="shared" si="252"/>
        <v>0</v>
      </c>
    </row>
    <row r="997" spans="2:25" x14ac:dyDescent="0.25">
      <c r="B997" s="4" t="s">
        <v>37</v>
      </c>
      <c r="C997" s="4">
        <v>989</v>
      </c>
      <c r="D997" s="4">
        <v>400</v>
      </c>
      <c r="E997" s="11">
        <v>0</v>
      </c>
      <c r="F997" s="16">
        <f t="shared" si="253"/>
        <v>0</v>
      </c>
      <c r="G997" s="16">
        <f t="shared" si="241"/>
        <v>0</v>
      </c>
      <c r="H997" s="19">
        <f t="shared" si="242"/>
        <v>0</v>
      </c>
      <c r="I997" s="19">
        <f>$K$3*$H$3*'Vehicle Inputs'!$B$19</f>
        <v>186.58987875</v>
      </c>
      <c r="J997" s="19">
        <f t="shared" si="243"/>
        <v>0</v>
      </c>
      <c r="K997" s="19">
        <f t="shared" si="244"/>
        <v>0</v>
      </c>
      <c r="L997" s="19">
        <f t="shared" si="245"/>
        <v>186.58987875</v>
      </c>
      <c r="M997" s="19">
        <f t="shared" si="246"/>
        <v>0</v>
      </c>
      <c r="N997" s="24">
        <f t="shared" si="240"/>
        <v>0</v>
      </c>
      <c r="O997" s="24">
        <f t="shared" si="247"/>
        <v>0</v>
      </c>
      <c r="P997" s="24">
        <f t="shared" si="254"/>
        <v>1.2729512935528304</v>
      </c>
      <c r="Q997" s="24">
        <f t="shared" si="248"/>
        <v>0</v>
      </c>
      <c r="R997" s="24">
        <f t="shared" si="255"/>
        <v>0.73616567394178001</v>
      </c>
      <c r="S997" s="24">
        <f>MIN(MAX(-M997,0),'Vehicle Inputs'!$B$20*1000)</f>
        <v>0</v>
      </c>
      <c r="T997" s="24">
        <f>S997*(C997-C996)/3600000*'Vehicle Inputs'!$B$21*'Vehicle Inputs'!$B$22*'Vehicle Inputs'!$B$23</f>
        <v>0</v>
      </c>
      <c r="U997" s="24">
        <f t="shared" si="249"/>
        <v>0.64919081366293196</v>
      </c>
      <c r="V997" s="24">
        <f>T997*'Vehicle Inputs'!$B$24*'Vehicle Inputs'!$B$22*'Vehicle Inputs'!$B$21</f>
        <v>0</v>
      </c>
      <c r="W997" s="24">
        <f t="shared" si="250"/>
        <v>0.57417681514418029</v>
      </c>
      <c r="X997" s="25">
        <f t="shared" si="251"/>
        <v>41</v>
      </c>
      <c r="Y997" s="24">
        <f t="shared" si="252"/>
        <v>0</v>
      </c>
    </row>
    <row r="998" spans="2:25" x14ac:dyDescent="0.25">
      <c r="B998" s="4" t="s">
        <v>37</v>
      </c>
      <c r="C998" s="4">
        <v>990</v>
      </c>
      <c r="D998" s="4">
        <v>401</v>
      </c>
      <c r="E998" s="11">
        <v>0</v>
      </c>
      <c r="F998" s="16">
        <f t="shared" si="253"/>
        <v>0</v>
      </c>
      <c r="G998" s="16">
        <f t="shared" si="241"/>
        <v>0</v>
      </c>
      <c r="H998" s="19">
        <f t="shared" si="242"/>
        <v>0</v>
      </c>
      <c r="I998" s="19">
        <f>$K$3*$H$3*'Vehicle Inputs'!$B$19</f>
        <v>186.58987875</v>
      </c>
      <c r="J998" s="19">
        <f t="shared" si="243"/>
        <v>0</v>
      </c>
      <c r="K998" s="19">
        <f t="shared" si="244"/>
        <v>0</v>
      </c>
      <c r="L998" s="19">
        <f t="shared" si="245"/>
        <v>186.58987875</v>
      </c>
      <c r="M998" s="19">
        <f t="shared" si="246"/>
        <v>0</v>
      </c>
      <c r="N998" s="24">
        <f t="shared" si="240"/>
        <v>0</v>
      </c>
      <c r="O998" s="24">
        <f t="shared" si="247"/>
        <v>0</v>
      </c>
      <c r="P998" s="24">
        <f t="shared" si="254"/>
        <v>1.2729512935528304</v>
      </c>
      <c r="Q998" s="24">
        <f t="shared" si="248"/>
        <v>0</v>
      </c>
      <c r="R998" s="24">
        <f t="shared" si="255"/>
        <v>0.73616567394178001</v>
      </c>
      <c r="S998" s="24">
        <f>MIN(MAX(-M998,0),'Vehicle Inputs'!$B$20*1000)</f>
        <v>0</v>
      </c>
      <c r="T998" s="24">
        <f>S998*(C998-C997)/3600000*'Vehicle Inputs'!$B$21*'Vehicle Inputs'!$B$22*'Vehicle Inputs'!$B$23</f>
        <v>0</v>
      </c>
      <c r="U998" s="24">
        <f t="shared" si="249"/>
        <v>0.64919081366293196</v>
      </c>
      <c r="V998" s="24">
        <f>T998*'Vehicle Inputs'!$B$24*'Vehicle Inputs'!$B$22*'Vehicle Inputs'!$B$21</f>
        <v>0</v>
      </c>
      <c r="W998" s="24">
        <f t="shared" si="250"/>
        <v>0.57417681514418029</v>
      </c>
      <c r="X998" s="25">
        <f t="shared" si="251"/>
        <v>41</v>
      </c>
      <c r="Y998" s="24">
        <f t="shared" si="252"/>
        <v>0</v>
      </c>
    </row>
    <row r="999" spans="2:25" x14ac:dyDescent="0.25">
      <c r="B999" s="4" t="s">
        <v>37</v>
      </c>
      <c r="C999" s="4">
        <v>991</v>
      </c>
      <c r="D999" s="4">
        <v>402</v>
      </c>
      <c r="E999" s="11">
        <v>0</v>
      </c>
      <c r="F999" s="16">
        <f t="shared" si="253"/>
        <v>0</v>
      </c>
      <c r="G999" s="16">
        <f t="shared" si="241"/>
        <v>0</v>
      </c>
      <c r="H999" s="19">
        <f t="shared" si="242"/>
        <v>0</v>
      </c>
      <c r="I999" s="19">
        <f>$K$3*$H$3*'Vehicle Inputs'!$B$19</f>
        <v>186.58987875</v>
      </c>
      <c r="J999" s="19">
        <f t="shared" si="243"/>
        <v>0</v>
      </c>
      <c r="K999" s="19">
        <f t="shared" si="244"/>
        <v>0</v>
      </c>
      <c r="L999" s="19">
        <f t="shared" si="245"/>
        <v>186.58987875</v>
      </c>
      <c r="M999" s="19">
        <f t="shared" si="246"/>
        <v>0</v>
      </c>
      <c r="N999" s="24">
        <f t="shared" si="240"/>
        <v>0</v>
      </c>
      <c r="O999" s="24">
        <f t="shared" si="247"/>
        <v>0</v>
      </c>
      <c r="P999" s="24">
        <f t="shared" si="254"/>
        <v>1.2729512935528304</v>
      </c>
      <c r="Q999" s="24">
        <f t="shared" si="248"/>
        <v>0</v>
      </c>
      <c r="R999" s="24">
        <f t="shared" si="255"/>
        <v>0.73616567394178001</v>
      </c>
      <c r="S999" s="24">
        <f>MIN(MAX(-M999,0),'Vehicle Inputs'!$B$20*1000)</f>
        <v>0</v>
      </c>
      <c r="T999" s="24">
        <f>S999*(C999-C998)/3600000*'Vehicle Inputs'!$B$21*'Vehicle Inputs'!$B$22*'Vehicle Inputs'!$B$23</f>
        <v>0</v>
      </c>
      <c r="U999" s="24">
        <f t="shared" si="249"/>
        <v>0.64919081366293196</v>
      </c>
      <c r="V999" s="24">
        <f>T999*'Vehicle Inputs'!$B$24*'Vehicle Inputs'!$B$22*'Vehicle Inputs'!$B$21</f>
        <v>0</v>
      </c>
      <c r="W999" s="24">
        <f t="shared" si="250"/>
        <v>0.57417681514418029</v>
      </c>
      <c r="X999" s="25">
        <f t="shared" si="251"/>
        <v>41</v>
      </c>
      <c r="Y999" s="24">
        <f t="shared" si="252"/>
        <v>0</v>
      </c>
    </row>
    <row r="1000" spans="2:25" x14ac:dyDescent="0.25">
      <c r="B1000" s="4" t="s">
        <v>37</v>
      </c>
      <c r="C1000" s="4">
        <v>992</v>
      </c>
      <c r="D1000" s="4">
        <v>403</v>
      </c>
      <c r="E1000" s="11">
        <v>0</v>
      </c>
      <c r="F1000" s="16">
        <f t="shared" si="253"/>
        <v>0</v>
      </c>
      <c r="G1000" s="16">
        <f t="shared" si="241"/>
        <v>0</v>
      </c>
      <c r="H1000" s="19">
        <f t="shared" si="242"/>
        <v>0</v>
      </c>
      <c r="I1000" s="19">
        <f>$K$3*$H$3*'Vehicle Inputs'!$B$19</f>
        <v>186.58987875</v>
      </c>
      <c r="J1000" s="19">
        <f t="shared" si="243"/>
        <v>0</v>
      </c>
      <c r="K1000" s="19">
        <f t="shared" si="244"/>
        <v>0</v>
      </c>
      <c r="L1000" s="19">
        <f t="shared" si="245"/>
        <v>186.58987875</v>
      </c>
      <c r="M1000" s="19">
        <f t="shared" si="246"/>
        <v>0</v>
      </c>
      <c r="N1000" s="24">
        <f t="shared" si="240"/>
        <v>0</v>
      </c>
      <c r="O1000" s="24">
        <f t="shared" si="247"/>
        <v>0</v>
      </c>
      <c r="P1000" s="24">
        <f t="shared" si="254"/>
        <v>1.2729512935528304</v>
      </c>
      <c r="Q1000" s="24">
        <f t="shared" si="248"/>
        <v>0</v>
      </c>
      <c r="R1000" s="24">
        <f t="shared" si="255"/>
        <v>0.73616567394178001</v>
      </c>
      <c r="S1000" s="24">
        <f>MIN(MAX(-M1000,0),'Vehicle Inputs'!$B$20*1000)</f>
        <v>0</v>
      </c>
      <c r="T1000" s="24">
        <f>S1000*(C1000-C999)/3600000*'Vehicle Inputs'!$B$21*'Vehicle Inputs'!$B$22*'Vehicle Inputs'!$B$23</f>
        <v>0</v>
      </c>
      <c r="U1000" s="24">
        <f t="shared" si="249"/>
        <v>0.64919081366293196</v>
      </c>
      <c r="V1000" s="24">
        <f>T1000*'Vehicle Inputs'!$B$24*'Vehicle Inputs'!$B$22*'Vehicle Inputs'!$B$21</f>
        <v>0</v>
      </c>
      <c r="W1000" s="24">
        <f t="shared" si="250"/>
        <v>0.57417681514418029</v>
      </c>
      <c r="X1000" s="25">
        <f t="shared" si="251"/>
        <v>41</v>
      </c>
      <c r="Y1000" s="24">
        <f t="shared" si="252"/>
        <v>0</v>
      </c>
    </row>
    <row r="1001" spans="2:25" x14ac:dyDescent="0.25">
      <c r="B1001" s="4" t="s">
        <v>37</v>
      </c>
      <c r="C1001" s="4">
        <v>993</v>
      </c>
      <c r="D1001" s="4">
        <v>404</v>
      </c>
      <c r="E1001" s="11">
        <v>0</v>
      </c>
      <c r="F1001" s="16">
        <f t="shared" si="253"/>
        <v>0</v>
      </c>
      <c r="G1001" s="16">
        <f t="shared" si="241"/>
        <v>0</v>
      </c>
      <c r="H1001" s="19">
        <f t="shared" si="242"/>
        <v>0</v>
      </c>
      <c r="I1001" s="19">
        <f>$K$3*$H$3*'Vehicle Inputs'!$B$19</f>
        <v>186.58987875</v>
      </c>
      <c r="J1001" s="19">
        <f t="shared" si="243"/>
        <v>0</v>
      </c>
      <c r="K1001" s="19">
        <f t="shared" si="244"/>
        <v>0</v>
      </c>
      <c r="L1001" s="19">
        <f t="shared" si="245"/>
        <v>186.58987875</v>
      </c>
      <c r="M1001" s="19">
        <f t="shared" si="246"/>
        <v>0</v>
      </c>
      <c r="N1001" s="24">
        <f t="shared" si="240"/>
        <v>0</v>
      </c>
      <c r="O1001" s="24">
        <f t="shared" si="247"/>
        <v>0</v>
      </c>
      <c r="P1001" s="24">
        <f t="shared" si="254"/>
        <v>1.2729512935528304</v>
      </c>
      <c r="Q1001" s="24">
        <f t="shared" si="248"/>
        <v>0</v>
      </c>
      <c r="R1001" s="24">
        <f t="shared" si="255"/>
        <v>0.73616567394178001</v>
      </c>
      <c r="S1001" s="24">
        <f>MIN(MAX(-M1001,0),'Vehicle Inputs'!$B$20*1000)</f>
        <v>0</v>
      </c>
      <c r="T1001" s="24">
        <f>S1001*(C1001-C1000)/3600000*'Vehicle Inputs'!$B$21*'Vehicle Inputs'!$B$22*'Vehicle Inputs'!$B$23</f>
        <v>0</v>
      </c>
      <c r="U1001" s="24">
        <f t="shared" si="249"/>
        <v>0.64919081366293196</v>
      </c>
      <c r="V1001" s="24">
        <f>T1001*'Vehicle Inputs'!$B$24*'Vehicle Inputs'!$B$22*'Vehicle Inputs'!$B$21</f>
        <v>0</v>
      </c>
      <c r="W1001" s="24">
        <f t="shared" si="250"/>
        <v>0.57417681514418029</v>
      </c>
      <c r="X1001" s="25">
        <f t="shared" si="251"/>
        <v>41</v>
      </c>
      <c r="Y1001" s="24">
        <f t="shared" si="252"/>
        <v>0</v>
      </c>
    </row>
    <row r="1002" spans="2:25" x14ac:dyDescent="0.25">
      <c r="B1002" s="4" t="s">
        <v>37</v>
      </c>
      <c r="C1002" s="4">
        <v>994</v>
      </c>
      <c r="D1002" s="4">
        <v>405</v>
      </c>
      <c r="E1002" s="11">
        <v>0</v>
      </c>
      <c r="F1002" s="16">
        <f t="shared" si="253"/>
        <v>0</v>
      </c>
      <c r="G1002" s="16">
        <f t="shared" si="241"/>
        <v>0</v>
      </c>
      <c r="H1002" s="19">
        <f t="shared" si="242"/>
        <v>0</v>
      </c>
      <c r="I1002" s="19">
        <f>$K$3*$H$3*'Vehicle Inputs'!$B$19</f>
        <v>186.58987875</v>
      </c>
      <c r="J1002" s="19">
        <f t="shared" si="243"/>
        <v>0</v>
      </c>
      <c r="K1002" s="19">
        <f t="shared" si="244"/>
        <v>0</v>
      </c>
      <c r="L1002" s="19">
        <f t="shared" si="245"/>
        <v>186.58987875</v>
      </c>
      <c r="M1002" s="19">
        <f t="shared" si="246"/>
        <v>0</v>
      </c>
      <c r="N1002" s="24">
        <f t="shared" si="240"/>
        <v>0</v>
      </c>
      <c r="O1002" s="24">
        <f t="shared" si="247"/>
        <v>0</v>
      </c>
      <c r="P1002" s="24">
        <f t="shared" si="254"/>
        <v>1.2729512935528304</v>
      </c>
      <c r="Q1002" s="24">
        <f t="shared" si="248"/>
        <v>0</v>
      </c>
      <c r="R1002" s="24">
        <f t="shared" si="255"/>
        <v>0.73616567394178001</v>
      </c>
      <c r="S1002" s="24">
        <f>MIN(MAX(-M1002,0),'Vehicle Inputs'!$B$20*1000)</f>
        <v>0</v>
      </c>
      <c r="T1002" s="24">
        <f>S1002*(C1002-C1001)/3600000*'Vehicle Inputs'!$B$21*'Vehicle Inputs'!$B$22*'Vehicle Inputs'!$B$23</f>
        <v>0</v>
      </c>
      <c r="U1002" s="24">
        <f t="shared" si="249"/>
        <v>0.64919081366293196</v>
      </c>
      <c r="V1002" s="24">
        <f>T1002*'Vehicle Inputs'!$B$24*'Vehicle Inputs'!$B$22*'Vehicle Inputs'!$B$21</f>
        <v>0</v>
      </c>
      <c r="W1002" s="24">
        <f t="shared" si="250"/>
        <v>0.57417681514418029</v>
      </c>
      <c r="X1002" s="25">
        <f t="shared" si="251"/>
        <v>41</v>
      </c>
      <c r="Y1002" s="24">
        <f t="shared" si="252"/>
        <v>0</v>
      </c>
    </row>
    <row r="1003" spans="2:25" x14ac:dyDescent="0.25">
      <c r="B1003" s="4" t="s">
        <v>37</v>
      </c>
      <c r="C1003" s="4">
        <v>995</v>
      </c>
      <c r="D1003" s="4">
        <v>406</v>
      </c>
      <c r="E1003" s="11">
        <v>0</v>
      </c>
      <c r="F1003" s="16">
        <f t="shared" si="253"/>
        <v>0</v>
      </c>
      <c r="G1003" s="16">
        <f t="shared" si="241"/>
        <v>0</v>
      </c>
      <c r="H1003" s="19">
        <f t="shared" si="242"/>
        <v>0</v>
      </c>
      <c r="I1003" s="19">
        <f>$K$3*$H$3*'Vehicle Inputs'!$B$19</f>
        <v>186.58987875</v>
      </c>
      <c r="J1003" s="19">
        <f t="shared" si="243"/>
        <v>0</v>
      </c>
      <c r="K1003" s="19">
        <f t="shared" si="244"/>
        <v>0</v>
      </c>
      <c r="L1003" s="19">
        <f t="shared" si="245"/>
        <v>186.58987875</v>
      </c>
      <c r="M1003" s="19">
        <f t="shared" si="246"/>
        <v>0</v>
      </c>
      <c r="N1003" s="24">
        <f t="shared" si="240"/>
        <v>0</v>
      </c>
      <c r="O1003" s="24">
        <f t="shared" si="247"/>
        <v>0</v>
      </c>
      <c r="P1003" s="24">
        <f t="shared" si="254"/>
        <v>1.2729512935528304</v>
      </c>
      <c r="Q1003" s="24">
        <f t="shared" si="248"/>
        <v>0</v>
      </c>
      <c r="R1003" s="24">
        <f t="shared" si="255"/>
        <v>0.73616567394178001</v>
      </c>
      <c r="S1003" s="24">
        <f>MIN(MAX(-M1003,0),'Vehicle Inputs'!$B$20*1000)</f>
        <v>0</v>
      </c>
      <c r="T1003" s="24">
        <f>S1003*(C1003-C1002)/3600000*'Vehicle Inputs'!$B$21*'Vehicle Inputs'!$B$22*'Vehicle Inputs'!$B$23</f>
        <v>0</v>
      </c>
      <c r="U1003" s="24">
        <f t="shared" si="249"/>
        <v>0.64919081366293196</v>
      </c>
      <c r="V1003" s="24">
        <f>T1003*'Vehicle Inputs'!$B$24*'Vehicle Inputs'!$B$22*'Vehicle Inputs'!$B$21</f>
        <v>0</v>
      </c>
      <c r="W1003" s="24">
        <f t="shared" si="250"/>
        <v>0.57417681514418029</v>
      </c>
      <c r="X1003" s="25">
        <f t="shared" si="251"/>
        <v>41</v>
      </c>
      <c r="Y1003" s="24">
        <f t="shared" si="252"/>
        <v>0</v>
      </c>
    </row>
    <row r="1004" spans="2:25" x14ac:dyDescent="0.25">
      <c r="B1004" s="4" t="s">
        <v>37</v>
      </c>
      <c r="C1004" s="4">
        <v>996</v>
      </c>
      <c r="D1004" s="4">
        <v>407</v>
      </c>
      <c r="E1004" s="11">
        <v>0</v>
      </c>
      <c r="F1004" s="16">
        <f t="shared" si="253"/>
        <v>0</v>
      </c>
      <c r="G1004" s="16">
        <f t="shared" si="241"/>
        <v>0</v>
      </c>
      <c r="H1004" s="19">
        <f t="shared" si="242"/>
        <v>0</v>
      </c>
      <c r="I1004" s="19">
        <f>$K$3*$H$3*'Vehicle Inputs'!$B$19</f>
        <v>186.58987875</v>
      </c>
      <c r="J1004" s="19">
        <f t="shared" si="243"/>
        <v>0</v>
      </c>
      <c r="K1004" s="19">
        <f t="shared" si="244"/>
        <v>0</v>
      </c>
      <c r="L1004" s="19">
        <f t="shared" si="245"/>
        <v>186.58987875</v>
      </c>
      <c r="M1004" s="19">
        <f t="shared" si="246"/>
        <v>0</v>
      </c>
      <c r="N1004" s="24">
        <f t="shared" si="240"/>
        <v>0</v>
      </c>
      <c r="O1004" s="24">
        <f t="shared" si="247"/>
        <v>0</v>
      </c>
      <c r="P1004" s="24">
        <f t="shared" si="254"/>
        <v>1.2729512935528304</v>
      </c>
      <c r="Q1004" s="24">
        <f t="shared" si="248"/>
        <v>0</v>
      </c>
      <c r="R1004" s="24">
        <f t="shared" si="255"/>
        <v>0.73616567394178001</v>
      </c>
      <c r="S1004" s="24">
        <f>MIN(MAX(-M1004,0),'Vehicle Inputs'!$B$20*1000)</f>
        <v>0</v>
      </c>
      <c r="T1004" s="24">
        <f>S1004*(C1004-C1003)/3600000*'Vehicle Inputs'!$B$21*'Vehicle Inputs'!$B$22*'Vehicle Inputs'!$B$23</f>
        <v>0</v>
      </c>
      <c r="U1004" s="24">
        <f t="shared" si="249"/>
        <v>0.64919081366293196</v>
      </c>
      <c r="V1004" s="24">
        <f>T1004*'Vehicle Inputs'!$B$24*'Vehicle Inputs'!$B$22*'Vehicle Inputs'!$B$21</f>
        <v>0</v>
      </c>
      <c r="W1004" s="24">
        <f t="shared" si="250"/>
        <v>0.57417681514418029</v>
      </c>
      <c r="X1004" s="25">
        <f t="shared" si="251"/>
        <v>41</v>
      </c>
      <c r="Y1004" s="24">
        <f t="shared" si="252"/>
        <v>0</v>
      </c>
    </row>
    <row r="1005" spans="2:25" x14ac:dyDescent="0.25">
      <c r="B1005" s="4" t="s">
        <v>37</v>
      </c>
      <c r="C1005" s="4">
        <v>997</v>
      </c>
      <c r="D1005" s="4">
        <v>408</v>
      </c>
      <c r="E1005" s="11">
        <v>0</v>
      </c>
      <c r="F1005" s="16">
        <f t="shared" si="253"/>
        <v>0</v>
      </c>
      <c r="G1005" s="16">
        <f t="shared" si="241"/>
        <v>0</v>
      </c>
      <c r="H1005" s="19">
        <f t="shared" si="242"/>
        <v>0</v>
      </c>
      <c r="I1005" s="19">
        <f>$K$3*$H$3*'Vehicle Inputs'!$B$19</f>
        <v>186.58987875</v>
      </c>
      <c r="J1005" s="19">
        <f t="shared" si="243"/>
        <v>0</v>
      </c>
      <c r="K1005" s="19">
        <f t="shared" si="244"/>
        <v>0</v>
      </c>
      <c r="L1005" s="19">
        <f t="shared" si="245"/>
        <v>186.58987875</v>
      </c>
      <c r="M1005" s="19">
        <f t="shared" si="246"/>
        <v>0</v>
      </c>
      <c r="N1005" s="24">
        <f t="shared" si="240"/>
        <v>0</v>
      </c>
      <c r="O1005" s="24">
        <f t="shared" si="247"/>
        <v>0</v>
      </c>
      <c r="P1005" s="24">
        <f t="shared" si="254"/>
        <v>1.2729512935528304</v>
      </c>
      <c r="Q1005" s="24">
        <f t="shared" si="248"/>
        <v>0</v>
      </c>
      <c r="R1005" s="24">
        <f t="shared" si="255"/>
        <v>0.73616567394178001</v>
      </c>
      <c r="S1005" s="24">
        <f>MIN(MAX(-M1005,0),'Vehicle Inputs'!$B$20*1000)</f>
        <v>0</v>
      </c>
      <c r="T1005" s="24">
        <f>S1005*(C1005-C1004)/3600000*'Vehicle Inputs'!$B$21*'Vehicle Inputs'!$B$22*'Vehicle Inputs'!$B$23</f>
        <v>0</v>
      </c>
      <c r="U1005" s="24">
        <f t="shared" si="249"/>
        <v>0.64919081366293196</v>
      </c>
      <c r="V1005" s="24">
        <f>T1005*'Vehicle Inputs'!$B$24*'Vehicle Inputs'!$B$22*'Vehicle Inputs'!$B$21</f>
        <v>0</v>
      </c>
      <c r="W1005" s="24">
        <f t="shared" si="250"/>
        <v>0.57417681514418029</v>
      </c>
      <c r="X1005" s="25">
        <f t="shared" si="251"/>
        <v>41</v>
      </c>
      <c r="Y1005" s="24">
        <f t="shared" si="252"/>
        <v>0</v>
      </c>
    </row>
    <row r="1006" spans="2:25" x14ac:dyDescent="0.25">
      <c r="B1006" s="4" t="s">
        <v>37</v>
      </c>
      <c r="C1006" s="4">
        <v>998</v>
      </c>
      <c r="D1006" s="4">
        <v>409</v>
      </c>
      <c r="E1006" s="11">
        <v>0</v>
      </c>
      <c r="F1006" s="16">
        <f t="shared" si="253"/>
        <v>0</v>
      </c>
      <c r="G1006" s="16">
        <f t="shared" si="241"/>
        <v>0</v>
      </c>
      <c r="H1006" s="19">
        <f t="shared" si="242"/>
        <v>0</v>
      </c>
      <c r="I1006" s="19">
        <f>$K$3*$H$3*'Vehicle Inputs'!$B$19</f>
        <v>186.58987875</v>
      </c>
      <c r="J1006" s="19">
        <f t="shared" si="243"/>
        <v>0</v>
      </c>
      <c r="K1006" s="19">
        <f t="shared" si="244"/>
        <v>0</v>
      </c>
      <c r="L1006" s="19">
        <f t="shared" si="245"/>
        <v>186.58987875</v>
      </c>
      <c r="M1006" s="19">
        <f t="shared" si="246"/>
        <v>0</v>
      </c>
      <c r="N1006" s="24">
        <f t="shared" si="240"/>
        <v>0</v>
      </c>
      <c r="O1006" s="24">
        <f t="shared" si="247"/>
        <v>0</v>
      </c>
      <c r="P1006" s="24">
        <f t="shared" si="254"/>
        <v>1.2729512935528304</v>
      </c>
      <c r="Q1006" s="24">
        <f t="shared" si="248"/>
        <v>0</v>
      </c>
      <c r="R1006" s="24">
        <f t="shared" si="255"/>
        <v>0.73616567394178001</v>
      </c>
      <c r="S1006" s="24">
        <f>MIN(MAX(-M1006,0),'Vehicle Inputs'!$B$20*1000)</f>
        <v>0</v>
      </c>
      <c r="T1006" s="24">
        <f>S1006*(C1006-C1005)/3600000*'Vehicle Inputs'!$B$21*'Vehicle Inputs'!$B$22*'Vehicle Inputs'!$B$23</f>
        <v>0</v>
      </c>
      <c r="U1006" s="24">
        <f t="shared" si="249"/>
        <v>0.64919081366293196</v>
      </c>
      <c r="V1006" s="24">
        <f>T1006*'Vehicle Inputs'!$B$24*'Vehicle Inputs'!$B$22*'Vehicle Inputs'!$B$21</f>
        <v>0</v>
      </c>
      <c r="W1006" s="24">
        <f t="shared" si="250"/>
        <v>0.57417681514418029</v>
      </c>
      <c r="X1006" s="25">
        <f t="shared" si="251"/>
        <v>41</v>
      </c>
      <c r="Y1006" s="24">
        <f t="shared" si="252"/>
        <v>0</v>
      </c>
    </row>
    <row r="1007" spans="2:25" x14ac:dyDescent="0.25">
      <c r="B1007" s="4" t="s">
        <v>37</v>
      </c>
      <c r="C1007" s="4">
        <v>999</v>
      </c>
      <c r="D1007" s="4">
        <v>410</v>
      </c>
      <c r="E1007" s="11">
        <v>0</v>
      </c>
      <c r="F1007" s="16">
        <f t="shared" si="253"/>
        <v>0</v>
      </c>
      <c r="G1007" s="16">
        <f t="shared" si="241"/>
        <v>0</v>
      </c>
      <c r="H1007" s="19">
        <f t="shared" si="242"/>
        <v>0</v>
      </c>
      <c r="I1007" s="19">
        <f>$K$3*$H$3*'Vehicle Inputs'!$B$19</f>
        <v>186.58987875</v>
      </c>
      <c r="J1007" s="19">
        <f t="shared" si="243"/>
        <v>0</v>
      </c>
      <c r="K1007" s="19">
        <f t="shared" si="244"/>
        <v>0</v>
      </c>
      <c r="L1007" s="19">
        <f t="shared" si="245"/>
        <v>186.58987875</v>
      </c>
      <c r="M1007" s="19">
        <f t="shared" si="246"/>
        <v>0</v>
      </c>
      <c r="N1007" s="24">
        <f t="shared" si="240"/>
        <v>0</v>
      </c>
      <c r="O1007" s="24">
        <f t="shared" si="247"/>
        <v>0</v>
      </c>
      <c r="P1007" s="24">
        <f t="shared" si="254"/>
        <v>1.2729512935528304</v>
      </c>
      <c r="Q1007" s="24">
        <f t="shared" si="248"/>
        <v>0</v>
      </c>
      <c r="R1007" s="24">
        <f t="shared" si="255"/>
        <v>0.73616567394178001</v>
      </c>
      <c r="S1007" s="24">
        <f>MIN(MAX(-M1007,0),'Vehicle Inputs'!$B$20*1000)</f>
        <v>0</v>
      </c>
      <c r="T1007" s="24">
        <f>S1007*(C1007-C1006)/3600000*'Vehicle Inputs'!$B$21*'Vehicle Inputs'!$B$22*'Vehicle Inputs'!$B$23</f>
        <v>0</v>
      </c>
      <c r="U1007" s="24">
        <f t="shared" si="249"/>
        <v>0.64919081366293196</v>
      </c>
      <c r="V1007" s="24">
        <f>T1007*'Vehicle Inputs'!$B$24*'Vehicle Inputs'!$B$22*'Vehicle Inputs'!$B$21</f>
        <v>0</v>
      </c>
      <c r="W1007" s="24">
        <f t="shared" si="250"/>
        <v>0.57417681514418029</v>
      </c>
      <c r="X1007" s="25">
        <f t="shared" si="251"/>
        <v>41</v>
      </c>
      <c r="Y1007" s="24">
        <f t="shared" si="252"/>
        <v>0</v>
      </c>
    </row>
    <row r="1008" spans="2:25" x14ac:dyDescent="0.25">
      <c r="B1008" s="4" t="s">
        <v>37</v>
      </c>
      <c r="C1008" s="4">
        <v>1000</v>
      </c>
      <c r="D1008" s="4">
        <v>411</v>
      </c>
      <c r="E1008" s="11">
        <v>0</v>
      </c>
      <c r="F1008" s="16">
        <f t="shared" si="253"/>
        <v>0</v>
      </c>
      <c r="G1008" s="16">
        <f t="shared" si="241"/>
        <v>0</v>
      </c>
      <c r="H1008" s="19">
        <f t="shared" si="242"/>
        <v>0</v>
      </c>
      <c r="I1008" s="19">
        <f>$K$3*$H$3*'Vehicle Inputs'!$B$19</f>
        <v>186.58987875</v>
      </c>
      <c r="J1008" s="19">
        <f t="shared" si="243"/>
        <v>0</v>
      </c>
      <c r="K1008" s="19">
        <f t="shared" si="244"/>
        <v>0</v>
      </c>
      <c r="L1008" s="19">
        <f t="shared" si="245"/>
        <v>186.58987875</v>
      </c>
      <c r="M1008" s="19">
        <f t="shared" si="246"/>
        <v>0</v>
      </c>
      <c r="N1008" s="24">
        <f t="shared" ref="N1008:N1071" si="256">M1008*(C1008-C1007)/3600000</f>
        <v>0</v>
      </c>
      <c r="O1008" s="24">
        <f t="shared" si="247"/>
        <v>0</v>
      </c>
      <c r="P1008" s="24">
        <f t="shared" si="254"/>
        <v>1.2729512935528304</v>
      </c>
      <c r="Q1008" s="24">
        <f t="shared" si="248"/>
        <v>0</v>
      </c>
      <c r="R1008" s="24">
        <f t="shared" si="255"/>
        <v>0.73616567394178001</v>
      </c>
      <c r="S1008" s="24">
        <f>MIN(MAX(-M1008,0),'Vehicle Inputs'!$B$20*1000)</f>
        <v>0</v>
      </c>
      <c r="T1008" s="24">
        <f>S1008*(C1008-C1007)/3600000*'Vehicle Inputs'!$B$21*'Vehicle Inputs'!$B$22*'Vehicle Inputs'!$B$23</f>
        <v>0</v>
      </c>
      <c r="U1008" s="24">
        <f t="shared" si="249"/>
        <v>0.64919081366293196</v>
      </c>
      <c r="V1008" s="24">
        <f>T1008*'Vehicle Inputs'!$B$24*'Vehicle Inputs'!$B$22*'Vehicle Inputs'!$B$21</f>
        <v>0</v>
      </c>
      <c r="W1008" s="24">
        <f t="shared" si="250"/>
        <v>0.57417681514418029</v>
      </c>
      <c r="X1008" s="25">
        <f t="shared" si="251"/>
        <v>41</v>
      </c>
      <c r="Y1008" s="24">
        <f t="shared" si="252"/>
        <v>0</v>
      </c>
    </row>
    <row r="1009" spans="2:25" x14ac:dyDescent="0.25">
      <c r="B1009" s="4" t="s">
        <v>37</v>
      </c>
      <c r="C1009" s="4">
        <v>1001</v>
      </c>
      <c r="D1009" s="4">
        <v>412</v>
      </c>
      <c r="E1009" s="11">
        <v>0</v>
      </c>
      <c r="F1009" s="16">
        <f t="shared" si="253"/>
        <v>0</v>
      </c>
      <c r="G1009" s="16">
        <f t="shared" si="241"/>
        <v>0</v>
      </c>
      <c r="H1009" s="19">
        <f t="shared" si="242"/>
        <v>0</v>
      </c>
      <c r="I1009" s="19">
        <f>$K$3*$H$3*'Vehicle Inputs'!$B$19</f>
        <v>186.58987875</v>
      </c>
      <c r="J1009" s="19">
        <f t="shared" si="243"/>
        <v>0</v>
      </c>
      <c r="K1009" s="19">
        <f t="shared" si="244"/>
        <v>0</v>
      </c>
      <c r="L1009" s="19">
        <f t="shared" si="245"/>
        <v>186.58987875</v>
      </c>
      <c r="M1009" s="19">
        <f t="shared" si="246"/>
        <v>0</v>
      </c>
      <c r="N1009" s="24">
        <f t="shared" si="256"/>
        <v>0</v>
      </c>
      <c r="O1009" s="24">
        <f t="shared" si="247"/>
        <v>0</v>
      </c>
      <c r="P1009" s="24">
        <f t="shared" si="254"/>
        <v>1.2729512935528304</v>
      </c>
      <c r="Q1009" s="24">
        <f t="shared" si="248"/>
        <v>0</v>
      </c>
      <c r="R1009" s="24">
        <f t="shared" si="255"/>
        <v>0.73616567394178001</v>
      </c>
      <c r="S1009" s="24">
        <f>MIN(MAX(-M1009,0),'Vehicle Inputs'!$B$20*1000)</f>
        <v>0</v>
      </c>
      <c r="T1009" s="24">
        <f>S1009*(C1009-C1008)/3600000*'Vehicle Inputs'!$B$21*'Vehicle Inputs'!$B$22*'Vehicle Inputs'!$B$23</f>
        <v>0</v>
      </c>
      <c r="U1009" s="24">
        <f t="shared" si="249"/>
        <v>0.64919081366293196</v>
      </c>
      <c r="V1009" s="24">
        <f>T1009*'Vehicle Inputs'!$B$24*'Vehicle Inputs'!$B$22*'Vehicle Inputs'!$B$21</f>
        <v>0</v>
      </c>
      <c r="W1009" s="24">
        <f t="shared" si="250"/>
        <v>0.57417681514418029</v>
      </c>
      <c r="X1009" s="25">
        <f t="shared" si="251"/>
        <v>41</v>
      </c>
      <c r="Y1009" s="24">
        <f t="shared" si="252"/>
        <v>0</v>
      </c>
    </row>
    <row r="1010" spans="2:25" x14ac:dyDescent="0.25">
      <c r="B1010" s="4" t="s">
        <v>37</v>
      </c>
      <c r="C1010" s="4">
        <v>1002</v>
      </c>
      <c r="D1010" s="4">
        <v>413</v>
      </c>
      <c r="E1010" s="11">
        <v>0</v>
      </c>
      <c r="F1010" s="16">
        <f t="shared" si="253"/>
        <v>0</v>
      </c>
      <c r="G1010" s="16">
        <f t="shared" si="241"/>
        <v>0</v>
      </c>
      <c r="H1010" s="19">
        <f t="shared" si="242"/>
        <v>0</v>
      </c>
      <c r="I1010" s="19">
        <f>$K$3*$H$3*'Vehicle Inputs'!$B$19</f>
        <v>186.58987875</v>
      </c>
      <c r="J1010" s="19">
        <f t="shared" si="243"/>
        <v>0</v>
      </c>
      <c r="K1010" s="19">
        <f t="shared" si="244"/>
        <v>0</v>
      </c>
      <c r="L1010" s="19">
        <f t="shared" si="245"/>
        <v>186.58987875</v>
      </c>
      <c r="M1010" s="19">
        <f t="shared" si="246"/>
        <v>0</v>
      </c>
      <c r="N1010" s="24">
        <f t="shared" si="256"/>
        <v>0</v>
      </c>
      <c r="O1010" s="24">
        <f t="shared" si="247"/>
        <v>0</v>
      </c>
      <c r="P1010" s="24">
        <f t="shared" si="254"/>
        <v>1.2729512935528304</v>
      </c>
      <c r="Q1010" s="24">
        <f t="shared" si="248"/>
        <v>0</v>
      </c>
      <c r="R1010" s="24">
        <f t="shared" si="255"/>
        <v>0.73616567394178001</v>
      </c>
      <c r="S1010" s="24">
        <f>MIN(MAX(-M1010,0),'Vehicle Inputs'!$B$20*1000)</f>
        <v>0</v>
      </c>
      <c r="T1010" s="24">
        <f>S1010*(C1010-C1009)/3600000*'Vehicle Inputs'!$B$21*'Vehicle Inputs'!$B$22*'Vehicle Inputs'!$B$23</f>
        <v>0</v>
      </c>
      <c r="U1010" s="24">
        <f t="shared" si="249"/>
        <v>0.64919081366293196</v>
      </c>
      <c r="V1010" s="24">
        <f>T1010*'Vehicle Inputs'!$B$24*'Vehicle Inputs'!$B$22*'Vehicle Inputs'!$B$21</f>
        <v>0</v>
      </c>
      <c r="W1010" s="24">
        <f t="shared" si="250"/>
        <v>0.57417681514418029</v>
      </c>
      <c r="X1010" s="25">
        <f t="shared" si="251"/>
        <v>41</v>
      </c>
      <c r="Y1010" s="24">
        <f t="shared" si="252"/>
        <v>0</v>
      </c>
    </row>
    <row r="1011" spans="2:25" x14ac:dyDescent="0.25">
      <c r="B1011" s="4" t="s">
        <v>37</v>
      </c>
      <c r="C1011" s="4">
        <v>1003</v>
      </c>
      <c r="D1011" s="4">
        <v>414</v>
      </c>
      <c r="E1011" s="11">
        <v>0</v>
      </c>
      <c r="F1011" s="16">
        <f t="shared" si="253"/>
        <v>0</v>
      </c>
      <c r="G1011" s="16">
        <f t="shared" si="241"/>
        <v>0</v>
      </c>
      <c r="H1011" s="19">
        <f t="shared" si="242"/>
        <v>0</v>
      </c>
      <c r="I1011" s="19">
        <f>$K$3*$H$3*'Vehicle Inputs'!$B$19</f>
        <v>186.58987875</v>
      </c>
      <c r="J1011" s="19">
        <f t="shared" si="243"/>
        <v>0</v>
      </c>
      <c r="K1011" s="19">
        <f t="shared" si="244"/>
        <v>0</v>
      </c>
      <c r="L1011" s="19">
        <f t="shared" si="245"/>
        <v>186.58987875</v>
      </c>
      <c r="M1011" s="19">
        <f t="shared" si="246"/>
        <v>0</v>
      </c>
      <c r="N1011" s="24">
        <f t="shared" si="256"/>
        <v>0</v>
      </c>
      <c r="O1011" s="24">
        <f t="shared" si="247"/>
        <v>0</v>
      </c>
      <c r="P1011" s="24">
        <f t="shared" si="254"/>
        <v>1.2729512935528304</v>
      </c>
      <c r="Q1011" s="24">
        <f t="shared" si="248"/>
        <v>0</v>
      </c>
      <c r="R1011" s="24">
        <f t="shared" si="255"/>
        <v>0.73616567394178001</v>
      </c>
      <c r="S1011" s="24">
        <f>MIN(MAX(-M1011,0),'Vehicle Inputs'!$B$20*1000)</f>
        <v>0</v>
      </c>
      <c r="T1011" s="24">
        <f>S1011*(C1011-C1010)/3600000*'Vehicle Inputs'!$B$21*'Vehicle Inputs'!$B$22*'Vehicle Inputs'!$B$23</f>
        <v>0</v>
      </c>
      <c r="U1011" s="24">
        <f t="shared" si="249"/>
        <v>0.64919081366293196</v>
      </c>
      <c r="V1011" s="24">
        <f>T1011*'Vehicle Inputs'!$B$24*'Vehicle Inputs'!$B$22*'Vehicle Inputs'!$B$21</f>
        <v>0</v>
      </c>
      <c r="W1011" s="24">
        <f t="shared" si="250"/>
        <v>0.57417681514418029</v>
      </c>
      <c r="X1011" s="25">
        <f t="shared" si="251"/>
        <v>41</v>
      </c>
      <c r="Y1011" s="24">
        <f t="shared" si="252"/>
        <v>0</v>
      </c>
    </row>
    <row r="1012" spans="2:25" x14ac:dyDescent="0.25">
      <c r="B1012" s="4" t="s">
        <v>37</v>
      </c>
      <c r="C1012" s="4">
        <v>1004</v>
      </c>
      <c r="D1012" s="4">
        <v>415</v>
      </c>
      <c r="E1012" s="11">
        <v>0</v>
      </c>
      <c r="F1012" s="16">
        <f t="shared" si="253"/>
        <v>0</v>
      </c>
      <c r="G1012" s="16">
        <f t="shared" si="241"/>
        <v>0</v>
      </c>
      <c r="H1012" s="19">
        <f t="shared" si="242"/>
        <v>0</v>
      </c>
      <c r="I1012" s="19">
        <f>$K$3*$H$3*'Vehicle Inputs'!$B$19</f>
        <v>186.58987875</v>
      </c>
      <c r="J1012" s="19">
        <f t="shared" si="243"/>
        <v>0</v>
      </c>
      <c r="K1012" s="19">
        <f t="shared" si="244"/>
        <v>0</v>
      </c>
      <c r="L1012" s="19">
        <f t="shared" si="245"/>
        <v>186.58987875</v>
      </c>
      <c r="M1012" s="19">
        <f t="shared" si="246"/>
        <v>0</v>
      </c>
      <c r="N1012" s="24">
        <f t="shared" si="256"/>
        <v>0</v>
      </c>
      <c r="O1012" s="24">
        <f t="shared" si="247"/>
        <v>0</v>
      </c>
      <c r="P1012" s="24">
        <f t="shared" si="254"/>
        <v>1.2729512935528304</v>
      </c>
      <c r="Q1012" s="24">
        <f t="shared" si="248"/>
        <v>0</v>
      </c>
      <c r="R1012" s="24">
        <f t="shared" si="255"/>
        <v>0.73616567394178001</v>
      </c>
      <c r="S1012" s="24">
        <f>MIN(MAX(-M1012,0),'Vehicle Inputs'!$B$20*1000)</f>
        <v>0</v>
      </c>
      <c r="T1012" s="24">
        <f>S1012*(C1012-C1011)/3600000*'Vehicle Inputs'!$B$21*'Vehicle Inputs'!$B$22*'Vehicle Inputs'!$B$23</f>
        <v>0</v>
      </c>
      <c r="U1012" s="24">
        <f t="shared" si="249"/>
        <v>0.64919081366293196</v>
      </c>
      <c r="V1012" s="24">
        <f>T1012*'Vehicle Inputs'!$B$24*'Vehicle Inputs'!$B$22*'Vehicle Inputs'!$B$21</f>
        <v>0</v>
      </c>
      <c r="W1012" s="24">
        <f t="shared" si="250"/>
        <v>0.57417681514418029</v>
      </c>
      <c r="X1012" s="25">
        <f t="shared" si="251"/>
        <v>41</v>
      </c>
      <c r="Y1012" s="24">
        <f t="shared" si="252"/>
        <v>0</v>
      </c>
    </row>
    <row r="1013" spans="2:25" x14ac:dyDescent="0.25">
      <c r="B1013" s="4" t="s">
        <v>37</v>
      </c>
      <c r="C1013" s="4">
        <v>1005</v>
      </c>
      <c r="D1013" s="4">
        <v>416</v>
      </c>
      <c r="E1013" s="11">
        <v>0</v>
      </c>
      <c r="F1013" s="16">
        <f t="shared" si="253"/>
        <v>0</v>
      </c>
      <c r="G1013" s="16">
        <f t="shared" si="241"/>
        <v>0</v>
      </c>
      <c r="H1013" s="19">
        <f t="shared" si="242"/>
        <v>0</v>
      </c>
      <c r="I1013" s="19">
        <f>$K$3*$H$3*'Vehicle Inputs'!$B$19</f>
        <v>186.58987875</v>
      </c>
      <c r="J1013" s="19">
        <f t="shared" si="243"/>
        <v>0</v>
      </c>
      <c r="K1013" s="19">
        <f t="shared" si="244"/>
        <v>0</v>
      </c>
      <c r="L1013" s="19">
        <f t="shared" si="245"/>
        <v>186.58987875</v>
      </c>
      <c r="M1013" s="19">
        <f t="shared" si="246"/>
        <v>0</v>
      </c>
      <c r="N1013" s="24">
        <f t="shared" si="256"/>
        <v>0</v>
      </c>
      <c r="O1013" s="24">
        <f t="shared" si="247"/>
        <v>0</v>
      </c>
      <c r="P1013" s="24">
        <f t="shared" si="254"/>
        <v>1.2729512935528304</v>
      </c>
      <c r="Q1013" s="24">
        <f t="shared" si="248"/>
        <v>0</v>
      </c>
      <c r="R1013" s="24">
        <f t="shared" si="255"/>
        <v>0.73616567394178001</v>
      </c>
      <c r="S1013" s="24">
        <f>MIN(MAX(-M1013,0),'Vehicle Inputs'!$B$20*1000)</f>
        <v>0</v>
      </c>
      <c r="T1013" s="24">
        <f>S1013*(C1013-C1012)/3600000*'Vehicle Inputs'!$B$21*'Vehicle Inputs'!$B$22*'Vehicle Inputs'!$B$23</f>
        <v>0</v>
      </c>
      <c r="U1013" s="24">
        <f t="shared" si="249"/>
        <v>0.64919081366293196</v>
      </c>
      <c r="V1013" s="24">
        <f>T1013*'Vehicle Inputs'!$B$24*'Vehicle Inputs'!$B$22*'Vehicle Inputs'!$B$21</f>
        <v>0</v>
      </c>
      <c r="W1013" s="24">
        <f t="shared" si="250"/>
        <v>0.57417681514418029</v>
      </c>
      <c r="X1013" s="25">
        <f t="shared" si="251"/>
        <v>41</v>
      </c>
      <c r="Y1013" s="24">
        <f t="shared" si="252"/>
        <v>0</v>
      </c>
    </row>
    <row r="1014" spans="2:25" x14ac:dyDescent="0.25">
      <c r="B1014" s="4" t="s">
        <v>37</v>
      </c>
      <c r="C1014" s="4">
        <v>1006</v>
      </c>
      <c r="D1014" s="4">
        <v>417</v>
      </c>
      <c r="E1014" s="11">
        <v>0</v>
      </c>
      <c r="F1014" s="16">
        <f t="shared" si="253"/>
        <v>0</v>
      </c>
      <c r="G1014" s="16">
        <f t="shared" si="241"/>
        <v>0</v>
      </c>
      <c r="H1014" s="19">
        <f t="shared" si="242"/>
        <v>0</v>
      </c>
      <c r="I1014" s="19">
        <f>$K$3*$H$3*'Vehicle Inputs'!$B$19</f>
        <v>186.58987875</v>
      </c>
      <c r="J1014" s="19">
        <f t="shared" si="243"/>
        <v>0</v>
      </c>
      <c r="K1014" s="19">
        <f t="shared" si="244"/>
        <v>0</v>
      </c>
      <c r="L1014" s="19">
        <f t="shared" si="245"/>
        <v>186.58987875</v>
      </c>
      <c r="M1014" s="19">
        <f t="shared" si="246"/>
        <v>0</v>
      </c>
      <c r="N1014" s="24">
        <f t="shared" si="256"/>
        <v>0</v>
      </c>
      <c r="O1014" s="24">
        <f t="shared" si="247"/>
        <v>0</v>
      </c>
      <c r="P1014" s="24">
        <f t="shared" si="254"/>
        <v>1.2729512935528304</v>
      </c>
      <c r="Q1014" s="24">
        <f t="shared" si="248"/>
        <v>0</v>
      </c>
      <c r="R1014" s="24">
        <f t="shared" si="255"/>
        <v>0.73616567394178001</v>
      </c>
      <c r="S1014" s="24">
        <f>MIN(MAX(-M1014,0),'Vehicle Inputs'!$B$20*1000)</f>
        <v>0</v>
      </c>
      <c r="T1014" s="24">
        <f>S1014*(C1014-C1013)/3600000*'Vehicle Inputs'!$B$21*'Vehicle Inputs'!$B$22*'Vehicle Inputs'!$B$23</f>
        <v>0</v>
      </c>
      <c r="U1014" s="24">
        <f t="shared" si="249"/>
        <v>0.64919081366293196</v>
      </c>
      <c r="V1014" s="24">
        <f>T1014*'Vehicle Inputs'!$B$24*'Vehicle Inputs'!$B$22*'Vehicle Inputs'!$B$21</f>
        <v>0</v>
      </c>
      <c r="W1014" s="24">
        <f t="shared" si="250"/>
        <v>0.57417681514418029</v>
      </c>
      <c r="X1014" s="25">
        <f t="shared" si="251"/>
        <v>41</v>
      </c>
      <c r="Y1014" s="24">
        <f t="shared" si="252"/>
        <v>0</v>
      </c>
    </row>
    <row r="1015" spans="2:25" x14ac:dyDescent="0.25">
      <c r="B1015" s="4" t="s">
        <v>37</v>
      </c>
      <c r="C1015" s="4">
        <v>1007</v>
      </c>
      <c r="D1015" s="4">
        <v>418</v>
      </c>
      <c r="E1015" s="11">
        <v>0</v>
      </c>
      <c r="F1015" s="16">
        <f t="shared" si="253"/>
        <v>0</v>
      </c>
      <c r="G1015" s="16">
        <f t="shared" si="241"/>
        <v>0</v>
      </c>
      <c r="H1015" s="19">
        <f t="shared" si="242"/>
        <v>0</v>
      </c>
      <c r="I1015" s="19">
        <f>$K$3*$H$3*'Vehicle Inputs'!$B$19</f>
        <v>186.58987875</v>
      </c>
      <c r="J1015" s="19">
        <f t="shared" si="243"/>
        <v>0</v>
      </c>
      <c r="K1015" s="19">
        <f t="shared" si="244"/>
        <v>0</v>
      </c>
      <c r="L1015" s="19">
        <f t="shared" si="245"/>
        <v>186.58987875</v>
      </c>
      <c r="M1015" s="19">
        <f t="shared" si="246"/>
        <v>0</v>
      </c>
      <c r="N1015" s="24">
        <f t="shared" si="256"/>
        <v>0</v>
      </c>
      <c r="O1015" s="24">
        <f t="shared" si="247"/>
        <v>0</v>
      </c>
      <c r="P1015" s="24">
        <f t="shared" si="254"/>
        <v>1.2729512935528304</v>
      </c>
      <c r="Q1015" s="24">
        <f t="shared" si="248"/>
        <v>0</v>
      </c>
      <c r="R1015" s="24">
        <f t="shared" si="255"/>
        <v>0.73616567394178001</v>
      </c>
      <c r="S1015" s="24">
        <f>MIN(MAX(-M1015,0),'Vehicle Inputs'!$B$20*1000)</f>
        <v>0</v>
      </c>
      <c r="T1015" s="24">
        <f>S1015*(C1015-C1014)/3600000*'Vehicle Inputs'!$B$21*'Vehicle Inputs'!$B$22*'Vehicle Inputs'!$B$23</f>
        <v>0</v>
      </c>
      <c r="U1015" s="24">
        <f t="shared" si="249"/>
        <v>0.64919081366293196</v>
      </c>
      <c r="V1015" s="24">
        <f>T1015*'Vehicle Inputs'!$B$24*'Vehicle Inputs'!$B$22*'Vehicle Inputs'!$B$21</f>
        <v>0</v>
      </c>
      <c r="W1015" s="24">
        <f t="shared" si="250"/>
        <v>0.57417681514418029</v>
      </c>
      <c r="X1015" s="25">
        <f t="shared" si="251"/>
        <v>41</v>
      </c>
      <c r="Y1015" s="24">
        <f t="shared" si="252"/>
        <v>0</v>
      </c>
    </row>
    <row r="1016" spans="2:25" x14ac:dyDescent="0.25">
      <c r="B1016" s="4" t="s">
        <v>37</v>
      </c>
      <c r="C1016" s="4">
        <v>1008</v>
      </c>
      <c r="D1016" s="4">
        <v>419</v>
      </c>
      <c r="E1016" s="11">
        <v>0</v>
      </c>
      <c r="F1016" s="16">
        <f t="shared" si="253"/>
        <v>0</v>
      </c>
      <c r="G1016" s="16">
        <f t="shared" si="241"/>
        <v>0</v>
      </c>
      <c r="H1016" s="19">
        <f t="shared" si="242"/>
        <v>0</v>
      </c>
      <c r="I1016" s="19">
        <f>$K$3*$H$3*'Vehicle Inputs'!$B$19</f>
        <v>186.58987875</v>
      </c>
      <c r="J1016" s="19">
        <f t="shared" si="243"/>
        <v>0</v>
      </c>
      <c r="K1016" s="19">
        <f t="shared" si="244"/>
        <v>0</v>
      </c>
      <c r="L1016" s="19">
        <f t="shared" si="245"/>
        <v>186.58987875</v>
      </c>
      <c r="M1016" s="19">
        <f t="shared" si="246"/>
        <v>0</v>
      </c>
      <c r="N1016" s="24">
        <f t="shared" si="256"/>
        <v>0</v>
      </c>
      <c r="O1016" s="24">
        <f t="shared" si="247"/>
        <v>0</v>
      </c>
      <c r="P1016" s="24">
        <f t="shared" si="254"/>
        <v>1.2729512935528304</v>
      </c>
      <c r="Q1016" s="24">
        <f t="shared" si="248"/>
        <v>0</v>
      </c>
      <c r="R1016" s="24">
        <f t="shared" si="255"/>
        <v>0.73616567394178001</v>
      </c>
      <c r="S1016" s="24">
        <f>MIN(MAX(-M1016,0),'Vehicle Inputs'!$B$20*1000)</f>
        <v>0</v>
      </c>
      <c r="T1016" s="24">
        <f>S1016*(C1016-C1015)/3600000*'Vehicle Inputs'!$B$21*'Vehicle Inputs'!$B$22*'Vehicle Inputs'!$B$23</f>
        <v>0</v>
      </c>
      <c r="U1016" s="24">
        <f t="shared" si="249"/>
        <v>0.64919081366293196</v>
      </c>
      <c r="V1016" s="24">
        <f>T1016*'Vehicle Inputs'!$B$24*'Vehicle Inputs'!$B$22*'Vehicle Inputs'!$B$21</f>
        <v>0</v>
      </c>
      <c r="W1016" s="24">
        <f t="shared" si="250"/>
        <v>0.57417681514418029</v>
      </c>
      <c r="X1016" s="25">
        <f t="shared" si="251"/>
        <v>41</v>
      </c>
      <c r="Y1016" s="24">
        <f t="shared" si="252"/>
        <v>0</v>
      </c>
    </row>
    <row r="1017" spans="2:25" x14ac:dyDescent="0.25">
      <c r="B1017" s="4" t="s">
        <v>37</v>
      </c>
      <c r="C1017" s="4">
        <v>1009</v>
      </c>
      <c r="D1017" s="4">
        <v>420</v>
      </c>
      <c r="E1017" s="11">
        <v>0</v>
      </c>
      <c r="F1017" s="16">
        <f t="shared" si="253"/>
        <v>0</v>
      </c>
      <c r="G1017" s="16">
        <f t="shared" si="241"/>
        <v>0</v>
      </c>
      <c r="H1017" s="19">
        <f t="shared" si="242"/>
        <v>0</v>
      </c>
      <c r="I1017" s="19">
        <f>$K$3*$H$3*'Vehicle Inputs'!$B$19</f>
        <v>186.58987875</v>
      </c>
      <c r="J1017" s="19">
        <f t="shared" si="243"/>
        <v>0</v>
      </c>
      <c r="K1017" s="19">
        <f t="shared" si="244"/>
        <v>0</v>
      </c>
      <c r="L1017" s="19">
        <f t="shared" si="245"/>
        <v>186.58987875</v>
      </c>
      <c r="M1017" s="19">
        <f t="shared" si="246"/>
        <v>0</v>
      </c>
      <c r="N1017" s="24">
        <f t="shared" si="256"/>
        <v>0</v>
      </c>
      <c r="O1017" s="24">
        <f t="shared" si="247"/>
        <v>0</v>
      </c>
      <c r="P1017" s="24">
        <f t="shared" si="254"/>
        <v>1.2729512935528304</v>
      </c>
      <c r="Q1017" s="24">
        <f t="shared" si="248"/>
        <v>0</v>
      </c>
      <c r="R1017" s="24">
        <f t="shared" si="255"/>
        <v>0.73616567394178001</v>
      </c>
      <c r="S1017" s="24">
        <f>MIN(MAX(-M1017,0),'Vehicle Inputs'!$B$20*1000)</f>
        <v>0</v>
      </c>
      <c r="T1017" s="24">
        <f>S1017*(C1017-C1016)/3600000*'Vehicle Inputs'!$B$21*'Vehicle Inputs'!$B$22*'Vehicle Inputs'!$B$23</f>
        <v>0</v>
      </c>
      <c r="U1017" s="24">
        <f t="shared" si="249"/>
        <v>0.64919081366293196</v>
      </c>
      <c r="V1017" s="24">
        <f>T1017*'Vehicle Inputs'!$B$24*'Vehicle Inputs'!$B$22*'Vehicle Inputs'!$B$21</f>
        <v>0</v>
      </c>
      <c r="W1017" s="24">
        <f t="shared" si="250"/>
        <v>0.57417681514418029</v>
      </c>
      <c r="X1017" s="25">
        <f t="shared" si="251"/>
        <v>41</v>
      </c>
      <c r="Y1017" s="24">
        <f t="shared" si="252"/>
        <v>0</v>
      </c>
    </row>
    <row r="1018" spans="2:25" x14ac:dyDescent="0.25">
      <c r="B1018" s="4" t="s">
        <v>37</v>
      </c>
      <c r="C1018" s="4">
        <v>1010</v>
      </c>
      <c r="D1018" s="4">
        <v>421</v>
      </c>
      <c r="E1018" s="11">
        <v>0</v>
      </c>
      <c r="F1018" s="16">
        <f t="shared" si="253"/>
        <v>0</v>
      </c>
      <c r="G1018" s="16">
        <f t="shared" si="241"/>
        <v>0</v>
      </c>
      <c r="H1018" s="19">
        <f t="shared" si="242"/>
        <v>0</v>
      </c>
      <c r="I1018" s="19">
        <f>$K$3*$H$3*'Vehicle Inputs'!$B$19</f>
        <v>186.58987875</v>
      </c>
      <c r="J1018" s="19">
        <f t="shared" si="243"/>
        <v>0</v>
      </c>
      <c r="K1018" s="19">
        <f t="shared" si="244"/>
        <v>0</v>
      </c>
      <c r="L1018" s="19">
        <f t="shared" si="245"/>
        <v>186.58987875</v>
      </c>
      <c r="M1018" s="19">
        <f t="shared" si="246"/>
        <v>0</v>
      </c>
      <c r="N1018" s="24">
        <f t="shared" si="256"/>
        <v>0</v>
      </c>
      <c r="O1018" s="24">
        <f t="shared" si="247"/>
        <v>0</v>
      </c>
      <c r="P1018" s="24">
        <f t="shared" si="254"/>
        <v>1.2729512935528304</v>
      </c>
      <c r="Q1018" s="24">
        <f t="shared" si="248"/>
        <v>0</v>
      </c>
      <c r="R1018" s="24">
        <f t="shared" si="255"/>
        <v>0.73616567394178001</v>
      </c>
      <c r="S1018" s="24">
        <f>MIN(MAX(-M1018,0),'Vehicle Inputs'!$B$20*1000)</f>
        <v>0</v>
      </c>
      <c r="T1018" s="24">
        <f>S1018*(C1018-C1017)/3600000*'Vehicle Inputs'!$B$21*'Vehicle Inputs'!$B$22*'Vehicle Inputs'!$B$23</f>
        <v>0</v>
      </c>
      <c r="U1018" s="24">
        <f t="shared" si="249"/>
        <v>0.64919081366293196</v>
      </c>
      <c r="V1018" s="24">
        <f>T1018*'Vehicle Inputs'!$B$24*'Vehicle Inputs'!$B$22*'Vehicle Inputs'!$B$21</f>
        <v>0</v>
      </c>
      <c r="W1018" s="24">
        <f t="shared" si="250"/>
        <v>0.57417681514418029</v>
      </c>
      <c r="X1018" s="25">
        <f t="shared" si="251"/>
        <v>41</v>
      </c>
      <c r="Y1018" s="24">
        <f t="shared" si="252"/>
        <v>0</v>
      </c>
    </row>
    <row r="1019" spans="2:25" x14ac:dyDescent="0.25">
      <c r="B1019" s="4" t="s">
        <v>37</v>
      </c>
      <c r="C1019" s="4">
        <v>1011</v>
      </c>
      <c r="D1019" s="4">
        <v>422</v>
      </c>
      <c r="E1019" s="11">
        <v>0</v>
      </c>
      <c r="F1019" s="16">
        <f t="shared" si="253"/>
        <v>0</v>
      </c>
      <c r="G1019" s="16">
        <f t="shared" si="241"/>
        <v>0</v>
      </c>
      <c r="H1019" s="19">
        <f t="shared" si="242"/>
        <v>0</v>
      </c>
      <c r="I1019" s="19">
        <f>$K$3*$H$3*'Vehicle Inputs'!$B$19</f>
        <v>186.58987875</v>
      </c>
      <c r="J1019" s="19">
        <f t="shared" si="243"/>
        <v>0</v>
      </c>
      <c r="K1019" s="19">
        <f t="shared" si="244"/>
        <v>0</v>
      </c>
      <c r="L1019" s="19">
        <f t="shared" si="245"/>
        <v>186.58987875</v>
      </c>
      <c r="M1019" s="19">
        <f t="shared" si="246"/>
        <v>0</v>
      </c>
      <c r="N1019" s="24">
        <f t="shared" si="256"/>
        <v>0</v>
      </c>
      <c r="O1019" s="24">
        <f t="shared" si="247"/>
        <v>0</v>
      </c>
      <c r="P1019" s="24">
        <f t="shared" si="254"/>
        <v>1.2729512935528304</v>
      </c>
      <c r="Q1019" s="24">
        <f t="shared" si="248"/>
        <v>0</v>
      </c>
      <c r="R1019" s="24">
        <f t="shared" si="255"/>
        <v>0.73616567394178001</v>
      </c>
      <c r="S1019" s="24">
        <f>MIN(MAX(-M1019,0),'Vehicle Inputs'!$B$20*1000)</f>
        <v>0</v>
      </c>
      <c r="T1019" s="24">
        <f>S1019*(C1019-C1018)/3600000*'Vehicle Inputs'!$B$21*'Vehicle Inputs'!$B$22*'Vehicle Inputs'!$B$23</f>
        <v>0</v>
      </c>
      <c r="U1019" s="24">
        <f t="shared" si="249"/>
        <v>0.64919081366293196</v>
      </c>
      <c r="V1019" s="24">
        <f>T1019*'Vehicle Inputs'!$B$24*'Vehicle Inputs'!$B$22*'Vehicle Inputs'!$B$21</f>
        <v>0</v>
      </c>
      <c r="W1019" s="24">
        <f t="shared" si="250"/>
        <v>0.57417681514418029</v>
      </c>
      <c r="X1019" s="25">
        <f t="shared" si="251"/>
        <v>41</v>
      </c>
      <c r="Y1019" s="24">
        <f t="shared" si="252"/>
        <v>0</v>
      </c>
    </row>
    <row r="1020" spans="2:25" x14ac:dyDescent="0.25">
      <c r="B1020" s="4" t="s">
        <v>37</v>
      </c>
      <c r="C1020" s="4">
        <v>1012</v>
      </c>
      <c r="D1020" s="4">
        <v>423</v>
      </c>
      <c r="E1020" s="11">
        <v>0</v>
      </c>
      <c r="F1020" s="16">
        <f t="shared" si="253"/>
        <v>0</v>
      </c>
      <c r="G1020" s="16">
        <f t="shared" si="241"/>
        <v>0</v>
      </c>
      <c r="H1020" s="19">
        <f t="shared" si="242"/>
        <v>0</v>
      </c>
      <c r="I1020" s="19">
        <f>$K$3*$H$3*'Vehicle Inputs'!$B$19</f>
        <v>186.58987875</v>
      </c>
      <c r="J1020" s="19">
        <f t="shared" si="243"/>
        <v>0</v>
      </c>
      <c r="K1020" s="19">
        <f t="shared" si="244"/>
        <v>0</v>
      </c>
      <c r="L1020" s="19">
        <f t="shared" si="245"/>
        <v>186.58987875</v>
      </c>
      <c r="M1020" s="19">
        <f t="shared" si="246"/>
        <v>0</v>
      </c>
      <c r="N1020" s="24">
        <f t="shared" si="256"/>
        <v>0</v>
      </c>
      <c r="O1020" s="24">
        <f t="shared" si="247"/>
        <v>0</v>
      </c>
      <c r="P1020" s="24">
        <f t="shared" si="254"/>
        <v>1.2729512935528304</v>
      </c>
      <c r="Q1020" s="24">
        <f t="shared" si="248"/>
        <v>0</v>
      </c>
      <c r="R1020" s="24">
        <f t="shared" si="255"/>
        <v>0.73616567394178001</v>
      </c>
      <c r="S1020" s="24">
        <f>MIN(MAX(-M1020,0),'Vehicle Inputs'!$B$20*1000)</f>
        <v>0</v>
      </c>
      <c r="T1020" s="24">
        <f>S1020*(C1020-C1019)/3600000*'Vehicle Inputs'!$B$21*'Vehicle Inputs'!$B$22*'Vehicle Inputs'!$B$23</f>
        <v>0</v>
      </c>
      <c r="U1020" s="24">
        <f t="shared" si="249"/>
        <v>0.64919081366293196</v>
      </c>
      <c r="V1020" s="24">
        <f>T1020*'Vehicle Inputs'!$B$24*'Vehicle Inputs'!$B$22*'Vehicle Inputs'!$B$21</f>
        <v>0</v>
      </c>
      <c r="W1020" s="24">
        <f t="shared" si="250"/>
        <v>0.57417681514418029</v>
      </c>
      <c r="X1020" s="25">
        <f t="shared" si="251"/>
        <v>41</v>
      </c>
      <c r="Y1020" s="24">
        <f t="shared" si="252"/>
        <v>0</v>
      </c>
    </row>
    <row r="1021" spans="2:25" x14ac:dyDescent="0.25">
      <c r="B1021" s="4" t="s">
        <v>37</v>
      </c>
      <c r="C1021" s="4">
        <v>1013</v>
      </c>
      <c r="D1021" s="4">
        <v>424</v>
      </c>
      <c r="E1021" s="11">
        <v>0</v>
      </c>
      <c r="F1021" s="16">
        <f t="shared" si="253"/>
        <v>0</v>
      </c>
      <c r="G1021" s="16">
        <f t="shared" si="241"/>
        <v>0</v>
      </c>
      <c r="H1021" s="19">
        <f t="shared" si="242"/>
        <v>0</v>
      </c>
      <c r="I1021" s="19">
        <f>$K$3*$H$3*'Vehicle Inputs'!$B$19</f>
        <v>186.58987875</v>
      </c>
      <c r="J1021" s="19">
        <f t="shared" si="243"/>
        <v>0</v>
      </c>
      <c r="K1021" s="19">
        <f t="shared" si="244"/>
        <v>0</v>
      </c>
      <c r="L1021" s="19">
        <f t="shared" si="245"/>
        <v>186.58987875</v>
      </c>
      <c r="M1021" s="19">
        <f t="shared" si="246"/>
        <v>0</v>
      </c>
      <c r="N1021" s="24">
        <f t="shared" si="256"/>
        <v>0</v>
      </c>
      <c r="O1021" s="24">
        <f t="shared" si="247"/>
        <v>0</v>
      </c>
      <c r="P1021" s="24">
        <f t="shared" si="254"/>
        <v>1.2729512935528304</v>
      </c>
      <c r="Q1021" s="24">
        <f t="shared" si="248"/>
        <v>0</v>
      </c>
      <c r="R1021" s="24">
        <f t="shared" si="255"/>
        <v>0.73616567394178001</v>
      </c>
      <c r="S1021" s="24">
        <f>MIN(MAX(-M1021,0),'Vehicle Inputs'!$B$20*1000)</f>
        <v>0</v>
      </c>
      <c r="T1021" s="24">
        <f>S1021*(C1021-C1020)/3600000*'Vehicle Inputs'!$B$21*'Vehicle Inputs'!$B$22*'Vehicle Inputs'!$B$23</f>
        <v>0</v>
      </c>
      <c r="U1021" s="24">
        <f t="shared" si="249"/>
        <v>0.64919081366293196</v>
      </c>
      <c r="V1021" s="24">
        <f>T1021*'Vehicle Inputs'!$B$24*'Vehicle Inputs'!$B$22*'Vehicle Inputs'!$B$21</f>
        <v>0</v>
      </c>
      <c r="W1021" s="24">
        <f t="shared" si="250"/>
        <v>0.57417681514418029</v>
      </c>
      <c r="X1021" s="25">
        <f t="shared" si="251"/>
        <v>41</v>
      </c>
      <c r="Y1021" s="24">
        <f t="shared" si="252"/>
        <v>0</v>
      </c>
    </row>
    <row r="1022" spans="2:25" x14ac:dyDescent="0.25">
      <c r="B1022" s="4" t="s">
        <v>37</v>
      </c>
      <c r="C1022" s="4">
        <v>1014</v>
      </c>
      <c r="D1022" s="4">
        <v>425</v>
      </c>
      <c r="E1022" s="11">
        <v>0</v>
      </c>
      <c r="F1022" s="16">
        <f t="shared" si="253"/>
        <v>0</v>
      </c>
      <c r="G1022" s="16">
        <f t="shared" si="241"/>
        <v>0</v>
      </c>
      <c r="H1022" s="19">
        <f t="shared" si="242"/>
        <v>0</v>
      </c>
      <c r="I1022" s="19">
        <f>$K$3*$H$3*'Vehicle Inputs'!$B$19</f>
        <v>186.58987875</v>
      </c>
      <c r="J1022" s="19">
        <f t="shared" si="243"/>
        <v>0</v>
      </c>
      <c r="K1022" s="19">
        <f t="shared" si="244"/>
        <v>0</v>
      </c>
      <c r="L1022" s="19">
        <f t="shared" si="245"/>
        <v>186.58987875</v>
      </c>
      <c r="M1022" s="19">
        <f t="shared" si="246"/>
        <v>0</v>
      </c>
      <c r="N1022" s="24">
        <f t="shared" si="256"/>
        <v>0</v>
      </c>
      <c r="O1022" s="24">
        <f t="shared" si="247"/>
        <v>0</v>
      </c>
      <c r="P1022" s="24">
        <f t="shared" si="254"/>
        <v>1.2729512935528304</v>
      </c>
      <c r="Q1022" s="24">
        <f t="shared" si="248"/>
        <v>0</v>
      </c>
      <c r="R1022" s="24">
        <f t="shared" si="255"/>
        <v>0.73616567394178001</v>
      </c>
      <c r="S1022" s="24">
        <f>MIN(MAX(-M1022,0),'Vehicle Inputs'!$B$20*1000)</f>
        <v>0</v>
      </c>
      <c r="T1022" s="24">
        <f>S1022*(C1022-C1021)/3600000*'Vehicle Inputs'!$B$21*'Vehicle Inputs'!$B$22*'Vehicle Inputs'!$B$23</f>
        <v>0</v>
      </c>
      <c r="U1022" s="24">
        <f t="shared" si="249"/>
        <v>0.64919081366293196</v>
      </c>
      <c r="V1022" s="24">
        <f>T1022*'Vehicle Inputs'!$B$24*'Vehicle Inputs'!$B$22*'Vehicle Inputs'!$B$21</f>
        <v>0</v>
      </c>
      <c r="W1022" s="24">
        <f t="shared" si="250"/>
        <v>0.57417681514418029</v>
      </c>
      <c r="X1022" s="25">
        <f t="shared" si="251"/>
        <v>41</v>
      </c>
      <c r="Y1022" s="24">
        <f t="shared" si="252"/>
        <v>0</v>
      </c>
    </row>
    <row r="1023" spans="2:25" x14ac:dyDescent="0.25">
      <c r="B1023" s="4" t="s">
        <v>37</v>
      </c>
      <c r="C1023" s="4">
        <v>1015</v>
      </c>
      <c r="D1023" s="4">
        <v>426</v>
      </c>
      <c r="E1023" s="11">
        <v>0</v>
      </c>
      <c r="F1023" s="16">
        <f t="shared" si="253"/>
        <v>0</v>
      </c>
      <c r="G1023" s="16">
        <f t="shared" si="241"/>
        <v>0</v>
      </c>
      <c r="H1023" s="19">
        <f t="shared" si="242"/>
        <v>0</v>
      </c>
      <c r="I1023" s="19">
        <f>$K$3*$H$3*'Vehicle Inputs'!$B$19</f>
        <v>186.58987875</v>
      </c>
      <c r="J1023" s="19">
        <f t="shared" si="243"/>
        <v>0</v>
      </c>
      <c r="K1023" s="19">
        <f t="shared" si="244"/>
        <v>0</v>
      </c>
      <c r="L1023" s="19">
        <f t="shared" si="245"/>
        <v>186.58987875</v>
      </c>
      <c r="M1023" s="19">
        <f t="shared" si="246"/>
        <v>0</v>
      </c>
      <c r="N1023" s="24">
        <f t="shared" si="256"/>
        <v>0</v>
      </c>
      <c r="O1023" s="24">
        <f t="shared" si="247"/>
        <v>0</v>
      </c>
      <c r="P1023" s="24">
        <f t="shared" si="254"/>
        <v>1.2729512935528304</v>
      </c>
      <c r="Q1023" s="24">
        <f t="shared" si="248"/>
        <v>0</v>
      </c>
      <c r="R1023" s="24">
        <f t="shared" si="255"/>
        <v>0.73616567394178001</v>
      </c>
      <c r="S1023" s="24">
        <f>MIN(MAX(-M1023,0),'Vehicle Inputs'!$B$20*1000)</f>
        <v>0</v>
      </c>
      <c r="T1023" s="24">
        <f>S1023*(C1023-C1022)/3600000*'Vehicle Inputs'!$B$21*'Vehicle Inputs'!$B$22*'Vehicle Inputs'!$B$23</f>
        <v>0</v>
      </c>
      <c r="U1023" s="24">
        <f t="shared" si="249"/>
        <v>0.64919081366293196</v>
      </c>
      <c r="V1023" s="24">
        <f>T1023*'Vehicle Inputs'!$B$24*'Vehicle Inputs'!$B$22*'Vehicle Inputs'!$B$21</f>
        <v>0</v>
      </c>
      <c r="W1023" s="24">
        <f t="shared" si="250"/>
        <v>0.57417681514418029</v>
      </c>
      <c r="X1023" s="25">
        <f t="shared" si="251"/>
        <v>41</v>
      </c>
      <c r="Y1023" s="24">
        <f t="shared" si="252"/>
        <v>0</v>
      </c>
    </row>
    <row r="1024" spans="2:25" x14ac:dyDescent="0.25">
      <c r="B1024" s="4" t="s">
        <v>37</v>
      </c>
      <c r="C1024" s="4">
        <v>1016</v>
      </c>
      <c r="D1024" s="4">
        <v>427</v>
      </c>
      <c r="E1024" s="11">
        <v>0</v>
      </c>
      <c r="F1024" s="16">
        <f t="shared" si="253"/>
        <v>0</v>
      </c>
      <c r="G1024" s="16">
        <f t="shared" si="241"/>
        <v>0</v>
      </c>
      <c r="H1024" s="19">
        <f t="shared" si="242"/>
        <v>0</v>
      </c>
      <c r="I1024" s="19">
        <f>$K$3*$H$3*'Vehicle Inputs'!$B$19</f>
        <v>186.58987875</v>
      </c>
      <c r="J1024" s="19">
        <f t="shared" si="243"/>
        <v>0</v>
      </c>
      <c r="K1024" s="19">
        <f t="shared" si="244"/>
        <v>0</v>
      </c>
      <c r="L1024" s="19">
        <f t="shared" si="245"/>
        <v>186.58987875</v>
      </c>
      <c r="M1024" s="19">
        <f t="shared" si="246"/>
        <v>0</v>
      </c>
      <c r="N1024" s="24">
        <f t="shared" si="256"/>
        <v>0</v>
      </c>
      <c r="O1024" s="24">
        <f t="shared" si="247"/>
        <v>0</v>
      </c>
      <c r="P1024" s="24">
        <f t="shared" si="254"/>
        <v>1.2729512935528304</v>
      </c>
      <c r="Q1024" s="24">
        <f t="shared" si="248"/>
        <v>0</v>
      </c>
      <c r="R1024" s="24">
        <f t="shared" si="255"/>
        <v>0.73616567394178001</v>
      </c>
      <c r="S1024" s="24">
        <f>MIN(MAX(-M1024,0),'Vehicle Inputs'!$B$20*1000)</f>
        <v>0</v>
      </c>
      <c r="T1024" s="24">
        <f>S1024*(C1024-C1023)/3600000*'Vehicle Inputs'!$B$21*'Vehicle Inputs'!$B$22*'Vehicle Inputs'!$B$23</f>
        <v>0</v>
      </c>
      <c r="U1024" s="24">
        <f t="shared" si="249"/>
        <v>0.64919081366293196</v>
      </c>
      <c r="V1024" s="24">
        <f>T1024*'Vehicle Inputs'!$B$24*'Vehicle Inputs'!$B$22*'Vehicle Inputs'!$B$21</f>
        <v>0</v>
      </c>
      <c r="W1024" s="24">
        <f t="shared" si="250"/>
        <v>0.57417681514418029</v>
      </c>
      <c r="X1024" s="25">
        <f t="shared" si="251"/>
        <v>41</v>
      </c>
      <c r="Y1024" s="24">
        <f t="shared" si="252"/>
        <v>0</v>
      </c>
    </row>
    <row r="1025" spans="2:25" x14ac:dyDescent="0.25">
      <c r="B1025" s="4" t="s">
        <v>37</v>
      </c>
      <c r="C1025" s="4">
        <v>1017</v>
      </c>
      <c r="D1025" s="4">
        <v>428</v>
      </c>
      <c r="E1025" s="11">
        <v>0</v>
      </c>
      <c r="F1025" s="16">
        <f t="shared" si="253"/>
        <v>0</v>
      </c>
      <c r="G1025" s="16">
        <f t="shared" si="241"/>
        <v>0</v>
      </c>
      <c r="H1025" s="19">
        <f t="shared" si="242"/>
        <v>0</v>
      </c>
      <c r="I1025" s="19">
        <f>$K$3*$H$3*'Vehicle Inputs'!$B$19</f>
        <v>186.58987875</v>
      </c>
      <c r="J1025" s="19">
        <f t="shared" si="243"/>
        <v>0</v>
      </c>
      <c r="K1025" s="19">
        <f t="shared" si="244"/>
        <v>0</v>
      </c>
      <c r="L1025" s="19">
        <f t="shared" si="245"/>
        <v>186.58987875</v>
      </c>
      <c r="M1025" s="19">
        <f t="shared" si="246"/>
        <v>0</v>
      </c>
      <c r="N1025" s="24">
        <f t="shared" si="256"/>
        <v>0</v>
      </c>
      <c r="O1025" s="24">
        <f t="shared" si="247"/>
        <v>0</v>
      </c>
      <c r="P1025" s="24">
        <f t="shared" si="254"/>
        <v>1.2729512935528304</v>
      </c>
      <c r="Q1025" s="24">
        <f t="shared" si="248"/>
        <v>0</v>
      </c>
      <c r="R1025" s="24">
        <f t="shared" si="255"/>
        <v>0.73616567394178001</v>
      </c>
      <c r="S1025" s="24">
        <f>MIN(MAX(-M1025,0),'Vehicle Inputs'!$B$20*1000)</f>
        <v>0</v>
      </c>
      <c r="T1025" s="24">
        <f>S1025*(C1025-C1024)/3600000*'Vehicle Inputs'!$B$21*'Vehicle Inputs'!$B$22*'Vehicle Inputs'!$B$23</f>
        <v>0</v>
      </c>
      <c r="U1025" s="24">
        <f t="shared" si="249"/>
        <v>0.64919081366293196</v>
      </c>
      <c r="V1025" s="24">
        <f>T1025*'Vehicle Inputs'!$B$24*'Vehicle Inputs'!$B$22*'Vehicle Inputs'!$B$21</f>
        <v>0</v>
      </c>
      <c r="W1025" s="24">
        <f t="shared" si="250"/>
        <v>0.57417681514418029</v>
      </c>
      <c r="X1025" s="25">
        <f t="shared" si="251"/>
        <v>41</v>
      </c>
      <c r="Y1025" s="24">
        <f t="shared" si="252"/>
        <v>0</v>
      </c>
    </row>
    <row r="1026" spans="2:25" x14ac:dyDescent="0.25">
      <c r="B1026" s="4" t="s">
        <v>37</v>
      </c>
      <c r="C1026" s="4">
        <v>1018</v>
      </c>
      <c r="D1026" s="4">
        <v>429</v>
      </c>
      <c r="E1026" s="11">
        <v>0</v>
      </c>
      <c r="F1026" s="16">
        <f t="shared" si="253"/>
        <v>0</v>
      </c>
      <c r="G1026" s="16">
        <f t="shared" si="241"/>
        <v>0</v>
      </c>
      <c r="H1026" s="19">
        <f t="shared" si="242"/>
        <v>0</v>
      </c>
      <c r="I1026" s="19">
        <f>$K$3*$H$3*'Vehicle Inputs'!$B$19</f>
        <v>186.58987875</v>
      </c>
      <c r="J1026" s="19">
        <f t="shared" si="243"/>
        <v>0</v>
      </c>
      <c r="K1026" s="19">
        <f t="shared" si="244"/>
        <v>0</v>
      </c>
      <c r="L1026" s="19">
        <f t="shared" si="245"/>
        <v>186.58987875</v>
      </c>
      <c r="M1026" s="19">
        <f t="shared" si="246"/>
        <v>0</v>
      </c>
      <c r="N1026" s="24">
        <f t="shared" si="256"/>
        <v>0</v>
      </c>
      <c r="O1026" s="24">
        <f t="shared" si="247"/>
        <v>0</v>
      </c>
      <c r="P1026" s="24">
        <f t="shared" si="254"/>
        <v>1.2729512935528304</v>
      </c>
      <c r="Q1026" s="24">
        <f t="shared" si="248"/>
        <v>0</v>
      </c>
      <c r="R1026" s="24">
        <f t="shared" si="255"/>
        <v>0.73616567394178001</v>
      </c>
      <c r="S1026" s="24">
        <f>MIN(MAX(-M1026,0),'Vehicle Inputs'!$B$20*1000)</f>
        <v>0</v>
      </c>
      <c r="T1026" s="24">
        <f>S1026*(C1026-C1025)/3600000*'Vehicle Inputs'!$B$21*'Vehicle Inputs'!$B$22*'Vehicle Inputs'!$B$23</f>
        <v>0</v>
      </c>
      <c r="U1026" s="24">
        <f t="shared" si="249"/>
        <v>0.64919081366293196</v>
      </c>
      <c r="V1026" s="24">
        <f>T1026*'Vehicle Inputs'!$B$24*'Vehicle Inputs'!$B$22*'Vehicle Inputs'!$B$21</f>
        <v>0</v>
      </c>
      <c r="W1026" s="24">
        <f t="shared" si="250"/>
        <v>0.57417681514418029</v>
      </c>
      <c r="X1026" s="25">
        <f t="shared" si="251"/>
        <v>41</v>
      </c>
      <c r="Y1026" s="24">
        <f t="shared" si="252"/>
        <v>0</v>
      </c>
    </row>
    <row r="1027" spans="2:25" x14ac:dyDescent="0.25">
      <c r="B1027" s="4" t="s">
        <v>37</v>
      </c>
      <c r="C1027" s="4">
        <v>1019</v>
      </c>
      <c r="D1027" s="4">
        <v>430</v>
      </c>
      <c r="E1027" s="11">
        <v>0</v>
      </c>
      <c r="F1027" s="16">
        <f t="shared" si="253"/>
        <v>0</v>
      </c>
      <c r="G1027" s="16">
        <f t="shared" si="241"/>
        <v>0</v>
      </c>
      <c r="H1027" s="19">
        <f t="shared" si="242"/>
        <v>0</v>
      </c>
      <c r="I1027" s="19">
        <f>$K$3*$H$3*'Vehicle Inputs'!$B$19</f>
        <v>186.58987875</v>
      </c>
      <c r="J1027" s="19">
        <f t="shared" si="243"/>
        <v>0</v>
      </c>
      <c r="K1027" s="19">
        <f t="shared" si="244"/>
        <v>0</v>
      </c>
      <c r="L1027" s="19">
        <f t="shared" si="245"/>
        <v>186.58987875</v>
      </c>
      <c r="M1027" s="19">
        <f t="shared" si="246"/>
        <v>0</v>
      </c>
      <c r="N1027" s="24">
        <f t="shared" si="256"/>
        <v>0</v>
      </c>
      <c r="O1027" s="24">
        <f t="shared" si="247"/>
        <v>0</v>
      </c>
      <c r="P1027" s="24">
        <f t="shared" si="254"/>
        <v>1.2729512935528304</v>
      </c>
      <c r="Q1027" s="24">
        <f t="shared" si="248"/>
        <v>0</v>
      </c>
      <c r="R1027" s="24">
        <f t="shared" si="255"/>
        <v>0.73616567394178001</v>
      </c>
      <c r="S1027" s="24">
        <f>MIN(MAX(-M1027,0),'Vehicle Inputs'!$B$20*1000)</f>
        <v>0</v>
      </c>
      <c r="T1027" s="24">
        <f>S1027*(C1027-C1026)/3600000*'Vehicle Inputs'!$B$21*'Vehicle Inputs'!$B$22*'Vehicle Inputs'!$B$23</f>
        <v>0</v>
      </c>
      <c r="U1027" s="24">
        <f t="shared" si="249"/>
        <v>0.64919081366293196</v>
      </c>
      <c r="V1027" s="24">
        <f>T1027*'Vehicle Inputs'!$B$24*'Vehicle Inputs'!$B$22*'Vehicle Inputs'!$B$21</f>
        <v>0</v>
      </c>
      <c r="W1027" s="24">
        <f t="shared" si="250"/>
        <v>0.57417681514418029</v>
      </c>
      <c r="X1027" s="25">
        <f t="shared" si="251"/>
        <v>41</v>
      </c>
      <c r="Y1027" s="24">
        <f t="shared" si="252"/>
        <v>0</v>
      </c>
    </row>
    <row r="1028" spans="2:25" x14ac:dyDescent="0.25">
      <c r="B1028" s="4" t="s">
        <v>37</v>
      </c>
      <c r="C1028" s="4">
        <v>1020</v>
      </c>
      <c r="D1028" s="4">
        <v>431</v>
      </c>
      <c r="E1028" s="11">
        <v>0</v>
      </c>
      <c r="F1028" s="16">
        <f t="shared" si="253"/>
        <v>0</v>
      </c>
      <c r="G1028" s="16">
        <f t="shared" si="241"/>
        <v>0</v>
      </c>
      <c r="H1028" s="19">
        <f t="shared" si="242"/>
        <v>0</v>
      </c>
      <c r="I1028" s="19">
        <f>$K$3*$H$3*'Vehicle Inputs'!$B$19</f>
        <v>186.58987875</v>
      </c>
      <c r="J1028" s="19">
        <f t="shared" si="243"/>
        <v>0</v>
      </c>
      <c r="K1028" s="19">
        <f t="shared" si="244"/>
        <v>0</v>
      </c>
      <c r="L1028" s="19">
        <f t="shared" si="245"/>
        <v>186.58987875</v>
      </c>
      <c r="M1028" s="19">
        <f t="shared" si="246"/>
        <v>0</v>
      </c>
      <c r="N1028" s="24">
        <f t="shared" si="256"/>
        <v>0</v>
      </c>
      <c r="O1028" s="24">
        <f t="shared" si="247"/>
        <v>0</v>
      </c>
      <c r="P1028" s="24">
        <f t="shared" si="254"/>
        <v>1.2729512935528304</v>
      </c>
      <c r="Q1028" s="24">
        <f t="shared" si="248"/>
        <v>0</v>
      </c>
      <c r="R1028" s="24">
        <f t="shared" si="255"/>
        <v>0.73616567394178001</v>
      </c>
      <c r="S1028" s="24">
        <f>MIN(MAX(-M1028,0),'Vehicle Inputs'!$B$20*1000)</f>
        <v>0</v>
      </c>
      <c r="T1028" s="24">
        <f>S1028*(C1028-C1027)/3600000*'Vehicle Inputs'!$B$21*'Vehicle Inputs'!$B$22*'Vehicle Inputs'!$B$23</f>
        <v>0</v>
      </c>
      <c r="U1028" s="24">
        <f t="shared" si="249"/>
        <v>0.64919081366293196</v>
      </c>
      <c r="V1028" s="24">
        <f>T1028*'Vehicle Inputs'!$B$24*'Vehicle Inputs'!$B$22*'Vehicle Inputs'!$B$21</f>
        <v>0</v>
      </c>
      <c r="W1028" s="24">
        <f t="shared" si="250"/>
        <v>0.57417681514418029</v>
      </c>
      <c r="X1028" s="25">
        <f t="shared" si="251"/>
        <v>41</v>
      </c>
      <c r="Y1028" s="24">
        <f t="shared" si="252"/>
        <v>0</v>
      </c>
    </row>
    <row r="1029" spans="2:25" x14ac:dyDescent="0.25">
      <c r="B1029" s="4" t="s">
        <v>37</v>
      </c>
      <c r="C1029" s="4">
        <v>1021</v>
      </c>
      <c r="D1029" s="4">
        <v>432</v>
      </c>
      <c r="E1029" s="11">
        <v>0</v>
      </c>
      <c r="F1029" s="16">
        <f t="shared" si="253"/>
        <v>0</v>
      </c>
      <c r="G1029" s="16">
        <f t="shared" si="241"/>
        <v>0</v>
      </c>
      <c r="H1029" s="19">
        <f t="shared" si="242"/>
        <v>0</v>
      </c>
      <c r="I1029" s="19">
        <f>$K$3*$H$3*'Vehicle Inputs'!$B$19</f>
        <v>186.58987875</v>
      </c>
      <c r="J1029" s="19">
        <f t="shared" si="243"/>
        <v>0</v>
      </c>
      <c r="K1029" s="19">
        <f t="shared" si="244"/>
        <v>0</v>
      </c>
      <c r="L1029" s="19">
        <f t="shared" si="245"/>
        <v>186.58987875</v>
      </c>
      <c r="M1029" s="19">
        <f t="shared" si="246"/>
        <v>0</v>
      </c>
      <c r="N1029" s="24">
        <f t="shared" si="256"/>
        <v>0</v>
      </c>
      <c r="O1029" s="24">
        <f t="shared" si="247"/>
        <v>0</v>
      </c>
      <c r="P1029" s="24">
        <f t="shared" si="254"/>
        <v>1.2729512935528304</v>
      </c>
      <c r="Q1029" s="24">
        <f t="shared" si="248"/>
        <v>0</v>
      </c>
      <c r="R1029" s="24">
        <f t="shared" si="255"/>
        <v>0.73616567394178001</v>
      </c>
      <c r="S1029" s="24">
        <f>MIN(MAX(-M1029,0),'Vehicle Inputs'!$B$20*1000)</f>
        <v>0</v>
      </c>
      <c r="T1029" s="24">
        <f>S1029*(C1029-C1028)/3600000*'Vehicle Inputs'!$B$21*'Vehicle Inputs'!$B$22*'Vehicle Inputs'!$B$23</f>
        <v>0</v>
      </c>
      <c r="U1029" s="24">
        <f t="shared" si="249"/>
        <v>0.64919081366293196</v>
      </c>
      <c r="V1029" s="24">
        <f>T1029*'Vehicle Inputs'!$B$24*'Vehicle Inputs'!$B$22*'Vehicle Inputs'!$B$21</f>
        <v>0</v>
      </c>
      <c r="W1029" s="24">
        <f t="shared" si="250"/>
        <v>0.57417681514418029</v>
      </c>
      <c r="X1029" s="25">
        <f t="shared" si="251"/>
        <v>41</v>
      </c>
      <c r="Y1029" s="24">
        <f t="shared" si="252"/>
        <v>0</v>
      </c>
    </row>
    <row r="1030" spans="2:25" x14ac:dyDescent="0.25">
      <c r="B1030" s="4" t="s">
        <v>37</v>
      </c>
      <c r="C1030" s="4">
        <v>1022</v>
      </c>
      <c r="D1030" s="4">
        <v>433</v>
      </c>
      <c r="E1030" s="11">
        <v>0</v>
      </c>
      <c r="F1030" s="16">
        <f t="shared" si="253"/>
        <v>0</v>
      </c>
      <c r="G1030" s="16">
        <f t="shared" si="241"/>
        <v>0</v>
      </c>
      <c r="H1030" s="19">
        <f t="shared" si="242"/>
        <v>0</v>
      </c>
      <c r="I1030" s="19">
        <f>$K$3*$H$3*'Vehicle Inputs'!$B$19</f>
        <v>186.58987875</v>
      </c>
      <c r="J1030" s="19">
        <f t="shared" si="243"/>
        <v>0</v>
      </c>
      <c r="K1030" s="19">
        <f t="shared" si="244"/>
        <v>0</v>
      </c>
      <c r="L1030" s="19">
        <f t="shared" si="245"/>
        <v>186.58987875</v>
      </c>
      <c r="M1030" s="19">
        <f t="shared" si="246"/>
        <v>0</v>
      </c>
      <c r="N1030" s="24">
        <f t="shared" si="256"/>
        <v>0</v>
      </c>
      <c r="O1030" s="24">
        <f t="shared" si="247"/>
        <v>0</v>
      </c>
      <c r="P1030" s="24">
        <f t="shared" si="254"/>
        <v>1.2729512935528304</v>
      </c>
      <c r="Q1030" s="24">
        <f t="shared" si="248"/>
        <v>0</v>
      </c>
      <c r="R1030" s="24">
        <f t="shared" si="255"/>
        <v>0.73616567394178001</v>
      </c>
      <c r="S1030" s="24">
        <f>MIN(MAX(-M1030,0),'Vehicle Inputs'!$B$20*1000)</f>
        <v>0</v>
      </c>
      <c r="T1030" s="24">
        <f>S1030*(C1030-C1029)/3600000*'Vehicle Inputs'!$B$21*'Vehicle Inputs'!$B$22*'Vehicle Inputs'!$B$23</f>
        <v>0</v>
      </c>
      <c r="U1030" s="24">
        <f t="shared" si="249"/>
        <v>0.64919081366293196</v>
      </c>
      <c r="V1030" s="24">
        <f>T1030*'Vehicle Inputs'!$B$24*'Vehicle Inputs'!$B$22*'Vehicle Inputs'!$B$21</f>
        <v>0</v>
      </c>
      <c r="W1030" s="24">
        <f t="shared" si="250"/>
        <v>0.57417681514418029</v>
      </c>
      <c r="X1030" s="25">
        <f t="shared" si="251"/>
        <v>41</v>
      </c>
      <c r="Y1030" s="24">
        <f t="shared" si="252"/>
        <v>0</v>
      </c>
    </row>
    <row r="1031" spans="2:25" x14ac:dyDescent="0.25">
      <c r="B1031" s="6" t="s">
        <v>38</v>
      </c>
      <c r="C1031" s="6">
        <v>1023</v>
      </c>
      <c r="D1031" s="6">
        <v>1</v>
      </c>
      <c r="E1031" s="12">
        <v>0</v>
      </c>
      <c r="F1031" s="16">
        <f t="shared" si="253"/>
        <v>0</v>
      </c>
      <c r="G1031" s="16">
        <f t="shared" si="241"/>
        <v>0</v>
      </c>
      <c r="H1031" s="19">
        <f t="shared" si="242"/>
        <v>0</v>
      </c>
      <c r="I1031" s="19">
        <f>$K$3*$H$3*'Vehicle Inputs'!$B$19</f>
        <v>186.58987875</v>
      </c>
      <c r="J1031" s="19">
        <f t="shared" si="243"/>
        <v>0</v>
      </c>
      <c r="K1031" s="19">
        <f t="shared" si="244"/>
        <v>0</v>
      </c>
      <c r="L1031" s="19">
        <f t="shared" si="245"/>
        <v>186.58987875</v>
      </c>
      <c r="M1031" s="19">
        <f t="shared" si="246"/>
        <v>0</v>
      </c>
      <c r="N1031" s="24">
        <f t="shared" si="256"/>
        <v>0</v>
      </c>
      <c r="O1031" s="24">
        <f t="shared" si="247"/>
        <v>0</v>
      </c>
      <c r="P1031" s="24">
        <f t="shared" si="254"/>
        <v>1.2729512935528304</v>
      </c>
      <c r="Q1031" s="24">
        <f t="shared" si="248"/>
        <v>0</v>
      </c>
      <c r="R1031" s="24">
        <f t="shared" si="255"/>
        <v>0.73616567394178001</v>
      </c>
      <c r="S1031" s="24">
        <f>MIN(MAX(-M1031,0),'Vehicle Inputs'!$B$20*1000)</f>
        <v>0</v>
      </c>
      <c r="T1031" s="24">
        <f>S1031*(C1031-C1030)/3600000*'Vehicle Inputs'!$B$21*'Vehicle Inputs'!$B$22*'Vehicle Inputs'!$B$23</f>
        <v>0</v>
      </c>
      <c r="U1031" s="24">
        <f t="shared" si="249"/>
        <v>0.64919081366293196</v>
      </c>
      <c r="V1031" s="24">
        <f>T1031*'Vehicle Inputs'!$B$24*'Vehicle Inputs'!$B$22*'Vehicle Inputs'!$B$21</f>
        <v>0</v>
      </c>
      <c r="W1031" s="24">
        <f t="shared" si="250"/>
        <v>0.57417681514418029</v>
      </c>
      <c r="X1031" s="25">
        <f t="shared" si="251"/>
        <v>41</v>
      </c>
      <c r="Y1031" s="24">
        <f t="shared" si="252"/>
        <v>0</v>
      </c>
    </row>
    <row r="1032" spans="2:25" x14ac:dyDescent="0.25">
      <c r="B1032" s="6" t="s">
        <v>38</v>
      </c>
      <c r="C1032" s="6">
        <v>1024</v>
      </c>
      <c r="D1032" s="6">
        <v>2</v>
      </c>
      <c r="E1032" s="12">
        <v>0</v>
      </c>
      <c r="F1032" s="16">
        <f t="shared" si="253"/>
        <v>0</v>
      </c>
      <c r="G1032" s="16">
        <f t="shared" si="241"/>
        <v>0</v>
      </c>
      <c r="H1032" s="19">
        <f t="shared" si="242"/>
        <v>0</v>
      </c>
      <c r="I1032" s="19">
        <f>$K$3*$H$3*'Vehicle Inputs'!$B$19</f>
        <v>186.58987875</v>
      </c>
      <c r="J1032" s="19">
        <f t="shared" si="243"/>
        <v>0</v>
      </c>
      <c r="K1032" s="19">
        <f t="shared" si="244"/>
        <v>0</v>
      </c>
      <c r="L1032" s="19">
        <f t="shared" si="245"/>
        <v>186.58987875</v>
      </c>
      <c r="M1032" s="19">
        <f t="shared" si="246"/>
        <v>0</v>
      </c>
      <c r="N1032" s="24">
        <f t="shared" si="256"/>
        <v>0</v>
      </c>
      <c r="O1032" s="24">
        <f t="shared" si="247"/>
        <v>0</v>
      </c>
      <c r="P1032" s="24">
        <f t="shared" si="254"/>
        <v>1.2729512935528304</v>
      </c>
      <c r="Q1032" s="24">
        <f t="shared" si="248"/>
        <v>0</v>
      </c>
      <c r="R1032" s="24">
        <f t="shared" si="255"/>
        <v>0.73616567394178001</v>
      </c>
      <c r="S1032" s="24">
        <f>MIN(MAX(-M1032,0),'Vehicle Inputs'!$B$20*1000)</f>
        <v>0</v>
      </c>
      <c r="T1032" s="24">
        <f>S1032*(C1032-C1031)/3600000*'Vehicle Inputs'!$B$21*'Vehicle Inputs'!$B$22*'Vehicle Inputs'!$B$23</f>
        <v>0</v>
      </c>
      <c r="U1032" s="24">
        <f t="shared" si="249"/>
        <v>0.64919081366293196</v>
      </c>
      <c r="V1032" s="24">
        <f>T1032*'Vehicle Inputs'!$B$24*'Vehicle Inputs'!$B$22*'Vehicle Inputs'!$B$21</f>
        <v>0</v>
      </c>
      <c r="W1032" s="24">
        <f t="shared" si="250"/>
        <v>0.57417681514418029</v>
      </c>
      <c r="X1032" s="25">
        <f t="shared" si="251"/>
        <v>41</v>
      </c>
      <c r="Y1032" s="24">
        <f t="shared" si="252"/>
        <v>0</v>
      </c>
    </row>
    <row r="1033" spans="2:25" x14ac:dyDescent="0.25">
      <c r="B1033" s="6" t="s">
        <v>38</v>
      </c>
      <c r="C1033" s="6">
        <v>1025</v>
      </c>
      <c r="D1033" s="6">
        <v>3</v>
      </c>
      <c r="E1033" s="12">
        <v>0</v>
      </c>
      <c r="F1033" s="16">
        <f t="shared" si="253"/>
        <v>0</v>
      </c>
      <c r="G1033" s="16">
        <f t="shared" ref="G1033:G1096" si="257">E1033*(1000/3600)</f>
        <v>0</v>
      </c>
      <c r="H1033" s="19">
        <f t="shared" ref="H1033:H1096" si="258">0.5*$L$3*$J$3*$I$3*G1033^2</f>
        <v>0</v>
      </c>
      <c r="I1033" s="19">
        <f>$K$3*$H$3*'Vehicle Inputs'!$B$19</f>
        <v>186.58987875</v>
      </c>
      <c r="J1033" s="19">
        <f t="shared" ref="J1033:J1096" si="259">I1033*G1033</f>
        <v>0</v>
      </c>
      <c r="K1033" s="19">
        <f t="shared" ref="K1033:K1096" si="260">$H$3*F1033</f>
        <v>0</v>
      </c>
      <c r="L1033" s="19">
        <f t="shared" ref="L1033:L1096" si="261">H1033+I1033+K1033</f>
        <v>186.58987875</v>
      </c>
      <c r="M1033" s="19">
        <f t="shared" ref="M1033:M1096" si="262">L1033*G1033</f>
        <v>0</v>
      </c>
      <c r="N1033" s="24">
        <f t="shared" si="256"/>
        <v>0</v>
      </c>
      <c r="O1033" s="24">
        <f t="shared" ref="O1033:O1096" si="263">MAX(M1033,0)*(C1033-C1032)/3600000</f>
        <v>0</v>
      </c>
      <c r="P1033" s="24">
        <f t="shared" si="254"/>
        <v>1.2729512935528304</v>
      </c>
      <c r="Q1033" s="24">
        <f t="shared" ref="Q1033:Q1096" si="264">MAX(-M1033,0)*(C1033-C1032)/3600000</f>
        <v>0</v>
      </c>
      <c r="R1033" s="24">
        <f t="shared" si="255"/>
        <v>0.73616567394178001</v>
      </c>
      <c r="S1033" s="24">
        <f>MIN(MAX(-M1033,0),'Vehicle Inputs'!$B$20*1000)</f>
        <v>0</v>
      </c>
      <c r="T1033" s="24">
        <f>S1033*(C1033-C1032)/3600000*'Vehicle Inputs'!$B$21*'Vehicle Inputs'!$B$22*'Vehicle Inputs'!$B$23</f>
        <v>0</v>
      </c>
      <c r="U1033" s="24">
        <f t="shared" ref="U1033:U1096" si="265">U1032+T1033</f>
        <v>0.64919081366293196</v>
      </c>
      <c r="V1033" s="24">
        <f>T1033*'Vehicle Inputs'!$B$24*'Vehicle Inputs'!$B$22*'Vehicle Inputs'!$B$21</f>
        <v>0</v>
      </c>
      <c r="W1033" s="24">
        <f t="shared" ref="W1033:W1096" si="266">W1032+V1033</f>
        <v>0.57417681514418029</v>
      </c>
      <c r="X1033" s="25">
        <f t="shared" ref="X1033:X1096" si="267">IF(S1033&gt;0,IF(S1032=0,X1032+1,X1032),X1032)</f>
        <v>41</v>
      </c>
      <c r="Y1033" s="24">
        <f t="shared" ref="Y1033:Y1096" si="268">IF(S1033&gt;0,IF(S1032=0,T1033,Y1032+T1033),0)</f>
        <v>0</v>
      </c>
    </row>
    <row r="1034" spans="2:25" x14ac:dyDescent="0.25">
      <c r="B1034" s="6" t="s">
        <v>38</v>
      </c>
      <c r="C1034" s="6">
        <v>1026</v>
      </c>
      <c r="D1034" s="6">
        <v>4</v>
      </c>
      <c r="E1034" s="12">
        <v>0</v>
      </c>
      <c r="F1034" s="16">
        <f t="shared" ref="F1034:F1097" si="269">($E1035-$E1033)/2/3.6</f>
        <v>0.11111111111111112</v>
      </c>
      <c r="G1034" s="16">
        <f t="shared" si="257"/>
        <v>0</v>
      </c>
      <c r="H1034" s="19">
        <f t="shared" si="258"/>
        <v>0</v>
      </c>
      <c r="I1034" s="19">
        <f>$K$3*$H$3*'Vehicle Inputs'!$B$19</f>
        <v>186.58987875</v>
      </c>
      <c r="J1034" s="19">
        <f t="shared" si="259"/>
        <v>0</v>
      </c>
      <c r="K1034" s="19">
        <f t="shared" si="260"/>
        <v>242.91666666666669</v>
      </c>
      <c r="L1034" s="19">
        <f t="shared" si="261"/>
        <v>429.50654541666665</v>
      </c>
      <c r="M1034" s="19">
        <f t="shared" si="262"/>
        <v>0</v>
      </c>
      <c r="N1034" s="24">
        <f t="shared" si="256"/>
        <v>0</v>
      </c>
      <c r="O1034" s="24">
        <f t="shared" si="263"/>
        <v>0</v>
      </c>
      <c r="P1034" s="24">
        <f t="shared" ref="P1034:P1097" si="270">P1033+O1034</f>
        <v>1.2729512935528304</v>
      </c>
      <c r="Q1034" s="24">
        <f t="shared" si="264"/>
        <v>0</v>
      </c>
      <c r="R1034" s="24">
        <f t="shared" ref="R1034:R1097" si="271">R1033+Q1034</f>
        <v>0.73616567394178001</v>
      </c>
      <c r="S1034" s="24">
        <f>MIN(MAX(-M1034,0),'Vehicle Inputs'!$B$20*1000)</f>
        <v>0</v>
      </c>
      <c r="T1034" s="24">
        <f>S1034*(C1034-C1033)/3600000*'Vehicle Inputs'!$B$21*'Vehicle Inputs'!$B$22*'Vehicle Inputs'!$B$23</f>
        <v>0</v>
      </c>
      <c r="U1034" s="24">
        <f t="shared" si="265"/>
        <v>0.64919081366293196</v>
      </c>
      <c r="V1034" s="24">
        <f>T1034*'Vehicle Inputs'!$B$24*'Vehicle Inputs'!$B$22*'Vehicle Inputs'!$B$21</f>
        <v>0</v>
      </c>
      <c r="W1034" s="24">
        <f t="shared" si="266"/>
        <v>0.57417681514418029</v>
      </c>
      <c r="X1034" s="25">
        <f t="shared" si="267"/>
        <v>41</v>
      </c>
      <c r="Y1034" s="24">
        <f t="shared" si="268"/>
        <v>0</v>
      </c>
    </row>
    <row r="1035" spans="2:25" x14ac:dyDescent="0.25">
      <c r="B1035" s="6" t="s">
        <v>38</v>
      </c>
      <c r="C1035" s="6">
        <v>1027</v>
      </c>
      <c r="D1035" s="6">
        <v>5</v>
      </c>
      <c r="E1035" s="12">
        <v>0.8</v>
      </c>
      <c r="F1035" s="16">
        <f t="shared" si="269"/>
        <v>0.5</v>
      </c>
      <c r="G1035" s="16">
        <f t="shared" si="257"/>
        <v>0.22222222222222224</v>
      </c>
      <c r="H1035" s="19">
        <f t="shared" si="258"/>
        <v>1.7434562962962964E-2</v>
      </c>
      <c r="I1035" s="19">
        <f>$K$3*$H$3*'Vehicle Inputs'!$B$19</f>
        <v>186.58987875</v>
      </c>
      <c r="J1035" s="19">
        <f t="shared" si="259"/>
        <v>41.464417500000003</v>
      </c>
      <c r="K1035" s="19">
        <f t="shared" si="260"/>
        <v>1093.125</v>
      </c>
      <c r="L1035" s="19">
        <f t="shared" si="261"/>
        <v>1279.732313312963</v>
      </c>
      <c r="M1035" s="19">
        <f t="shared" si="262"/>
        <v>284.38495851399182</v>
      </c>
      <c r="N1035" s="24">
        <f t="shared" si="256"/>
        <v>7.8995821809442178E-5</v>
      </c>
      <c r="O1035" s="24">
        <f t="shared" si="263"/>
        <v>7.8995821809442178E-5</v>
      </c>
      <c r="P1035" s="24">
        <f t="shared" si="270"/>
        <v>1.2730302893746399</v>
      </c>
      <c r="Q1035" s="24">
        <f t="shared" si="264"/>
        <v>0</v>
      </c>
      <c r="R1035" s="24">
        <f t="shared" si="271"/>
        <v>0.73616567394178001</v>
      </c>
      <c r="S1035" s="24">
        <f>MIN(MAX(-M1035,0),'Vehicle Inputs'!$B$20*1000)</f>
        <v>0</v>
      </c>
      <c r="T1035" s="24">
        <f>S1035*(C1035-C1034)/3600000*'Vehicle Inputs'!$B$21*'Vehicle Inputs'!$B$22*'Vehicle Inputs'!$B$23</f>
        <v>0</v>
      </c>
      <c r="U1035" s="24">
        <f t="shared" si="265"/>
        <v>0.64919081366293196</v>
      </c>
      <c r="V1035" s="24">
        <f>T1035*'Vehicle Inputs'!$B$24*'Vehicle Inputs'!$B$22*'Vehicle Inputs'!$B$21</f>
        <v>0</v>
      </c>
      <c r="W1035" s="24">
        <f t="shared" si="266"/>
        <v>0.57417681514418029</v>
      </c>
      <c r="X1035" s="25">
        <f t="shared" si="267"/>
        <v>41</v>
      </c>
      <c r="Y1035" s="24">
        <f t="shared" si="268"/>
        <v>0</v>
      </c>
    </row>
    <row r="1036" spans="2:25" x14ac:dyDescent="0.25">
      <c r="B1036" s="6" t="s">
        <v>38</v>
      </c>
      <c r="C1036" s="6">
        <v>1028</v>
      </c>
      <c r="D1036" s="6">
        <v>6</v>
      </c>
      <c r="E1036" s="12">
        <v>3.6</v>
      </c>
      <c r="F1036" s="16">
        <f t="shared" si="269"/>
        <v>1.0833333333333333</v>
      </c>
      <c r="G1036" s="16">
        <f t="shared" si="257"/>
        <v>1</v>
      </c>
      <c r="H1036" s="19">
        <f t="shared" si="258"/>
        <v>0.35304989999999997</v>
      </c>
      <c r="I1036" s="19">
        <f>$K$3*$H$3*'Vehicle Inputs'!$B$19</f>
        <v>186.58987875</v>
      </c>
      <c r="J1036" s="19">
        <f t="shared" si="259"/>
        <v>186.58987875</v>
      </c>
      <c r="K1036" s="19">
        <f t="shared" si="260"/>
        <v>2368.4375</v>
      </c>
      <c r="L1036" s="19">
        <f t="shared" si="261"/>
        <v>2555.3804286499999</v>
      </c>
      <c r="M1036" s="19">
        <f t="shared" si="262"/>
        <v>2555.3804286499999</v>
      </c>
      <c r="N1036" s="24">
        <f t="shared" si="256"/>
        <v>7.0982789684722214E-4</v>
      </c>
      <c r="O1036" s="24">
        <f t="shared" si="263"/>
        <v>7.0982789684722214E-4</v>
      </c>
      <c r="P1036" s="24">
        <f t="shared" si="270"/>
        <v>1.2737401172714871</v>
      </c>
      <c r="Q1036" s="24">
        <f t="shared" si="264"/>
        <v>0</v>
      </c>
      <c r="R1036" s="24">
        <f t="shared" si="271"/>
        <v>0.73616567394178001</v>
      </c>
      <c r="S1036" s="24">
        <f>MIN(MAX(-M1036,0),'Vehicle Inputs'!$B$20*1000)</f>
        <v>0</v>
      </c>
      <c r="T1036" s="24">
        <f>S1036*(C1036-C1035)/3600000*'Vehicle Inputs'!$B$21*'Vehicle Inputs'!$B$22*'Vehicle Inputs'!$B$23</f>
        <v>0</v>
      </c>
      <c r="U1036" s="24">
        <f t="shared" si="265"/>
        <v>0.64919081366293196</v>
      </c>
      <c r="V1036" s="24">
        <f>T1036*'Vehicle Inputs'!$B$24*'Vehicle Inputs'!$B$22*'Vehicle Inputs'!$B$21</f>
        <v>0</v>
      </c>
      <c r="W1036" s="24">
        <f t="shared" si="266"/>
        <v>0.57417681514418029</v>
      </c>
      <c r="X1036" s="25">
        <f t="shared" si="267"/>
        <v>41</v>
      </c>
      <c r="Y1036" s="24">
        <f t="shared" si="268"/>
        <v>0</v>
      </c>
    </row>
    <row r="1037" spans="2:25" x14ac:dyDescent="0.25">
      <c r="B1037" s="6" t="s">
        <v>38</v>
      </c>
      <c r="C1037" s="6">
        <v>1029</v>
      </c>
      <c r="D1037" s="6">
        <v>7</v>
      </c>
      <c r="E1037" s="12">
        <v>8.6</v>
      </c>
      <c r="F1037" s="16">
        <f t="shared" si="269"/>
        <v>1.5277777777777777</v>
      </c>
      <c r="G1037" s="16">
        <f t="shared" si="257"/>
        <v>2.3888888888888888</v>
      </c>
      <c r="H1037" s="19">
        <f t="shared" si="258"/>
        <v>2.0147816824074072</v>
      </c>
      <c r="I1037" s="19">
        <f>$K$3*$H$3*'Vehicle Inputs'!$B$19</f>
        <v>186.58987875</v>
      </c>
      <c r="J1037" s="19">
        <f t="shared" si="259"/>
        <v>445.74248812499997</v>
      </c>
      <c r="K1037" s="19">
        <f t="shared" si="260"/>
        <v>3340.1041666666665</v>
      </c>
      <c r="L1037" s="19">
        <f t="shared" si="261"/>
        <v>3528.7088270990739</v>
      </c>
      <c r="M1037" s="19">
        <f t="shared" si="262"/>
        <v>8429.6933091811206</v>
      </c>
      <c r="N1037" s="24">
        <f t="shared" si="256"/>
        <v>2.3415814747725335E-3</v>
      </c>
      <c r="O1037" s="24">
        <f t="shared" si="263"/>
        <v>2.3415814747725335E-3</v>
      </c>
      <c r="P1037" s="24">
        <f t="shared" si="270"/>
        <v>1.2760816987462595</v>
      </c>
      <c r="Q1037" s="24">
        <f t="shared" si="264"/>
        <v>0</v>
      </c>
      <c r="R1037" s="24">
        <f t="shared" si="271"/>
        <v>0.73616567394178001</v>
      </c>
      <c r="S1037" s="24">
        <f>MIN(MAX(-M1037,0),'Vehicle Inputs'!$B$20*1000)</f>
        <v>0</v>
      </c>
      <c r="T1037" s="24">
        <f>S1037*(C1037-C1036)/3600000*'Vehicle Inputs'!$B$21*'Vehicle Inputs'!$B$22*'Vehicle Inputs'!$B$23</f>
        <v>0</v>
      </c>
      <c r="U1037" s="24">
        <f t="shared" si="265"/>
        <v>0.64919081366293196</v>
      </c>
      <c r="V1037" s="24">
        <f>T1037*'Vehicle Inputs'!$B$24*'Vehicle Inputs'!$B$22*'Vehicle Inputs'!$B$21</f>
        <v>0</v>
      </c>
      <c r="W1037" s="24">
        <f t="shared" si="266"/>
        <v>0.57417681514418029</v>
      </c>
      <c r="X1037" s="25">
        <f t="shared" si="267"/>
        <v>41</v>
      </c>
      <c r="Y1037" s="24">
        <f t="shared" si="268"/>
        <v>0</v>
      </c>
    </row>
    <row r="1038" spans="2:25" x14ac:dyDescent="0.25">
      <c r="B1038" s="6" t="s">
        <v>38</v>
      </c>
      <c r="C1038" s="6">
        <v>1030</v>
      </c>
      <c r="D1038" s="6">
        <v>8</v>
      </c>
      <c r="E1038" s="12">
        <v>14.6</v>
      </c>
      <c r="F1038" s="16">
        <f t="shared" si="269"/>
        <v>1.5833333333333333</v>
      </c>
      <c r="G1038" s="16">
        <f t="shared" si="257"/>
        <v>4.0555555555555554</v>
      </c>
      <c r="H1038" s="19">
        <f t="shared" si="258"/>
        <v>5.8067991268518506</v>
      </c>
      <c r="I1038" s="19">
        <f>$K$3*$H$3*'Vehicle Inputs'!$B$19</f>
        <v>186.58987875</v>
      </c>
      <c r="J1038" s="19">
        <f t="shared" si="259"/>
        <v>756.72561937499995</v>
      </c>
      <c r="K1038" s="19">
        <f t="shared" si="260"/>
        <v>3461.5625</v>
      </c>
      <c r="L1038" s="19">
        <f t="shared" si="261"/>
        <v>3653.9591778768518</v>
      </c>
      <c r="M1038" s="19">
        <f t="shared" si="262"/>
        <v>14818.834443611675</v>
      </c>
      <c r="N1038" s="24">
        <f t="shared" si="256"/>
        <v>4.1163429010032428E-3</v>
      </c>
      <c r="O1038" s="24">
        <f t="shared" si="263"/>
        <v>4.1163429010032428E-3</v>
      </c>
      <c r="P1038" s="24">
        <f t="shared" si="270"/>
        <v>1.2801980416472627</v>
      </c>
      <c r="Q1038" s="24">
        <f t="shared" si="264"/>
        <v>0</v>
      </c>
      <c r="R1038" s="24">
        <f t="shared" si="271"/>
        <v>0.73616567394178001</v>
      </c>
      <c r="S1038" s="24">
        <f>MIN(MAX(-M1038,0),'Vehicle Inputs'!$B$20*1000)</f>
        <v>0</v>
      </c>
      <c r="T1038" s="24">
        <f>S1038*(C1038-C1037)/3600000*'Vehicle Inputs'!$B$21*'Vehicle Inputs'!$B$22*'Vehicle Inputs'!$B$23</f>
        <v>0</v>
      </c>
      <c r="U1038" s="24">
        <f t="shared" si="265"/>
        <v>0.64919081366293196</v>
      </c>
      <c r="V1038" s="24">
        <f>T1038*'Vehicle Inputs'!$B$24*'Vehicle Inputs'!$B$22*'Vehicle Inputs'!$B$21</f>
        <v>0</v>
      </c>
      <c r="W1038" s="24">
        <f t="shared" si="266"/>
        <v>0.57417681514418029</v>
      </c>
      <c r="X1038" s="25">
        <f t="shared" si="267"/>
        <v>41</v>
      </c>
      <c r="Y1038" s="24">
        <f t="shared" si="268"/>
        <v>0</v>
      </c>
    </row>
    <row r="1039" spans="2:25" x14ac:dyDescent="0.25">
      <c r="B1039" s="6" t="s">
        <v>38</v>
      </c>
      <c r="C1039" s="6">
        <v>1031</v>
      </c>
      <c r="D1039" s="6">
        <v>9</v>
      </c>
      <c r="E1039" s="12">
        <v>20</v>
      </c>
      <c r="F1039" s="16">
        <f t="shared" si="269"/>
        <v>1.3611111111111109</v>
      </c>
      <c r="G1039" s="16">
        <f t="shared" si="257"/>
        <v>5.5555555555555554</v>
      </c>
      <c r="H1039" s="19">
        <f t="shared" si="258"/>
        <v>10.89660185185185</v>
      </c>
      <c r="I1039" s="19">
        <f>$K$3*$H$3*'Vehicle Inputs'!$B$19</f>
        <v>186.58987875</v>
      </c>
      <c r="J1039" s="19">
        <f t="shared" si="259"/>
        <v>1036.6104375</v>
      </c>
      <c r="K1039" s="19">
        <f t="shared" si="260"/>
        <v>2975.7291666666665</v>
      </c>
      <c r="L1039" s="19">
        <f t="shared" si="261"/>
        <v>3173.2156472685183</v>
      </c>
      <c r="M1039" s="19">
        <f t="shared" si="262"/>
        <v>17628.975818158433</v>
      </c>
      <c r="N1039" s="24">
        <f t="shared" si="256"/>
        <v>4.8969377272662313E-3</v>
      </c>
      <c r="O1039" s="24">
        <f t="shared" si="263"/>
        <v>4.8969377272662313E-3</v>
      </c>
      <c r="P1039" s="24">
        <f t="shared" si="270"/>
        <v>1.285094979374529</v>
      </c>
      <c r="Q1039" s="24">
        <f t="shared" si="264"/>
        <v>0</v>
      </c>
      <c r="R1039" s="24">
        <f t="shared" si="271"/>
        <v>0.73616567394178001</v>
      </c>
      <c r="S1039" s="24">
        <f>MIN(MAX(-M1039,0),'Vehicle Inputs'!$B$20*1000)</f>
        <v>0</v>
      </c>
      <c r="T1039" s="24">
        <f>S1039*(C1039-C1038)/3600000*'Vehicle Inputs'!$B$21*'Vehicle Inputs'!$B$22*'Vehicle Inputs'!$B$23</f>
        <v>0</v>
      </c>
      <c r="U1039" s="24">
        <f t="shared" si="265"/>
        <v>0.64919081366293196</v>
      </c>
      <c r="V1039" s="24">
        <f>T1039*'Vehicle Inputs'!$B$24*'Vehicle Inputs'!$B$22*'Vehicle Inputs'!$B$21</f>
        <v>0</v>
      </c>
      <c r="W1039" s="24">
        <f t="shared" si="266"/>
        <v>0.57417681514418029</v>
      </c>
      <c r="X1039" s="25">
        <f t="shared" si="267"/>
        <v>41</v>
      </c>
      <c r="Y1039" s="24">
        <f t="shared" si="268"/>
        <v>0</v>
      </c>
    </row>
    <row r="1040" spans="2:25" x14ac:dyDescent="0.25">
      <c r="B1040" s="6" t="s">
        <v>38</v>
      </c>
      <c r="C1040" s="6">
        <v>1032</v>
      </c>
      <c r="D1040" s="6">
        <v>10</v>
      </c>
      <c r="E1040" s="12">
        <v>24.4</v>
      </c>
      <c r="F1040" s="16">
        <f t="shared" si="269"/>
        <v>1.1388888888888888</v>
      </c>
      <c r="G1040" s="16">
        <f t="shared" si="257"/>
        <v>6.7777777777777777</v>
      </c>
      <c r="H1040" s="19">
        <f t="shared" si="258"/>
        <v>16.218502196296296</v>
      </c>
      <c r="I1040" s="19">
        <f>$K$3*$H$3*'Vehicle Inputs'!$B$19</f>
        <v>186.58987875</v>
      </c>
      <c r="J1040" s="19">
        <f t="shared" si="259"/>
        <v>1264.6647337499999</v>
      </c>
      <c r="K1040" s="19">
        <f t="shared" si="260"/>
        <v>2489.895833333333</v>
      </c>
      <c r="L1040" s="19">
        <f t="shared" si="261"/>
        <v>2692.7042142796295</v>
      </c>
      <c r="M1040" s="19">
        <f t="shared" si="262"/>
        <v>18250.550785673044</v>
      </c>
      <c r="N1040" s="24">
        <f t="shared" si="256"/>
        <v>5.0695974404647345E-3</v>
      </c>
      <c r="O1040" s="24">
        <f t="shared" si="263"/>
        <v>5.0695974404647345E-3</v>
      </c>
      <c r="P1040" s="24">
        <f t="shared" si="270"/>
        <v>1.2901645768149936</v>
      </c>
      <c r="Q1040" s="24">
        <f t="shared" si="264"/>
        <v>0</v>
      </c>
      <c r="R1040" s="24">
        <f t="shared" si="271"/>
        <v>0.73616567394178001</v>
      </c>
      <c r="S1040" s="24">
        <f>MIN(MAX(-M1040,0),'Vehicle Inputs'!$B$20*1000)</f>
        <v>0</v>
      </c>
      <c r="T1040" s="24">
        <f>S1040*(C1040-C1039)/3600000*'Vehicle Inputs'!$B$21*'Vehicle Inputs'!$B$22*'Vehicle Inputs'!$B$23</f>
        <v>0</v>
      </c>
      <c r="U1040" s="24">
        <f t="shared" si="265"/>
        <v>0.64919081366293196</v>
      </c>
      <c r="V1040" s="24">
        <f>T1040*'Vehicle Inputs'!$B$24*'Vehicle Inputs'!$B$22*'Vehicle Inputs'!$B$21</f>
        <v>0</v>
      </c>
      <c r="W1040" s="24">
        <f t="shared" si="266"/>
        <v>0.57417681514418029</v>
      </c>
      <c r="X1040" s="25">
        <f t="shared" si="267"/>
        <v>41</v>
      </c>
      <c r="Y1040" s="24">
        <f t="shared" si="268"/>
        <v>0</v>
      </c>
    </row>
    <row r="1041" spans="2:25" x14ac:dyDescent="0.25">
      <c r="B1041" s="6" t="s">
        <v>38</v>
      </c>
      <c r="C1041" s="6">
        <v>1033</v>
      </c>
      <c r="D1041" s="6">
        <v>11</v>
      </c>
      <c r="E1041" s="12">
        <v>28.2</v>
      </c>
      <c r="F1041" s="16">
        <f t="shared" si="269"/>
        <v>1.0138888888888891</v>
      </c>
      <c r="G1041" s="16">
        <f t="shared" si="257"/>
        <v>7.8333333333333339</v>
      </c>
      <c r="H1041" s="19">
        <f t="shared" si="258"/>
        <v>21.66353414166667</v>
      </c>
      <c r="I1041" s="19">
        <f>$K$3*$H$3*'Vehicle Inputs'!$B$19</f>
        <v>186.58987875</v>
      </c>
      <c r="J1041" s="19">
        <f t="shared" si="259"/>
        <v>1461.6207168750002</v>
      </c>
      <c r="K1041" s="19">
        <f t="shared" si="260"/>
        <v>2216.6145833333335</v>
      </c>
      <c r="L1041" s="19">
        <f t="shared" si="261"/>
        <v>2424.8679962250003</v>
      </c>
      <c r="M1041" s="19">
        <f t="shared" si="262"/>
        <v>18994.799303762502</v>
      </c>
      <c r="N1041" s="24">
        <f t="shared" si="256"/>
        <v>5.2763331399340281E-3</v>
      </c>
      <c r="O1041" s="24">
        <f t="shared" si="263"/>
        <v>5.2763331399340281E-3</v>
      </c>
      <c r="P1041" s="24">
        <f t="shared" si="270"/>
        <v>1.2954409099549276</v>
      </c>
      <c r="Q1041" s="24">
        <f t="shared" si="264"/>
        <v>0</v>
      </c>
      <c r="R1041" s="24">
        <f t="shared" si="271"/>
        <v>0.73616567394178001</v>
      </c>
      <c r="S1041" s="24">
        <f>MIN(MAX(-M1041,0),'Vehicle Inputs'!$B$20*1000)</f>
        <v>0</v>
      </c>
      <c r="T1041" s="24">
        <f>S1041*(C1041-C1040)/3600000*'Vehicle Inputs'!$B$21*'Vehicle Inputs'!$B$22*'Vehicle Inputs'!$B$23</f>
        <v>0</v>
      </c>
      <c r="U1041" s="24">
        <f t="shared" si="265"/>
        <v>0.64919081366293196</v>
      </c>
      <c r="V1041" s="24">
        <f>T1041*'Vehicle Inputs'!$B$24*'Vehicle Inputs'!$B$22*'Vehicle Inputs'!$B$21</f>
        <v>0</v>
      </c>
      <c r="W1041" s="24">
        <f t="shared" si="266"/>
        <v>0.57417681514418029</v>
      </c>
      <c r="X1041" s="25">
        <f t="shared" si="267"/>
        <v>41</v>
      </c>
      <c r="Y1041" s="24">
        <f t="shared" si="268"/>
        <v>0</v>
      </c>
    </row>
    <row r="1042" spans="2:25" x14ac:dyDescent="0.25">
      <c r="B1042" s="6" t="s">
        <v>38</v>
      </c>
      <c r="C1042" s="6">
        <v>1034</v>
      </c>
      <c r="D1042" s="6">
        <v>12</v>
      </c>
      <c r="E1042" s="12">
        <v>31.7</v>
      </c>
      <c r="F1042" s="16">
        <f t="shared" si="269"/>
        <v>0.94444444444444453</v>
      </c>
      <c r="G1042" s="16">
        <f t="shared" si="257"/>
        <v>8.8055555555555554</v>
      </c>
      <c r="H1042" s="19">
        <f t="shared" si="258"/>
        <v>27.374715587268515</v>
      </c>
      <c r="I1042" s="19">
        <f>$K$3*$H$3*'Vehicle Inputs'!$B$19</f>
        <v>186.58987875</v>
      </c>
      <c r="J1042" s="19">
        <f t="shared" si="259"/>
        <v>1643.0275434374998</v>
      </c>
      <c r="K1042" s="19">
        <f t="shared" si="260"/>
        <v>2064.791666666667</v>
      </c>
      <c r="L1042" s="19">
        <f t="shared" si="261"/>
        <v>2278.7562610039354</v>
      </c>
      <c r="M1042" s="19">
        <f t="shared" si="262"/>
        <v>20065.714853840207</v>
      </c>
      <c r="N1042" s="24">
        <f t="shared" si="256"/>
        <v>5.5738096816222793E-3</v>
      </c>
      <c r="O1042" s="24">
        <f t="shared" si="263"/>
        <v>5.5738096816222793E-3</v>
      </c>
      <c r="P1042" s="24">
        <f t="shared" si="270"/>
        <v>1.3010147196365498</v>
      </c>
      <c r="Q1042" s="24">
        <f t="shared" si="264"/>
        <v>0</v>
      </c>
      <c r="R1042" s="24">
        <f t="shared" si="271"/>
        <v>0.73616567394178001</v>
      </c>
      <c r="S1042" s="24">
        <f>MIN(MAX(-M1042,0),'Vehicle Inputs'!$B$20*1000)</f>
        <v>0</v>
      </c>
      <c r="T1042" s="24">
        <f>S1042*(C1042-C1041)/3600000*'Vehicle Inputs'!$B$21*'Vehicle Inputs'!$B$22*'Vehicle Inputs'!$B$23</f>
        <v>0</v>
      </c>
      <c r="U1042" s="24">
        <f t="shared" si="265"/>
        <v>0.64919081366293196</v>
      </c>
      <c r="V1042" s="24">
        <f>T1042*'Vehicle Inputs'!$B$24*'Vehicle Inputs'!$B$22*'Vehicle Inputs'!$B$21</f>
        <v>0</v>
      </c>
      <c r="W1042" s="24">
        <f t="shared" si="266"/>
        <v>0.57417681514418029</v>
      </c>
      <c r="X1042" s="25">
        <f t="shared" si="267"/>
        <v>41</v>
      </c>
      <c r="Y1042" s="24">
        <f t="shared" si="268"/>
        <v>0</v>
      </c>
    </row>
    <row r="1043" spans="2:25" x14ac:dyDescent="0.25">
      <c r="B1043" s="6" t="s">
        <v>38</v>
      </c>
      <c r="C1043" s="6">
        <v>1035</v>
      </c>
      <c r="D1043" s="6">
        <v>13</v>
      </c>
      <c r="E1043" s="12">
        <v>35</v>
      </c>
      <c r="F1043" s="16">
        <f t="shared" si="269"/>
        <v>0.81944444444444475</v>
      </c>
      <c r="G1043" s="16">
        <f t="shared" si="257"/>
        <v>9.7222222222222232</v>
      </c>
      <c r="H1043" s="19">
        <f t="shared" si="258"/>
        <v>33.370843171296301</v>
      </c>
      <c r="I1043" s="19">
        <f>$K$3*$H$3*'Vehicle Inputs'!$B$19</f>
        <v>186.58987875</v>
      </c>
      <c r="J1043" s="19">
        <f t="shared" si="259"/>
        <v>1814.0682656250001</v>
      </c>
      <c r="K1043" s="19">
        <f t="shared" si="260"/>
        <v>1791.5104166666674</v>
      </c>
      <c r="L1043" s="19">
        <f t="shared" si="261"/>
        <v>2011.4711385879637</v>
      </c>
      <c r="M1043" s="19">
        <f t="shared" si="262"/>
        <v>19555.969402938539</v>
      </c>
      <c r="N1043" s="24">
        <f t="shared" si="256"/>
        <v>5.4322137230384832E-3</v>
      </c>
      <c r="O1043" s="24">
        <f t="shared" si="263"/>
        <v>5.4322137230384832E-3</v>
      </c>
      <c r="P1043" s="24">
        <f t="shared" si="270"/>
        <v>1.3064469333595883</v>
      </c>
      <c r="Q1043" s="24">
        <f t="shared" si="264"/>
        <v>0</v>
      </c>
      <c r="R1043" s="24">
        <f t="shared" si="271"/>
        <v>0.73616567394178001</v>
      </c>
      <c r="S1043" s="24">
        <f>MIN(MAX(-M1043,0),'Vehicle Inputs'!$B$20*1000)</f>
        <v>0</v>
      </c>
      <c r="T1043" s="24">
        <f>S1043*(C1043-C1042)/3600000*'Vehicle Inputs'!$B$21*'Vehicle Inputs'!$B$22*'Vehicle Inputs'!$B$23</f>
        <v>0</v>
      </c>
      <c r="U1043" s="24">
        <f t="shared" si="265"/>
        <v>0.64919081366293196</v>
      </c>
      <c r="V1043" s="24">
        <f>T1043*'Vehicle Inputs'!$B$24*'Vehicle Inputs'!$B$22*'Vehicle Inputs'!$B$21</f>
        <v>0</v>
      </c>
      <c r="W1043" s="24">
        <f t="shared" si="266"/>
        <v>0.57417681514418029</v>
      </c>
      <c r="X1043" s="25">
        <f t="shared" si="267"/>
        <v>41</v>
      </c>
      <c r="Y1043" s="24">
        <f t="shared" si="268"/>
        <v>0</v>
      </c>
    </row>
    <row r="1044" spans="2:25" x14ac:dyDescent="0.25">
      <c r="B1044" s="6" t="s">
        <v>38</v>
      </c>
      <c r="C1044" s="6">
        <v>1036</v>
      </c>
      <c r="D1044" s="6">
        <v>14</v>
      </c>
      <c r="E1044" s="12">
        <v>37.6</v>
      </c>
      <c r="F1044" s="16">
        <f t="shared" si="269"/>
        <v>0.65277777777777812</v>
      </c>
      <c r="G1044" s="16">
        <f t="shared" si="257"/>
        <v>10.444444444444445</v>
      </c>
      <c r="H1044" s="19">
        <f t="shared" si="258"/>
        <v>38.512949585185183</v>
      </c>
      <c r="I1044" s="19">
        <f>$K$3*$H$3*'Vehicle Inputs'!$B$19</f>
        <v>186.58987875</v>
      </c>
      <c r="J1044" s="19">
        <f t="shared" si="259"/>
        <v>1948.8276225</v>
      </c>
      <c r="K1044" s="19">
        <f t="shared" si="260"/>
        <v>1427.1354166666674</v>
      </c>
      <c r="L1044" s="19">
        <f t="shared" si="261"/>
        <v>1652.2382450018526</v>
      </c>
      <c r="M1044" s="19">
        <f t="shared" si="262"/>
        <v>17256.710558908238</v>
      </c>
      <c r="N1044" s="24">
        <f t="shared" si="256"/>
        <v>4.7935307108078438E-3</v>
      </c>
      <c r="O1044" s="24">
        <f t="shared" si="263"/>
        <v>4.7935307108078438E-3</v>
      </c>
      <c r="P1044" s="24">
        <f t="shared" si="270"/>
        <v>1.3112404640703961</v>
      </c>
      <c r="Q1044" s="24">
        <f t="shared" si="264"/>
        <v>0</v>
      </c>
      <c r="R1044" s="24">
        <f t="shared" si="271"/>
        <v>0.73616567394178001</v>
      </c>
      <c r="S1044" s="24">
        <f>MIN(MAX(-M1044,0),'Vehicle Inputs'!$B$20*1000)</f>
        <v>0</v>
      </c>
      <c r="T1044" s="24">
        <f>S1044*(C1044-C1043)/3600000*'Vehicle Inputs'!$B$21*'Vehicle Inputs'!$B$22*'Vehicle Inputs'!$B$23</f>
        <v>0</v>
      </c>
      <c r="U1044" s="24">
        <f t="shared" si="265"/>
        <v>0.64919081366293196</v>
      </c>
      <c r="V1044" s="24">
        <f>T1044*'Vehicle Inputs'!$B$24*'Vehicle Inputs'!$B$22*'Vehicle Inputs'!$B$21</f>
        <v>0</v>
      </c>
      <c r="W1044" s="24">
        <f t="shared" si="266"/>
        <v>0.57417681514418029</v>
      </c>
      <c r="X1044" s="25">
        <f t="shared" si="267"/>
        <v>41</v>
      </c>
      <c r="Y1044" s="24">
        <f t="shared" si="268"/>
        <v>0</v>
      </c>
    </row>
    <row r="1045" spans="2:25" x14ac:dyDescent="0.25">
      <c r="B1045" s="6" t="s">
        <v>38</v>
      </c>
      <c r="C1045" s="6">
        <v>1037</v>
      </c>
      <c r="D1045" s="6">
        <v>15</v>
      </c>
      <c r="E1045" s="12">
        <v>39.700000000000003</v>
      </c>
      <c r="F1045" s="16">
        <f t="shared" si="269"/>
        <v>0.54166666666666641</v>
      </c>
      <c r="G1045" s="16">
        <f t="shared" si="257"/>
        <v>11.027777777777779</v>
      </c>
      <c r="H1045" s="19">
        <f t="shared" si="258"/>
        <v>42.935063031712964</v>
      </c>
      <c r="I1045" s="19">
        <f>$K$3*$H$3*'Vehicle Inputs'!$B$19</f>
        <v>186.58987875</v>
      </c>
      <c r="J1045" s="19">
        <f t="shared" si="259"/>
        <v>2057.6717184375002</v>
      </c>
      <c r="K1045" s="19">
        <f t="shared" si="260"/>
        <v>1184.2187499999995</v>
      </c>
      <c r="L1045" s="19">
        <f t="shared" si="261"/>
        <v>1413.7436917817124</v>
      </c>
      <c r="M1045" s="19">
        <f t="shared" si="262"/>
        <v>15590.451267703886</v>
      </c>
      <c r="N1045" s="24">
        <f t="shared" si="256"/>
        <v>4.3306809076955237E-3</v>
      </c>
      <c r="O1045" s="24">
        <f t="shared" si="263"/>
        <v>4.3306809076955237E-3</v>
      </c>
      <c r="P1045" s="24">
        <f t="shared" si="270"/>
        <v>1.3155711449780916</v>
      </c>
      <c r="Q1045" s="24">
        <f t="shared" si="264"/>
        <v>0</v>
      </c>
      <c r="R1045" s="24">
        <f t="shared" si="271"/>
        <v>0.73616567394178001</v>
      </c>
      <c r="S1045" s="24">
        <f>MIN(MAX(-M1045,0),'Vehicle Inputs'!$B$20*1000)</f>
        <v>0</v>
      </c>
      <c r="T1045" s="24">
        <f>S1045*(C1045-C1044)/3600000*'Vehicle Inputs'!$B$21*'Vehicle Inputs'!$B$22*'Vehicle Inputs'!$B$23</f>
        <v>0</v>
      </c>
      <c r="U1045" s="24">
        <f t="shared" si="265"/>
        <v>0.64919081366293196</v>
      </c>
      <c r="V1045" s="24">
        <f>T1045*'Vehicle Inputs'!$B$24*'Vehicle Inputs'!$B$22*'Vehicle Inputs'!$B$21</f>
        <v>0</v>
      </c>
      <c r="W1045" s="24">
        <f t="shared" si="266"/>
        <v>0.57417681514418029</v>
      </c>
      <c r="X1045" s="25">
        <f t="shared" si="267"/>
        <v>41</v>
      </c>
      <c r="Y1045" s="24">
        <f t="shared" si="268"/>
        <v>0</v>
      </c>
    </row>
    <row r="1046" spans="2:25" x14ac:dyDescent="0.25">
      <c r="B1046" s="6" t="s">
        <v>38</v>
      </c>
      <c r="C1046" s="6">
        <v>1038</v>
      </c>
      <c r="D1046" s="6">
        <v>16</v>
      </c>
      <c r="E1046" s="12">
        <v>41.5</v>
      </c>
      <c r="F1046" s="16">
        <f t="shared" si="269"/>
        <v>0.54166666666666641</v>
      </c>
      <c r="G1046" s="16">
        <f t="shared" si="257"/>
        <v>11.527777777777779</v>
      </c>
      <c r="H1046" s="19">
        <f t="shared" si="258"/>
        <v>46.916681348379626</v>
      </c>
      <c r="I1046" s="19">
        <f>$K$3*$H$3*'Vehicle Inputs'!$B$19</f>
        <v>186.58987875</v>
      </c>
      <c r="J1046" s="19">
        <f t="shared" si="259"/>
        <v>2150.9666578125002</v>
      </c>
      <c r="K1046" s="19">
        <f t="shared" si="260"/>
        <v>1184.2187499999995</v>
      </c>
      <c r="L1046" s="19">
        <f t="shared" si="261"/>
        <v>1417.7253100983792</v>
      </c>
      <c r="M1046" s="19">
        <f t="shared" si="262"/>
        <v>16343.222324745206</v>
      </c>
      <c r="N1046" s="24">
        <f t="shared" si="256"/>
        <v>4.5397839790958907E-3</v>
      </c>
      <c r="O1046" s="24">
        <f t="shared" si="263"/>
        <v>4.5397839790958907E-3</v>
      </c>
      <c r="P1046" s="24">
        <f t="shared" si="270"/>
        <v>1.3201109289571875</v>
      </c>
      <c r="Q1046" s="24">
        <f t="shared" si="264"/>
        <v>0</v>
      </c>
      <c r="R1046" s="24">
        <f t="shared" si="271"/>
        <v>0.73616567394178001</v>
      </c>
      <c r="S1046" s="24">
        <f>MIN(MAX(-M1046,0),'Vehicle Inputs'!$B$20*1000)</f>
        <v>0</v>
      </c>
      <c r="T1046" s="24">
        <f>S1046*(C1046-C1045)/3600000*'Vehicle Inputs'!$B$21*'Vehicle Inputs'!$B$22*'Vehicle Inputs'!$B$23</f>
        <v>0</v>
      </c>
      <c r="U1046" s="24">
        <f t="shared" si="265"/>
        <v>0.64919081366293196</v>
      </c>
      <c r="V1046" s="24">
        <f>T1046*'Vehicle Inputs'!$B$24*'Vehicle Inputs'!$B$22*'Vehicle Inputs'!$B$21</f>
        <v>0</v>
      </c>
      <c r="W1046" s="24">
        <f t="shared" si="266"/>
        <v>0.57417681514418029</v>
      </c>
      <c r="X1046" s="25">
        <f t="shared" si="267"/>
        <v>41</v>
      </c>
      <c r="Y1046" s="24">
        <f t="shared" si="268"/>
        <v>0</v>
      </c>
    </row>
    <row r="1047" spans="2:25" x14ac:dyDescent="0.25">
      <c r="B1047" s="6" t="s">
        <v>38</v>
      </c>
      <c r="C1047" s="6">
        <v>1039</v>
      </c>
      <c r="D1047" s="6">
        <v>17</v>
      </c>
      <c r="E1047" s="12">
        <v>43.6</v>
      </c>
      <c r="F1047" s="16">
        <f t="shared" si="269"/>
        <v>0.625</v>
      </c>
      <c r="G1047" s="16">
        <f t="shared" si="257"/>
        <v>12.111111111111112</v>
      </c>
      <c r="H1047" s="19">
        <f t="shared" si="258"/>
        <v>51.785010640740744</v>
      </c>
      <c r="I1047" s="19">
        <f>$K$3*$H$3*'Vehicle Inputs'!$B$19</f>
        <v>186.58987875</v>
      </c>
      <c r="J1047" s="19">
        <f t="shared" si="259"/>
        <v>2259.81075375</v>
      </c>
      <c r="K1047" s="19">
        <f t="shared" si="260"/>
        <v>1366.40625</v>
      </c>
      <c r="L1047" s="19">
        <f t="shared" si="261"/>
        <v>1604.7811393907407</v>
      </c>
      <c r="M1047" s="19">
        <f t="shared" si="262"/>
        <v>19435.682688176752</v>
      </c>
      <c r="N1047" s="24">
        <f t="shared" si="256"/>
        <v>5.3988007467157643E-3</v>
      </c>
      <c r="O1047" s="24">
        <f t="shared" si="263"/>
        <v>5.3988007467157643E-3</v>
      </c>
      <c r="P1047" s="24">
        <f t="shared" si="270"/>
        <v>1.3255097297039033</v>
      </c>
      <c r="Q1047" s="24">
        <f t="shared" si="264"/>
        <v>0</v>
      </c>
      <c r="R1047" s="24">
        <f t="shared" si="271"/>
        <v>0.73616567394178001</v>
      </c>
      <c r="S1047" s="24">
        <f>MIN(MAX(-M1047,0),'Vehicle Inputs'!$B$20*1000)</f>
        <v>0</v>
      </c>
      <c r="T1047" s="24">
        <f>S1047*(C1047-C1046)/3600000*'Vehicle Inputs'!$B$21*'Vehicle Inputs'!$B$22*'Vehicle Inputs'!$B$23</f>
        <v>0</v>
      </c>
      <c r="U1047" s="24">
        <f t="shared" si="265"/>
        <v>0.64919081366293196</v>
      </c>
      <c r="V1047" s="24">
        <f>T1047*'Vehicle Inputs'!$B$24*'Vehicle Inputs'!$B$22*'Vehicle Inputs'!$B$21</f>
        <v>0</v>
      </c>
      <c r="W1047" s="24">
        <f t="shared" si="266"/>
        <v>0.57417681514418029</v>
      </c>
      <c r="X1047" s="25">
        <f t="shared" si="267"/>
        <v>41</v>
      </c>
      <c r="Y1047" s="24">
        <f t="shared" si="268"/>
        <v>0</v>
      </c>
    </row>
    <row r="1048" spans="2:25" x14ac:dyDescent="0.25">
      <c r="B1048" s="6" t="s">
        <v>38</v>
      </c>
      <c r="C1048" s="6">
        <v>1040</v>
      </c>
      <c r="D1048" s="6">
        <v>18</v>
      </c>
      <c r="E1048" s="12">
        <v>46</v>
      </c>
      <c r="F1048" s="16">
        <f t="shared" si="269"/>
        <v>0.6666666666666663</v>
      </c>
      <c r="G1048" s="16">
        <f t="shared" si="257"/>
        <v>12.777777777777779</v>
      </c>
      <c r="H1048" s="19">
        <f t="shared" si="258"/>
        <v>57.643023796296298</v>
      </c>
      <c r="I1048" s="19">
        <f>$K$3*$H$3*'Vehicle Inputs'!$B$19</f>
        <v>186.58987875</v>
      </c>
      <c r="J1048" s="19">
        <f t="shared" si="259"/>
        <v>2384.20400625</v>
      </c>
      <c r="K1048" s="19">
        <f t="shared" si="260"/>
        <v>1457.4999999999991</v>
      </c>
      <c r="L1048" s="19">
        <f t="shared" si="261"/>
        <v>1701.7329025462955</v>
      </c>
      <c r="M1048" s="19">
        <f t="shared" si="262"/>
        <v>21744.364865869331</v>
      </c>
      <c r="N1048" s="24">
        <f t="shared" si="256"/>
        <v>6.0401013516303698E-3</v>
      </c>
      <c r="O1048" s="24">
        <f t="shared" si="263"/>
        <v>6.0401013516303698E-3</v>
      </c>
      <c r="P1048" s="24">
        <f t="shared" si="270"/>
        <v>1.3315498310555338</v>
      </c>
      <c r="Q1048" s="24">
        <f t="shared" si="264"/>
        <v>0</v>
      </c>
      <c r="R1048" s="24">
        <f t="shared" si="271"/>
        <v>0.73616567394178001</v>
      </c>
      <c r="S1048" s="24">
        <f>MIN(MAX(-M1048,0),'Vehicle Inputs'!$B$20*1000)</f>
        <v>0</v>
      </c>
      <c r="T1048" s="24">
        <f>S1048*(C1048-C1047)/3600000*'Vehicle Inputs'!$B$21*'Vehicle Inputs'!$B$22*'Vehicle Inputs'!$B$23</f>
        <v>0</v>
      </c>
      <c r="U1048" s="24">
        <f t="shared" si="265"/>
        <v>0.64919081366293196</v>
      </c>
      <c r="V1048" s="24">
        <f>T1048*'Vehicle Inputs'!$B$24*'Vehicle Inputs'!$B$22*'Vehicle Inputs'!$B$21</f>
        <v>0</v>
      </c>
      <c r="W1048" s="24">
        <f t="shared" si="266"/>
        <v>0.57417681514418029</v>
      </c>
      <c r="X1048" s="25">
        <f t="shared" si="267"/>
        <v>41</v>
      </c>
      <c r="Y1048" s="24">
        <f t="shared" si="268"/>
        <v>0</v>
      </c>
    </row>
    <row r="1049" spans="2:25" x14ac:dyDescent="0.25">
      <c r="B1049" s="6" t="s">
        <v>38</v>
      </c>
      <c r="C1049" s="6">
        <v>1041</v>
      </c>
      <c r="D1049" s="6">
        <v>19</v>
      </c>
      <c r="E1049" s="12">
        <v>48.4</v>
      </c>
      <c r="F1049" s="16">
        <f t="shared" si="269"/>
        <v>0.625</v>
      </c>
      <c r="G1049" s="16">
        <f t="shared" si="257"/>
        <v>13.444444444444445</v>
      </c>
      <c r="H1049" s="19">
        <f t="shared" si="258"/>
        <v>63.814859085185184</v>
      </c>
      <c r="I1049" s="19">
        <f>$K$3*$H$3*'Vehicle Inputs'!$B$19</f>
        <v>186.58987875</v>
      </c>
      <c r="J1049" s="19">
        <f t="shared" si="259"/>
        <v>2508.59725875</v>
      </c>
      <c r="K1049" s="19">
        <f t="shared" si="260"/>
        <v>1366.40625</v>
      </c>
      <c r="L1049" s="19">
        <f t="shared" si="261"/>
        <v>1616.8109878351852</v>
      </c>
      <c r="M1049" s="19">
        <f t="shared" si="262"/>
        <v>21737.125503117491</v>
      </c>
      <c r="N1049" s="24">
        <f t="shared" si="256"/>
        <v>6.0380904175326364E-3</v>
      </c>
      <c r="O1049" s="24">
        <f t="shared" si="263"/>
        <v>6.0380904175326364E-3</v>
      </c>
      <c r="P1049" s="24">
        <f t="shared" si="270"/>
        <v>1.3375879214730664</v>
      </c>
      <c r="Q1049" s="24">
        <f t="shared" si="264"/>
        <v>0</v>
      </c>
      <c r="R1049" s="24">
        <f t="shared" si="271"/>
        <v>0.73616567394178001</v>
      </c>
      <c r="S1049" s="24">
        <f>MIN(MAX(-M1049,0),'Vehicle Inputs'!$B$20*1000)</f>
        <v>0</v>
      </c>
      <c r="T1049" s="24">
        <f>S1049*(C1049-C1048)/3600000*'Vehicle Inputs'!$B$21*'Vehicle Inputs'!$B$22*'Vehicle Inputs'!$B$23</f>
        <v>0</v>
      </c>
      <c r="U1049" s="24">
        <f t="shared" si="265"/>
        <v>0.64919081366293196</v>
      </c>
      <c r="V1049" s="24">
        <f>T1049*'Vehicle Inputs'!$B$24*'Vehicle Inputs'!$B$22*'Vehicle Inputs'!$B$21</f>
        <v>0</v>
      </c>
      <c r="W1049" s="24">
        <f t="shared" si="266"/>
        <v>0.57417681514418029</v>
      </c>
      <c r="X1049" s="25">
        <f t="shared" si="267"/>
        <v>41</v>
      </c>
      <c r="Y1049" s="24">
        <f t="shared" si="268"/>
        <v>0</v>
      </c>
    </row>
    <row r="1050" spans="2:25" x14ac:dyDescent="0.25">
      <c r="B1050" s="6" t="s">
        <v>38</v>
      </c>
      <c r="C1050" s="6">
        <v>1042</v>
      </c>
      <c r="D1050" s="6">
        <v>20</v>
      </c>
      <c r="E1050" s="12">
        <v>50.5</v>
      </c>
      <c r="F1050" s="16">
        <f t="shared" si="269"/>
        <v>0.4861111111111111</v>
      </c>
      <c r="G1050" s="16">
        <f t="shared" si="257"/>
        <v>14.027777777777779</v>
      </c>
      <c r="H1050" s="19">
        <f t="shared" si="258"/>
        <v>69.472647181712972</v>
      </c>
      <c r="I1050" s="19">
        <f>$K$3*$H$3*'Vehicle Inputs'!$B$19</f>
        <v>186.58987875</v>
      </c>
      <c r="J1050" s="19">
        <f t="shared" si="259"/>
        <v>2617.4413546875003</v>
      </c>
      <c r="K1050" s="19">
        <f t="shared" si="260"/>
        <v>1062.7604166666667</v>
      </c>
      <c r="L1050" s="19">
        <f t="shared" si="261"/>
        <v>1318.8229425983798</v>
      </c>
      <c r="M1050" s="19">
        <f t="shared" si="262"/>
        <v>18500.15516700505</v>
      </c>
      <c r="N1050" s="24">
        <f t="shared" si="256"/>
        <v>5.1389319908347365E-3</v>
      </c>
      <c r="O1050" s="24">
        <f t="shared" si="263"/>
        <v>5.1389319908347365E-3</v>
      </c>
      <c r="P1050" s="24">
        <f t="shared" si="270"/>
        <v>1.3427268534639012</v>
      </c>
      <c r="Q1050" s="24">
        <f t="shared" si="264"/>
        <v>0</v>
      </c>
      <c r="R1050" s="24">
        <f t="shared" si="271"/>
        <v>0.73616567394178001</v>
      </c>
      <c r="S1050" s="24">
        <f>MIN(MAX(-M1050,0),'Vehicle Inputs'!$B$20*1000)</f>
        <v>0</v>
      </c>
      <c r="T1050" s="24">
        <f>S1050*(C1050-C1049)/3600000*'Vehicle Inputs'!$B$21*'Vehicle Inputs'!$B$22*'Vehicle Inputs'!$B$23</f>
        <v>0</v>
      </c>
      <c r="U1050" s="24">
        <f t="shared" si="265"/>
        <v>0.64919081366293196</v>
      </c>
      <c r="V1050" s="24">
        <f>T1050*'Vehicle Inputs'!$B$24*'Vehicle Inputs'!$B$22*'Vehicle Inputs'!$B$21</f>
        <v>0</v>
      </c>
      <c r="W1050" s="24">
        <f t="shared" si="266"/>
        <v>0.57417681514418029</v>
      </c>
      <c r="X1050" s="25">
        <f t="shared" si="267"/>
        <v>41</v>
      </c>
      <c r="Y1050" s="24">
        <f t="shared" si="268"/>
        <v>0</v>
      </c>
    </row>
    <row r="1051" spans="2:25" x14ac:dyDescent="0.25">
      <c r="B1051" s="6" t="s">
        <v>38</v>
      </c>
      <c r="C1051" s="6">
        <v>1043</v>
      </c>
      <c r="D1051" s="6">
        <v>21</v>
      </c>
      <c r="E1051" s="12">
        <v>51.9</v>
      </c>
      <c r="F1051" s="16">
        <f t="shared" si="269"/>
        <v>0.29166666666666685</v>
      </c>
      <c r="G1051" s="16">
        <f t="shared" si="257"/>
        <v>14.416666666666666</v>
      </c>
      <c r="H1051" s="19">
        <f t="shared" si="258"/>
        <v>73.37798928541666</v>
      </c>
      <c r="I1051" s="19">
        <f>$K$3*$H$3*'Vehicle Inputs'!$B$19</f>
        <v>186.58987875</v>
      </c>
      <c r="J1051" s="19">
        <f t="shared" si="259"/>
        <v>2690.0040853124997</v>
      </c>
      <c r="K1051" s="19">
        <f t="shared" si="260"/>
        <v>637.65625000000045</v>
      </c>
      <c r="L1051" s="19">
        <f t="shared" si="261"/>
        <v>897.62411803541704</v>
      </c>
      <c r="M1051" s="19">
        <f t="shared" si="262"/>
        <v>12940.747701677261</v>
      </c>
      <c r="N1051" s="24">
        <f t="shared" si="256"/>
        <v>3.5946521393547949E-3</v>
      </c>
      <c r="O1051" s="24">
        <f t="shared" si="263"/>
        <v>3.5946521393547949E-3</v>
      </c>
      <c r="P1051" s="24">
        <f t="shared" si="270"/>
        <v>1.346321505603256</v>
      </c>
      <c r="Q1051" s="24">
        <f t="shared" si="264"/>
        <v>0</v>
      </c>
      <c r="R1051" s="24">
        <f t="shared" si="271"/>
        <v>0.73616567394178001</v>
      </c>
      <c r="S1051" s="24">
        <f>MIN(MAX(-M1051,0),'Vehicle Inputs'!$B$20*1000)</f>
        <v>0</v>
      </c>
      <c r="T1051" s="24">
        <f>S1051*(C1051-C1050)/3600000*'Vehicle Inputs'!$B$21*'Vehicle Inputs'!$B$22*'Vehicle Inputs'!$B$23</f>
        <v>0</v>
      </c>
      <c r="U1051" s="24">
        <f t="shared" si="265"/>
        <v>0.64919081366293196</v>
      </c>
      <c r="V1051" s="24">
        <f>T1051*'Vehicle Inputs'!$B$24*'Vehicle Inputs'!$B$22*'Vehicle Inputs'!$B$21</f>
        <v>0</v>
      </c>
      <c r="W1051" s="24">
        <f t="shared" si="266"/>
        <v>0.57417681514418029</v>
      </c>
      <c r="X1051" s="25">
        <f t="shared" si="267"/>
        <v>41</v>
      </c>
      <c r="Y1051" s="24">
        <f t="shared" si="268"/>
        <v>0</v>
      </c>
    </row>
    <row r="1052" spans="2:25" x14ac:dyDescent="0.25">
      <c r="B1052" s="6" t="s">
        <v>38</v>
      </c>
      <c r="C1052" s="6">
        <v>1044</v>
      </c>
      <c r="D1052" s="6">
        <v>22</v>
      </c>
      <c r="E1052" s="12">
        <v>52.6</v>
      </c>
      <c r="F1052" s="16">
        <f t="shared" si="269"/>
        <v>0.12499999999999981</v>
      </c>
      <c r="G1052" s="16">
        <f t="shared" si="257"/>
        <v>14.611111111111112</v>
      </c>
      <c r="H1052" s="19">
        <f t="shared" si="258"/>
        <v>75.370705349074086</v>
      </c>
      <c r="I1052" s="19">
        <f>$K$3*$H$3*'Vehicle Inputs'!$B$19</f>
        <v>186.58987875</v>
      </c>
      <c r="J1052" s="19">
        <f t="shared" si="259"/>
        <v>2726.2854506250001</v>
      </c>
      <c r="K1052" s="19">
        <f t="shared" si="260"/>
        <v>273.2812499999996</v>
      </c>
      <c r="L1052" s="19">
        <f t="shared" si="261"/>
        <v>535.24183409907369</v>
      </c>
      <c r="M1052" s="19">
        <f t="shared" si="262"/>
        <v>7820.4779093364659</v>
      </c>
      <c r="N1052" s="24">
        <f t="shared" si="256"/>
        <v>2.1723549748156848E-3</v>
      </c>
      <c r="O1052" s="24">
        <f t="shared" si="263"/>
        <v>2.1723549748156848E-3</v>
      </c>
      <c r="P1052" s="24">
        <f t="shared" si="270"/>
        <v>1.3484938605780716</v>
      </c>
      <c r="Q1052" s="24">
        <f t="shared" si="264"/>
        <v>0</v>
      </c>
      <c r="R1052" s="24">
        <f t="shared" si="271"/>
        <v>0.73616567394178001</v>
      </c>
      <c r="S1052" s="24">
        <f>MIN(MAX(-M1052,0),'Vehicle Inputs'!$B$20*1000)</f>
        <v>0</v>
      </c>
      <c r="T1052" s="24">
        <f>S1052*(C1052-C1051)/3600000*'Vehicle Inputs'!$B$21*'Vehicle Inputs'!$B$22*'Vehicle Inputs'!$B$23</f>
        <v>0</v>
      </c>
      <c r="U1052" s="24">
        <f t="shared" si="265"/>
        <v>0.64919081366293196</v>
      </c>
      <c r="V1052" s="24">
        <f>T1052*'Vehicle Inputs'!$B$24*'Vehicle Inputs'!$B$22*'Vehicle Inputs'!$B$21</f>
        <v>0</v>
      </c>
      <c r="W1052" s="24">
        <f t="shared" si="266"/>
        <v>0.57417681514418029</v>
      </c>
      <c r="X1052" s="25">
        <f t="shared" si="267"/>
        <v>41</v>
      </c>
      <c r="Y1052" s="24">
        <f t="shared" si="268"/>
        <v>0</v>
      </c>
    </row>
    <row r="1053" spans="2:25" x14ac:dyDescent="0.25">
      <c r="B1053" s="6" t="s">
        <v>38</v>
      </c>
      <c r="C1053" s="6">
        <v>1045</v>
      </c>
      <c r="D1053" s="6">
        <v>23</v>
      </c>
      <c r="E1053" s="12">
        <v>52.8</v>
      </c>
      <c r="F1053" s="16">
        <f t="shared" si="269"/>
        <v>4.1666666666666269E-2</v>
      </c>
      <c r="G1053" s="16">
        <f t="shared" si="257"/>
        <v>14.666666666666666</v>
      </c>
      <c r="H1053" s="19">
        <f t="shared" si="258"/>
        <v>75.944956266666651</v>
      </c>
      <c r="I1053" s="19">
        <f>$K$3*$H$3*'Vehicle Inputs'!$B$19</f>
        <v>186.58987875</v>
      </c>
      <c r="J1053" s="19">
        <f t="shared" si="259"/>
        <v>2736.6515549999999</v>
      </c>
      <c r="K1053" s="19">
        <f t="shared" si="260"/>
        <v>91.093749999999133</v>
      </c>
      <c r="L1053" s="19">
        <f t="shared" si="261"/>
        <v>353.6285850166658</v>
      </c>
      <c r="M1053" s="19">
        <f t="shared" si="262"/>
        <v>5186.5525802444317</v>
      </c>
      <c r="N1053" s="24">
        <f t="shared" si="256"/>
        <v>1.4407090500678976E-3</v>
      </c>
      <c r="O1053" s="24">
        <f t="shared" si="263"/>
        <v>1.4407090500678976E-3</v>
      </c>
      <c r="P1053" s="24">
        <f t="shared" si="270"/>
        <v>1.3499345696281395</v>
      </c>
      <c r="Q1053" s="24">
        <f t="shared" si="264"/>
        <v>0</v>
      </c>
      <c r="R1053" s="24">
        <f t="shared" si="271"/>
        <v>0.73616567394178001</v>
      </c>
      <c r="S1053" s="24">
        <f>MIN(MAX(-M1053,0),'Vehicle Inputs'!$B$20*1000)</f>
        <v>0</v>
      </c>
      <c r="T1053" s="24">
        <f>S1053*(C1053-C1052)/3600000*'Vehicle Inputs'!$B$21*'Vehicle Inputs'!$B$22*'Vehicle Inputs'!$B$23</f>
        <v>0</v>
      </c>
      <c r="U1053" s="24">
        <f t="shared" si="265"/>
        <v>0.64919081366293196</v>
      </c>
      <c r="V1053" s="24">
        <f>T1053*'Vehicle Inputs'!$B$24*'Vehicle Inputs'!$B$22*'Vehicle Inputs'!$B$21</f>
        <v>0</v>
      </c>
      <c r="W1053" s="24">
        <f t="shared" si="266"/>
        <v>0.57417681514418029</v>
      </c>
      <c r="X1053" s="25">
        <f t="shared" si="267"/>
        <v>41</v>
      </c>
      <c r="Y1053" s="24">
        <f t="shared" si="268"/>
        <v>0</v>
      </c>
    </row>
    <row r="1054" spans="2:25" x14ac:dyDescent="0.25">
      <c r="B1054" s="6" t="s">
        <v>38</v>
      </c>
      <c r="C1054" s="6">
        <v>1046</v>
      </c>
      <c r="D1054" s="6">
        <v>24</v>
      </c>
      <c r="E1054" s="12">
        <v>52.9</v>
      </c>
      <c r="F1054" s="16">
        <f t="shared" si="269"/>
        <v>4.1666666666667261E-2</v>
      </c>
      <c r="G1054" s="16">
        <f t="shared" si="257"/>
        <v>14.694444444444445</v>
      </c>
      <c r="H1054" s="19">
        <f t="shared" si="258"/>
        <v>76.232898970601852</v>
      </c>
      <c r="I1054" s="19">
        <f>$K$3*$H$3*'Vehicle Inputs'!$B$19</f>
        <v>186.58987875</v>
      </c>
      <c r="J1054" s="19">
        <f t="shared" si="259"/>
        <v>2741.8346071874998</v>
      </c>
      <c r="K1054" s="19">
        <f t="shared" si="260"/>
        <v>91.093750000001293</v>
      </c>
      <c r="L1054" s="19">
        <f t="shared" si="261"/>
        <v>353.91652772060314</v>
      </c>
      <c r="M1054" s="19">
        <f t="shared" si="262"/>
        <v>5200.6067545610849</v>
      </c>
      <c r="N1054" s="24">
        <f t="shared" si="256"/>
        <v>1.4446129873780791E-3</v>
      </c>
      <c r="O1054" s="24">
        <f t="shared" si="263"/>
        <v>1.4446129873780791E-3</v>
      </c>
      <c r="P1054" s="24">
        <f t="shared" si="270"/>
        <v>1.3513791826155175</v>
      </c>
      <c r="Q1054" s="24">
        <f t="shared" si="264"/>
        <v>0</v>
      </c>
      <c r="R1054" s="24">
        <f t="shared" si="271"/>
        <v>0.73616567394178001</v>
      </c>
      <c r="S1054" s="24">
        <f>MIN(MAX(-M1054,0),'Vehicle Inputs'!$B$20*1000)</f>
        <v>0</v>
      </c>
      <c r="T1054" s="24">
        <f>S1054*(C1054-C1053)/3600000*'Vehicle Inputs'!$B$21*'Vehicle Inputs'!$B$22*'Vehicle Inputs'!$B$23</f>
        <v>0</v>
      </c>
      <c r="U1054" s="24">
        <f t="shared" si="265"/>
        <v>0.64919081366293196</v>
      </c>
      <c r="V1054" s="24">
        <f>T1054*'Vehicle Inputs'!$B$24*'Vehicle Inputs'!$B$22*'Vehicle Inputs'!$B$21</f>
        <v>0</v>
      </c>
      <c r="W1054" s="24">
        <f t="shared" si="266"/>
        <v>0.57417681514418029</v>
      </c>
      <c r="X1054" s="25">
        <f t="shared" si="267"/>
        <v>41</v>
      </c>
      <c r="Y1054" s="24">
        <f t="shared" si="268"/>
        <v>0</v>
      </c>
    </row>
    <row r="1055" spans="2:25" x14ac:dyDescent="0.25">
      <c r="B1055" s="6" t="s">
        <v>38</v>
      </c>
      <c r="C1055" s="6">
        <v>1047</v>
      </c>
      <c r="D1055" s="6">
        <v>25</v>
      </c>
      <c r="E1055" s="12">
        <v>53.1</v>
      </c>
      <c r="F1055" s="16">
        <f t="shared" si="269"/>
        <v>5.5555555555555358E-2</v>
      </c>
      <c r="G1055" s="16">
        <f t="shared" si="257"/>
        <v>14.750000000000002</v>
      </c>
      <c r="H1055" s="19">
        <f t="shared" si="258"/>
        <v>76.81041886875002</v>
      </c>
      <c r="I1055" s="19">
        <f>$K$3*$H$3*'Vehicle Inputs'!$B$19</f>
        <v>186.58987875</v>
      </c>
      <c r="J1055" s="19">
        <f t="shared" si="259"/>
        <v>2752.2007115625001</v>
      </c>
      <c r="K1055" s="19">
        <f t="shared" si="260"/>
        <v>121.4583333333329</v>
      </c>
      <c r="L1055" s="19">
        <f t="shared" si="261"/>
        <v>384.85863095208293</v>
      </c>
      <c r="M1055" s="19">
        <f t="shared" si="262"/>
        <v>5676.6648065432237</v>
      </c>
      <c r="N1055" s="24">
        <f t="shared" si="256"/>
        <v>1.5768513351508955E-3</v>
      </c>
      <c r="O1055" s="24">
        <f t="shared" si="263"/>
        <v>1.5768513351508955E-3</v>
      </c>
      <c r="P1055" s="24">
        <f t="shared" si="270"/>
        <v>1.3529560339506683</v>
      </c>
      <c r="Q1055" s="24">
        <f t="shared" si="264"/>
        <v>0</v>
      </c>
      <c r="R1055" s="24">
        <f t="shared" si="271"/>
        <v>0.73616567394178001</v>
      </c>
      <c r="S1055" s="24">
        <f>MIN(MAX(-M1055,0),'Vehicle Inputs'!$B$20*1000)</f>
        <v>0</v>
      </c>
      <c r="T1055" s="24">
        <f>S1055*(C1055-C1054)/3600000*'Vehicle Inputs'!$B$21*'Vehicle Inputs'!$B$22*'Vehicle Inputs'!$B$23</f>
        <v>0</v>
      </c>
      <c r="U1055" s="24">
        <f t="shared" si="265"/>
        <v>0.64919081366293196</v>
      </c>
      <c r="V1055" s="24">
        <f>T1055*'Vehicle Inputs'!$B$24*'Vehicle Inputs'!$B$22*'Vehicle Inputs'!$B$21</f>
        <v>0</v>
      </c>
      <c r="W1055" s="24">
        <f t="shared" si="266"/>
        <v>0.57417681514418029</v>
      </c>
      <c r="X1055" s="25">
        <f t="shared" si="267"/>
        <v>41</v>
      </c>
      <c r="Y1055" s="24">
        <f t="shared" si="268"/>
        <v>0</v>
      </c>
    </row>
    <row r="1056" spans="2:25" x14ac:dyDescent="0.25">
      <c r="B1056" s="6" t="s">
        <v>38</v>
      </c>
      <c r="C1056" s="6">
        <v>1048</v>
      </c>
      <c r="D1056" s="6">
        <v>26</v>
      </c>
      <c r="E1056" s="12">
        <v>53.3</v>
      </c>
      <c r="F1056" s="16">
        <f t="shared" si="269"/>
        <v>0</v>
      </c>
      <c r="G1056" s="16">
        <f t="shared" si="257"/>
        <v>14.805555555555555</v>
      </c>
      <c r="H1056" s="19">
        <f t="shared" si="258"/>
        <v>77.390118087268519</v>
      </c>
      <c r="I1056" s="19">
        <f>$K$3*$H$3*'Vehicle Inputs'!$B$19</f>
        <v>186.58987875</v>
      </c>
      <c r="J1056" s="19">
        <f t="shared" si="259"/>
        <v>2762.5668159375</v>
      </c>
      <c r="K1056" s="19">
        <f t="shared" si="260"/>
        <v>0</v>
      </c>
      <c r="L1056" s="19">
        <f t="shared" si="261"/>
        <v>263.97999683726852</v>
      </c>
      <c r="M1056" s="19">
        <f t="shared" si="262"/>
        <v>3908.3705087295589</v>
      </c>
      <c r="N1056" s="24">
        <f t="shared" si="256"/>
        <v>1.0856584746470996E-3</v>
      </c>
      <c r="O1056" s="24">
        <f t="shared" si="263"/>
        <v>1.0856584746470996E-3</v>
      </c>
      <c r="P1056" s="24">
        <f t="shared" si="270"/>
        <v>1.3540416924253154</v>
      </c>
      <c r="Q1056" s="24">
        <f t="shared" si="264"/>
        <v>0</v>
      </c>
      <c r="R1056" s="24">
        <f t="shared" si="271"/>
        <v>0.73616567394178001</v>
      </c>
      <c r="S1056" s="24">
        <f>MIN(MAX(-M1056,0),'Vehicle Inputs'!$B$20*1000)</f>
        <v>0</v>
      </c>
      <c r="T1056" s="24">
        <f>S1056*(C1056-C1055)/3600000*'Vehicle Inputs'!$B$21*'Vehicle Inputs'!$B$22*'Vehicle Inputs'!$B$23</f>
        <v>0</v>
      </c>
      <c r="U1056" s="24">
        <f t="shared" si="265"/>
        <v>0.64919081366293196</v>
      </c>
      <c r="V1056" s="24">
        <f>T1056*'Vehicle Inputs'!$B$24*'Vehicle Inputs'!$B$22*'Vehicle Inputs'!$B$21</f>
        <v>0</v>
      </c>
      <c r="W1056" s="24">
        <f t="shared" si="266"/>
        <v>0.57417681514418029</v>
      </c>
      <c r="X1056" s="25">
        <f t="shared" si="267"/>
        <v>41</v>
      </c>
      <c r="Y1056" s="24">
        <f t="shared" si="268"/>
        <v>0</v>
      </c>
    </row>
    <row r="1057" spans="2:25" x14ac:dyDescent="0.25">
      <c r="B1057" s="6" t="s">
        <v>38</v>
      </c>
      <c r="C1057" s="6">
        <v>1049</v>
      </c>
      <c r="D1057" s="6">
        <v>27</v>
      </c>
      <c r="E1057" s="12">
        <v>53.1</v>
      </c>
      <c r="F1057" s="16">
        <f t="shared" si="269"/>
        <v>-0.1388888888888889</v>
      </c>
      <c r="G1057" s="16">
        <f t="shared" si="257"/>
        <v>14.750000000000002</v>
      </c>
      <c r="H1057" s="19">
        <f t="shared" si="258"/>
        <v>76.81041886875002</v>
      </c>
      <c r="I1057" s="19">
        <f>$K$3*$H$3*'Vehicle Inputs'!$B$19</f>
        <v>186.58987875</v>
      </c>
      <c r="J1057" s="19">
        <f t="shared" si="259"/>
        <v>2752.2007115625001</v>
      </c>
      <c r="K1057" s="19">
        <f t="shared" si="260"/>
        <v>-303.64583333333337</v>
      </c>
      <c r="L1057" s="19">
        <f t="shared" si="261"/>
        <v>-40.245535714583355</v>
      </c>
      <c r="M1057" s="19">
        <f t="shared" si="262"/>
        <v>-593.62165179010458</v>
      </c>
      <c r="N1057" s="24">
        <f t="shared" si="256"/>
        <v>-1.6489490327502906E-4</v>
      </c>
      <c r="O1057" s="24">
        <f t="shared" si="263"/>
        <v>0</v>
      </c>
      <c r="P1057" s="24">
        <f t="shared" si="270"/>
        <v>1.3540416924253154</v>
      </c>
      <c r="Q1057" s="24">
        <f t="shared" si="264"/>
        <v>1.6489490327502906E-4</v>
      </c>
      <c r="R1057" s="24">
        <f t="shared" si="271"/>
        <v>0.73633056884505499</v>
      </c>
      <c r="S1057" s="24">
        <f>MIN(MAX(-M1057,0),'Vehicle Inputs'!$B$20*1000)</f>
        <v>593.62165179010458</v>
      </c>
      <c r="T1057" s="24">
        <f>S1057*(C1057-C1056)/3600000*'Vehicle Inputs'!$B$21*'Vehicle Inputs'!$B$22*'Vehicle Inputs'!$B$23</f>
        <v>1.4584129720159945E-4</v>
      </c>
      <c r="U1057" s="24">
        <f t="shared" si="265"/>
        <v>0.6493366549601336</v>
      </c>
      <c r="V1057" s="24">
        <f>T1057*'Vehicle Inputs'!$B$24*'Vehicle Inputs'!$B$22*'Vehicle Inputs'!$B$21</f>
        <v>1.2898933530995461E-4</v>
      </c>
      <c r="W1057" s="24">
        <f t="shared" si="266"/>
        <v>0.5743058044794902</v>
      </c>
      <c r="X1057" s="25">
        <f t="shared" si="267"/>
        <v>42</v>
      </c>
      <c r="Y1057" s="24">
        <f t="shared" si="268"/>
        <v>1.4584129720159945E-4</v>
      </c>
    </row>
    <row r="1058" spans="2:25" x14ac:dyDescent="0.25">
      <c r="B1058" s="6" t="s">
        <v>38</v>
      </c>
      <c r="C1058" s="6">
        <v>1050</v>
      </c>
      <c r="D1058" s="6">
        <v>28</v>
      </c>
      <c r="E1058" s="12">
        <v>52.3</v>
      </c>
      <c r="F1058" s="16">
        <f t="shared" si="269"/>
        <v>-0.33333333333333315</v>
      </c>
      <c r="G1058" s="16">
        <f t="shared" si="257"/>
        <v>14.527777777777777</v>
      </c>
      <c r="H1058" s="19">
        <f t="shared" si="258"/>
        <v>74.513415198379619</v>
      </c>
      <c r="I1058" s="19">
        <f>$K$3*$H$3*'Vehicle Inputs'!$B$19</f>
        <v>186.58987875</v>
      </c>
      <c r="J1058" s="19">
        <f t="shared" si="259"/>
        <v>2710.7362940624998</v>
      </c>
      <c r="K1058" s="19">
        <f t="shared" si="260"/>
        <v>-728.74999999999955</v>
      </c>
      <c r="L1058" s="19">
        <f t="shared" si="261"/>
        <v>-467.64670605161996</v>
      </c>
      <c r="M1058" s="19">
        <f t="shared" si="262"/>
        <v>-6793.8674240277005</v>
      </c>
      <c r="N1058" s="24">
        <f t="shared" si="256"/>
        <v>-1.8871853955632501E-3</v>
      </c>
      <c r="O1058" s="24">
        <f t="shared" si="263"/>
        <v>0</v>
      </c>
      <c r="P1058" s="24">
        <f t="shared" si="270"/>
        <v>1.3540416924253154</v>
      </c>
      <c r="Q1058" s="24">
        <f t="shared" si="264"/>
        <v>1.8871853955632501E-3</v>
      </c>
      <c r="R1058" s="24">
        <f t="shared" si="271"/>
        <v>0.7382177542406182</v>
      </c>
      <c r="S1058" s="24">
        <f>MIN(MAX(-M1058,0),'Vehicle Inputs'!$B$20*1000)</f>
        <v>6793.8674240277005</v>
      </c>
      <c r="T1058" s="24">
        <f>S1058*(C1058-C1057)/3600000*'Vehicle Inputs'!$B$21*'Vehicle Inputs'!$B$22*'Vehicle Inputs'!$B$23</f>
        <v>1.6691211231059165E-3</v>
      </c>
      <c r="U1058" s="24">
        <f t="shared" si="265"/>
        <v>0.65100577608323951</v>
      </c>
      <c r="V1058" s="24">
        <f>T1058*'Vehicle Inputs'!$B$24*'Vehicle Inputs'!$B$22*'Vehicle Inputs'!$B$21</f>
        <v>1.4762541773310277E-3</v>
      </c>
      <c r="W1058" s="24">
        <f t="shared" si="266"/>
        <v>0.57578205865682119</v>
      </c>
      <c r="X1058" s="25">
        <f t="shared" si="267"/>
        <v>42</v>
      </c>
      <c r="Y1058" s="24">
        <f t="shared" si="268"/>
        <v>1.814962420307516E-3</v>
      </c>
    </row>
    <row r="1059" spans="2:25" x14ac:dyDescent="0.25">
      <c r="B1059" s="6" t="s">
        <v>38</v>
      </c>
      <c r="C1059" s="6">
        <v>1051</v>
      </c>
      <c r="D1059" s="6">
        <v>29</v>
      </c>
      <c r="E1059" s="12">
        <v>50.7</v>
      </c>
      <c r="F1059" s="16">
        <f t="shared" si="269"/>
        <v>-0.4861111111111111</v>
      </c>
      <c r="G1059" s="16">
        <f t="shared" si="257"/>
        <v>14.083333333333334</v>
      </c>
      <c r="H1059" s="19">
        <f t="shared" si="258"/>
        <v>70.02401523541667</v>
      </c>
      <c r="I1059" s="19">
        <f>$K$3*$H$3*'Vehicle Inputs'!$B$19</f>
        <v>186.58987875</v>
      </c>
      <c r="J1059" s="19">
        <f t="shared" si="259"/>
        <v>2627.8074590625001</v>
      </c>
      <c r="K1059" s="19">
        <f t="shared" si="260"/>
        <v>-1062.7604166666667</v>
      </c>
      <c r="L1059" s="19">
        <f t="shared" si="261"/>
        <v>-806.14652268125008</v>
      </c>
      <c r="M1059" s="19">
        <f t="shared" si="262"/>
        <v>-11353.230194427606</v>
      </c>
      <c r="N1059" s="24">
        <f t="shared" si="256"/>
        <v>-3.1536750540076684E-3</v>
      </c>
      <c r="O1059" s="24">
        <f t="shared" si="263"/>
        <v>0</v>
      </c>
      <c r="P1059" s="24">
        <f t="shared" si="270"/>
        <v>1.3540416924253154</v>
      </c>
      <c r="Q1059" s="24">
        <f t="shared" si="264"/>
        <v>3.1536750540076684E-3</v>
      </c>
      <c r="R1059" s="24">
        <f t="shared" si="271"/>
        <v>0.74137142929462585</v>
      </c>
      <c r="S1059" s="24">
        <f>MIN(MAX(-M1059,0),'Vehicle Inputs'!$B$20*1000)</f>
        <v>11353.230194427606</v>
      </c>
      <c r="T1059" s="24">
        <f>S1059*(C1059-C1058)/3600000*'Vehicle Inputs'!$B$21*'Vehicle Inputs'!$B$22*'Vehicle Inputs'!$B$23</f>
        <v>2.7892679015170821E-3</v>
      </c>
      <c r="U1059" s="24">
        <f t="shared" si="265"/>
        <v>0.65379504398475663</v>
      </c>
      <c r="V1059" s="24">
        <f>T1059*'Vehicle Inputs'!$B$24*'Vehicle Inputs'!$B$22*'Vehicle Inputs'!$B$21</f>
        <v>2.4669679954967831E-3</v>
      </c>
      <c r="W1059" s="24">
        <f t="shared" si="266"/>
        <v>0.57824902665231803</v>
      </c>
      <c r="X1059" s="25">
        <f t="shared" si="267"/>
        <v>42</v>
      </c>
      <c r="Y1059" s="24">
        <f t="shared" si="268"/>
        <v>4.6042303218245982E-3</v>
      </c>
    </row>
    <row r="1060" spans="2:25" x14ac:dyDescent="0.25">
      <c r="B1060" s="6" t="s">
        <v>38</v>
      </c>
      <c r="C1060" s="6">
        <v>1052</v>
      </c>
      <c r="D1060" s="6">
        <v>30</v>
      </c>
      <c r="E1060" s="12">
        <v>48.8</v>
      </c>
      <c r="F1060" s="16">
        <f t="shared" si="269"/>
        <v>-0.5833333333333337</v>
      </c>
      <c r="G1060" s="16">
        <f t="shared" si="257"/>
        <v>13.555555555555555</v>
      </c>
      <c r="H1060" s="19">
        <f t="shared" si="258"/>
        <v>64.874008785185183</v>
      </c>
      <c r="I1060" s="19">
        <f>$K$3*$H$3*'Vehicle Inputs'!$B$19</f>
        <v>186.58987875</v>
      </c>
      <c r="J1060" s="19">
        <f t="shared" si="259"/>
        <v>2529.3294674999997</v>
      </c>
      <c r="K1060" s="19">
        <f t="shared" si="260"/>
        <v>-1275.3125000000009</v>
      </c>
      <c r="L1060" s="19">
        <f t="shared" si="261"/>
        <v>-1023.8486124648157</v>
      </c>
      <c r="M1060" s="19">
        <f t="shared" si="262"/>
        <v>-13878.836746745279</v>
      </c>
      <c r="N1060" s="24">
        <f t="shared" si="256"/>
        <v>-3.8552324296514664E-3</v>
      </c>
      <c r="O1060" s="24">
        <f t="shared" si="263"/>
        <v>0</v>
      </c>
      <c r="P1060" s="24">
        <f t="shared" si="270"/>
        <v>1.3540416924253154</v>
      </c>
      <c r="Q1060" s="24">
        <f t="shared" si="264"/>
        <v>3.8552324296514664E-3</v>
      </c>
      <c r="R1060" s="24">
        <f t="shared" si="271"/>
        <v>0.74522666172427732</v>
      </c>
      <c r="S1060" s="24">
        <f>MIN(MAX(-M1060,0),'Vehicle Inputs'!$B$20*1000)</f>
        <v>13878.836746745279</v>
      </c>
      <c r="T1060" s="24">
        <f>S1060*(C1060-C1059)/3600000*'Vehicle Inputs'!$B$21*'Vehicle Inputs'!$B$22*'Vehicle Inputs'!$B$23</f>
        <v>3.4097603224052392E-3</v>
      </c>
      <c r="U1060" s="24">
        <f t="shared" si="265"/>
        <v>0.65720480430716188</v>
      </c>
      <c r="V1060" s="24">
        <f>T1060*'Vehicle Inputs'!$B$24*'Vehicle Inputs'!$B$22*'Vehicle Inputs'!$B$21</f>
        <v>3.0157625171513135E-3</v>
      </c>
      <c r="W1060" s="24">
        <f t="shared" si="266"/>
        <v>0.58126478916946933</v>
      </c>
      <c r="X1060" s="25">
        <f t="shared" si="267"/>
        <v>42</v>
      </c>
      <c r="Y1060" s="24">
        <f t="shared" si="268"/>
        <v>8.0139906442298382E-3</v>
      </c>
    </row>
    <row r="1061" spans="2:25" x14ac:dyDescent="0.25">
      <c r="B1061" s="6" t="s">
        <v>38</v>
      </c>
      <c r="C1061" s="6">
        <v>1053</v>
      </c>
      <c r="D1061" s="6">
        <v>31</v>
      </c>
      <c r="E1061" s="12">
        <v>46.5</v>
      </c>
      <c r="F1061" s="16">
        <f t="shared" si="269"/>
        <v>-0.69444444444444442</v>
      </c>
      <c r="G1061" s="16">
        <f t="shared" si="257"/>
        <v>12.916666666666668</v>
      </c>
      <c r="H1061" s="19">
        <f t="shared" si="258"/>
        <v>58.90294338541667</v>
      </c>
      <c r="I1061" s="19">
        <f>$K$3*$H$3*'Vehicle Inputs'!$B$19</f>
        <v>186.58987875</v>
      </c>
      <c r="J1061" s="19">
        <f t="shared" si="259"/>
        <v>2410.1192671875001</v>
      </c>
      <c r="K1061" s="19">
        <f t="shared" si="260"/>
        <v>-1518.2291666666665</v>
      </c>
      <c r="L1061" s="19">
        <f t="shared" si="261"/>
        <v>-1272.7363445312499</v>
      </c>
      <c r="M1061" s="19">
        <f t="shared" si="262"/>
        <v>-16439.511116861981</v>
      </c>
      <c r="N1061" s="24">
        <f t="shared" si="256"/>
        <v>-4.5665308657949948E-3</v>
      </c>
      <c r="O1061" s="24">
        <f t="shared" si="263"/>
        <v>0</v>
      </c>
      <c r="P1061" s="24">
        <f t="shared" si="270"/>
        <v>1.3540416924253154</v>
      </c>
      <c r="Q1061" s="24">
        <f t="shared" si="264"/>
        <v>4.5665308657949948E-3</v>
      </c>
      <c r="R1061" s="24">
        <f t="shared" si="271"/>
        <v>0.74979319259007227</v>
      </c>
      <c r="S1061" s="24">
        <f>MIN(MAX(-M1061,0),'Vehicle Inputs'!$B$20*1000)</f>
        <v>16439.511116861981</v>
      </c>
      <c r="T1061" s="24">
        <f>S1061*(C1061-C1060)/3600000*'Vehicle Inputs'!$B$21*'Vehicle Inputs'!$B$22*'Vehicle Inputs'!$B$23</f>
        <v>4.0388682242523824E-3</v>
      </c>
      <c r="U1061" s="24">
        <f t="shared" si="265"/>
        <v>0.66124367253141425</v>
      </c>
      <c r="V1061" s="24">
        <f>T1061*'Vehicle Inputs'!$B$24*'Vehicle Inputs'!$B$22*'Vehicle Inputs'!$B$21</f>
        <v>3.5721770009400191E-3</v>
      </c>
      <c r="W1061" s="24">
        <f t="shared" si="266"/>
        <v>0.58483696617040937</v>
      </c>
      <c r="X1061" s="25">
        <f t="shared" si="267"/>
        <v>42</v>
      </c>
      <c r="Y1061" s="24">
        <f t="shared" si="268"/>
        <v>1.205285886848222E-2</v>
      </c>
    </row>
    <row r="1062" spans="2:25" x14ac:dyDescent="0.25">
      <c r="B1062" s="6" t="s">
        <v>38</v>
      </c>
      <c r="C1062" s="6">
        <v>1054</v>
      </c>
      <c r="D1062" s="6">
        <v>32</v>
      </c>
      <c r="E1062" s="12">
        <v>43.8</v>
      </c>
      <c r="F1062" s="16">
        <f t="shared" si="269"/>
        <v>-0.86111111111111149</v>
      </c>
      <c r="G1062" s="16">
        <f t="shared" si="257"/>
        <v>12.166666666666666</v>
      </c>
      <c r="H1062" s="19">
        <f t="shared" si="258"/>
        <v>52.261192141666662</v>
      </c>
      <c r="I1062" s="19">
        <f>$K$3*$H$3*'Vehicle Inputs'!$B$19</f>
        <v>186.58987875</v>
      </c>
      <c r="J1062" s="19">
        <f t="shared" si="259"/>
        <v>2270.1768581249999</v>
      </c>
      <c r="K1062" s="19">
        <f t="shared" si="260"/>
        <v>-1882.6041666666674</v>
      </c>
      <c r="L1062" s="19">
        <f t="shared" si="261"/>
        <v>-1643.7530957750007</v>
      </c>
      <c r="M1062" s="19">
        <f t="shared" si="262"/>
        <v>-19998.995998595841</v>
      </c>
      <c r="N1062" s="24">
        <f t="shared" si="256"/>
        <v>-5.5552766662766229E-3</v>
      </c>
      <c r="O1062" s="24">
        <f t="shared" si="263"/>
        <v>0</v>
      </c>
      <c r="P1062" s="24">
        <f t="shared" si="270"/>
        <v>1.3540416924253154</v>
      </c>
      <c r="Q1062" s="24">
        <f t="shared" si="264"/>
        <v>5.5552766662766229E-3</v>
      </c>
      <c r="R1062" s="24">
        <f t="shared" si="271"/>
        <v>0.75534846925634891</v>
      </c>
      <c r="S1062" s="24">
        <f>MIN(MAX(-M1062,0),'Vehicle Inputs'!$B$20*1000)</f>
        <v>19998.995998595841</v>
      </c>
      <c r="T1062" s="24">
        <f>S1062*(C1062-C1061)/3600000*'Vehicle Inputs'!$B$21*'Vehicle Inputs'!$B$22*'Vehicle Inputs'!$B$23</f>
        <v>4.9133644474883588E-3</v>
      </c>
      <c r="U1062" s="24">
        <f t="shared" si="265"/>
        <v>0.66615703697890261</v>
      </c>
      <c r="V1062" s="24">
        <f>T1062*'Vehicle Inputs'!$B$24*'Vehicle Inputs'!$B$22*'Vehicle Inputs'!$B$21</f>
        <v>4.3456251855810788E-3</v>
      </c>
      <c r="W1062" s="24">
        <f t="shared" si="266"/>
        <v>0.58918259135599049</v>
      </c>
      <c r="X1062" s="25">
        <f t="shared" si="267"/>
        <v>42</v>
      </c>
      <c r="Y1062" s="24">
        <f t="shared" si="268"/>
        <v>1.6966223315970579E-2</v>
      </c>
    </row>
    <row r="1063" spans="2:25" x14ac:dyDescent="0.25">
      <c r="B1063" s="6" t="s">
        <v>38</v>
      </c>
      <c r="C1063" s="6">
        <v>1055</v>
      </c>
      <c r="D1063" s="6">
        <v>33</v>
      </c>
      <c r="E1063" s="12">
        <v>40.299999999999997</v>
      </c>
      <c r="F1063" s="16">
        <f t="shared" si="269"/>
        <v>-1.0833333333333328</v>
      </c>
      <c r="G1063" s="16">
        <f t="shared" si="257"/>
        <v>11.194444444444445</v>
      </c>
      <c r="H1063" s="19">
        <f t="shared" si="258"/>
        <v>44.242655253935183</v>
      </c>
      <c r="I1063" s="19">
        <f>$K$3*$H$3*'Vehicle Inputs'!$B$19</f>
        <v>186.58987875</v>
      </c>
      <c r="J1063" s="19">
        <f t="shared" si="259"/>
        <v>2088.7700315625002</v>
      </c>
      <c r="K1063" s="19">
        <f t="shared" si="260"/>
        <v>-2368.4374999999991</v>
      </c>
      <c r="L1063" s="19">
        <f t="shared" si="261"/>
        <v>-2137.604965996064</v>
      </c>
      <c r="M1063" s="19">
        <f t="shared" si="262"/>
        <v>-23929.300036011497</v>
      </c>
      <c r="N1063" s="24">
        <f t="shared" si="256"/>
        <v>-6.6470277877809713E-3</v>
      </c>
      <c r="O1063" s="24">
        <f t="shared" si="263"/>
        <v>0</v>
      </c>
      <c r="P1063" s="24">
        <f t="shared" si="270"/>
        <v>1.3540416924253154</v>
      </c>
      <c r="Q1063" s="24">
        <f t="shared" si="264"/>
        <v>6.6470277877809713E-3</v>
      </c>
      <c r="R1063" s="24">
        <f t="shared" si="271"/>
        <v>0.76199549704412983</v>
      </c>
      <c r="S1063" s="24">
        <f>MIN(MAX(-M1063,0),'Vehicle Inputs'!$B$20*1000)</f>
        <v>23929.300036011497</v>
      </c>
      <c r="T1063" s="24">
        <f>S1063*(C1063-C1062)/3600000*'Vehicle Inputs'!$B$21*'Vehicle Inputs'!$B$22*'Vehicle Inputs'!$B$23</f>
        <v>5.87896372690288E-3</v>
      </c>
      <c r="U1063" s="24">
        <f t="shared" si="265"/>
        <v>0.67203600070580549</v>
      </c>
      <c r="V1063" s="24">
        <f>T1063*'Vehicle Inputs'!$B$24*'Vehicle Inputs'!$B$22*'Vehicle Inputs'!$B$21</f>
        <v>5.1996494682592515E-3</v>
      </c>
      <c r="W1063" s="24">
        <f t="shared" si="266"/>
        <v>0.59438224082424973</v>
      </c>
      <c r="X1063" s="25">
        <f t="shared" si="267"/>
        <v>42</v>
      </c>
      <c r="Y1063" s="24">
        <f t="shared" si="268"/>
        <v>2.2845187042873458E-2</v>
      </c>
    </row>
    <row r="1064" spans="2:25" x14ac:dyDescent="0.25">
      <c r="B1064" s="6" t="s">
        <v>38</v>
      </c>
      <c r="C1064" s="6">
        <v>1056</v>
      </c>
      <c r="D1064" s="6">
        <v>34</v>
      </c>
      <c r="E1064" s="12">
        <v>36</v>
      </c>
      <c r="F1064" s="16">
        <f t="shared" si="269"/>
        <v>-1.333333333333333</v>
      </c>
      <c r="G1064" s="16">
        <f t="shared" si="257"/>
        <v>10</v>
      </c>
      <c r="H1064" s="19">
        <f t="shared" si="258"/>
        <v>35.304989999999997</v>
      </c>
      <c r="I1064" s="19">
        <f>$K$3*$H$3*'Vehicle Inputs'!$B$19</f>
        <v>186.58987875</v>
      </c>
      <c r="J1064" s="19">
        <f t="shared" si="259"/>
        <v>1865.8987875</v>
      </c>
      <c r="K1064" s="19">
        <f t="shared" si="260"/>
        <v>-2914.9999999999995</v>
      </c>
      <c r="L1064" s="19">
        <f t="shared" si="261"/>
        <v>-2693.1051312499994</v>
      </c>
      <c r="M1064" s="19">
        <f t="shared" si="262"/>
        <v>-26931.051312499992</v>
      </c>
      <c r="N1064" s="24">
        <f t="shared" si="256"/>
        <v>-7.4808475868055535E-3</v>
      </c>
      <c r="O1064" s="24">
        <f t="shared" si="263"/>
        <v>0</v>
      </c>
      <c r="P1064" s="24">
        <f t="shared" si="270"/>
        <v>1.3540416924253154</v>
      </c>
      <c r="Q1064" s="24">
        <f t="shared" si="264"/>
        <v>7.4808475868055535E-3</v>
      </c>
      <c r="R1064" s="24">
        <f t="shared" si="271"/>
        <v>0.76947634463093539</v>
      </c>
      <c r="S1064" s="24">
        <f>MIN(MAX(-M1064,0),'Vehicle Inputs'!$B$20*1000)</f>
        <v>26931.051312499992</v>
      </c>
      <c r="T1064" s="24">
        <f>S1064*(C1064-C1063)/3600000*'Vehicle Inputs'!$B$21*'Vehicle Inputs'!$B$22*'Vehicle Inputs'!$B$23</f>
        <v>6.6164356481501711E-3</v>
      </c>
      <c r="U1064" s="24">
        <f t="shared" si="265"/>
        <v>0.67865243635395567</v>
      </c>
      <c r="V1064" s="24">
        <f>T1064*'Vehicle Inputs'!$B$24*'Vehicle Inputs'!$B$22*'Vehicle Inputs'!$B$21</f>
        <v>5.8519065090064182E-3</v>
      </c>
      <c r="W1064" s="24">
        <f t="shared" si="266"/>
        <v>0.6002341473332562</v>
      </c>
      <c r="X1064" s="25">
        <f t="shared" si="267"/>
        <v>42</v>
      </c>
      <c r="Y1064" s="24">
        <f t="shared" si="268"/>
        <v>2.9461622691023627E-2</v>
      </c>
    </row>
    <row r="1065" spans="2:25" x14ac:dyDescent="0.25">
      <c r="B1065" s="6" t="s">
        <v>38</v>
      </c>
      <c r="C1065" s="6">
        <v>1057</v>
      </c>
      <c r="D1065" s="6">
        <v>35</v>
      </c>
      <c r="E1065" s="12">
        <v>30.7</v>
      </c>
      <c r="F1065" s="16">
        <f t="shared" si="269"/>
        <v>-1.4722222222222223</v>
      </c>
      <c r="G1065" s="16">
        <f t="shared" si="257"/>
        <v>8.5277777777777786</v>
      </c>
      <c r="H1065" s="19">
        <f t="shared" si="258"/>
        <v>25.674845698379631</v>
      </c>
      <c r="I1065" s="19">
        <f>$K$3*$H$3*'Vehicle Inputs'!$B$19</f>
        <v>186.58987875</v>
      </c>
      <c r="J1065" s="19">
        <f t="shared" si="259"/>
        <v>1591.1970215625001</v>
      </c>
      <c r="K1065" s="19">
        <f t="shared" si="260"/>
        <v>-3218.6458333333335</v>
      </c>
      <c r="L1065" s="19">
        <f t="shared" si="261"/>
        <v>-3006.3811088849538</v>
      </c>
      <c r="M1065" s="19">
        <f t="shared" si="262"/>
        <v>-25637.750011880027</v>
      </c>
      <c r="N1065" s="24">
        <f t="shared" si="256"/>
        <v>-7.1215972255222297E-3</v>
      </c>
      <c r="O1065" s="24">
        <f t="shared" si="263"/>
        <v>0</v>
      </c>
      <c r="P1065" s="24">
        <f t="shared" si="270"/>
        <v>1.3540416924253154</v>
      </c>
      <c r="Q1065" s="24">
        <f t="shared" si="264"/>
        <v>7.1215972255222297E-3</v>
      </c>
      <c r="R1065" s="24">
        <f t="shared" si="271"/>
        <v>0.77659794185645759</v>
      </c>
      <c r="S1065" s="24">
        <f>MIN(MAX(-M1065,0),'Vehicle Inputs'!$B$20*1000)</f>
        <v>25637.750011880027</v>
      </c>
      <c r="T1065" s="24">
        <f>S1065*(C1065-C1064)/3600000*'Vehicle Inputs'!$B$21*'Vehicle Inputs'!$B$22*'Vehicle Inputs'!$B$23</f>
        <v>6.2986966661131355E-3</v>
      </c>
      <c r="U1065" s="24">
        <f t="shared" si="265"/>
        <v>0.68495113302006883</v>
      </c>
      <c r="V1065" s="24">
        <f>T1065*'Vehicle Inputs'!$B$24*'Vehicle Inputs'!$B$22*'Vehicle Inputs'!$B$21</f>
        <v>5.5708822663437614E-3</v>
      </c>
      <c r="W1065" s="24">
        <f t="shared" si="266"/>
        <v>0.60580502959959992</v>
      </c>
      <c r="X1065" s="25">
        <f t="shared" si="267"/>
        <v>42</v>
      </c>
      <c r="Y1065" s="24">
        <f t="shared" si="268"/>
        <v>3.5760319357136763E-2</v>
      </c>
    </row>
    <row r="1066" spans="2:25" x14ac:dyDescent="0.25">
      <c r="B1066" s="6" t="s">
        <v>38</v>
      </c>
      <c r="C1066" s="6">
        <v>1058</v>
      </c>
      <c r="D1066" s="6">
        <v>36</v>
      </c>
      <c r="E1066" s="12">
        <v>25.4</v>
      </c>
      <c r="F1066" s="16">
        <f t="shared" si="269"/>
        <v>-1.3472222222222221</v>
      </c>
      <c r="G1066" s="16">
        <f t="shared" si="257"/>
        <v>7.0555555555555554</v>
      </c>
      <c r="H1066" s="19">
        <f t="shared" si="258"/>
        <v>17.575129126851849</v>
      </c>
      <c r="I1066" s="19">
        <f>$K$3*$H$3*'Vehicle Inputs'!$B$19</f>
        <v>186.58987875</v>
      </c>
      <c r="J1066" s="19">
        <f t="shared" si="259"/>
        <v>1316.495255625</v>
      </c>
      <c r="K1066" s="19">
        <f t="shared" si="260"/>
        <v>-2945.364583333333</v>
      </c>
      <c r="L1066" s="19">
        <f t="shared" si="261"/>
        <v>-2741.1995754564814</v>
      </c>
      <c r="M1066" s="19">
        <f t="shared" si="262"/>
        <v>-19340.685893498507</v>
      </c>
      <c r="N1066" s="24">
        <f t="shared" si="256"/>
        <v>-5.3724127481940293E-3</v>
      </c>
      <c r="O1066" s="24">
        <f t="shared" si="263"/>
        <v>0</v>
      </c>
      <c r="P1066" s="24">
        <f t="shared" si="270"/>
        <v>1.3540416924253154</v>
      </c>
      <c r="Q1066" s="24">
        <f t="shared" si="264"/>
        <v>5.3724127481940293E-3</v>
      </c>
      <c r="R1066" s="24">
        <f t="shared" si="271"/>
        <v>0.78197035460465159</v>
      </c>
      <c r="S1066" s="24">
        <f>MIN(MAX(-M1066,0),'Vehicle Inputs'!$B$20*1000)</f>
        <v>19340.685893498507</v>
      </c>
      <c r="T1066" s="24">
        <f>S1066*(C1066-C1065)/3600000*'Vehicle Inputs'!$B$21*'Vehicle Inputs'!$B$22*'Vehicle Inputs'!$B$23</f>
        <v>4.7516304551402083E-3</v>
      </c>
      <c r="U1066" s="24">
        <f t="shared" si="265"/>
        <v>0.68970276347520898</v>
      </c>
      <c r="V1066" s="24">
        <f>T1066*'Vehicle Inputs'!$B$24*'Vehicle Inputs'!$B$22*'Vehicle Inputs'!$B$21</f>
        <v>4.2025795560487571E-3</v>
      </c>
      <c r="W1066" s="24">
        <f t="shared" si="266"/>
        <v>0.61000760915564867</v>
      </c>
      <c r="X1066" s="25">
        <f t="shared" si="267"/>
        <v>42</v>
      </c>
      <c r="Y1066" s="24">
        <f t="shared" si="268"/>
        <v>4.0511949812276973E-2</v>
      </c>
    </row>
    <row r="1067" spans="2:25" x14ac:dyDescent="0.25">
      <c r="B1067" s="6" t="s">
        <v>38</v>
      </c>
      <c r="C1067" s="6">
        <v>1059</v>
      </c>
      <c r="D1067" s="6">
        <v>37</v>
      </c>
      <c r="E1067" s="12">
        <v>21</v>
      </c>
      <c r="F1067" s="16">
        <f t="shared" si="269"/>
        <v>-1.2083333333333333</v>
      </c>
      <c r="G1067" s="16">
        <f t="shared" si="257"/>
        <v>5.8333333333333339</v>
      </c>
      <c r="H1067" s="19">
        <f t="shared" si="258"/>
        <v>12.013503541666669</v>
      </c>
      <c r="I1067" s="19">
        <f>$K$3*$H$3*'Vehicle Inputs'!$B$19</f>
        <v>186.58987875</v>
      </c>
      <c r="J1067" s="19">
        <f t="shared" si="259"/>
        <v>1088.4409593750001</v>
      </c>
      <c r="K1067" s="19">
        <f t="shared" si="260"/>
        <v>-2641.71875</v>
      </c>
      <c r="L1067" s="19">
        <f t="shared" si="261"/>
        <v>-2443.1153677083335</v>
      </c>
      <c r="M1067" s="19">
        <f t="shared" si="262"/>
        <v>-14251.506311631947</v>
      </c>
      <c r="N1067" s="24">
        <f t="shared" si="256"/>
        <v>-3.9587517532310964E-3</v>
      </c>
      <c r="O1067" s="24">
        <f t="shared" si="263"/>
        <v>0</v>
      </c>
      <c r="P1067" s="24">
        <f t="shared" si="270"/>
        <v>1.3540416924253154</v>
      </c>
      <c r="Q1067" s="24">
        <f t="shared" si="264"/>
        <v>3.9587517532310964E-3</v>
      </c>
      <c r="R1067" s="24">
        <f t="shared" si="271"/>
        <v>0.78592910635788271</v>
      </c>
      <c r="S1067" s="24">
        <f>MIN(MAX(-M1067,0),'Vehicle Inputs'!$B$20*1000)</f>
        <v>14251.506311631947</v>
      </c>
      <c r="T1067" s="24">
        <f>S1067*(C1067-C1066)/3600000*'Vehicle Inputs'!$B$21*'Vehicle Inputs'!$B$22*'Vehicle Inputs'!$B$23</f>
        <v>3.501317988145243E-3</v>
      </c>
      <c r="U1067" s="24">
        <f t="shared" si="265"/>
        <v>0.69320408146335422</v>
      </c>
      <c r="V1067" s="24">
        <f>T1067*'Vehicle Inputs'!$B$24*'Vehicle Inputs'!$B$22*'Vehicle Inputs'!$B$21</f>
        <v>3.0967406946150597E-3</v>
      </c>
      <c r="W1067" s="24">
        <f t="shared" si="266"/>
        <v>0.61310434985026374</v>
      </c>
      <c r="X1067" s="25">
        <f t="shared" si="267"/>
        <v>42</v>
      </c>
      <c r="Y1067" s="24">
        <f t="shared" si="268"/>
        <v>4.4013267800422216E-2</v>
      </c>
    </row>
    <row r="1068" spans="2:25" x14ac:dyDescent="0.25">
      <c r="B1068" s="6" t="s">
        <v>38</v>
      </c>
      <c r="C1068" s="6">
        <v>1060</v>
      </c>
      <c r="D1068" s="6">
        <v>38</v>
      </c>
      <c r="E1068" s="12">
        <v>16.7</v>
      </c>
      <c r="F1068" s="16">
        <f t="shared" si="269"/>
        <v>-1.0555555555555556</v>
      </c>
      <c r="G1068" s="16">
        <f t="shared" si="257"/>
        <v>4.6388888888888893</v>
      </c>
      <c r="H1068" s="19">
        <f t="shared" si="258"/>
        <v>7.5973832261574081</v>
      </c>
      <c r="I1068" s="19">
        <f>$K$3*$H$3*'Vehicle Inputs'!$B$19</f>
        <v>186.58987875</v>
      </c>
      <c r="J1068" s="19">
        <f t="shared" si="259"/>
        <v>865.56971531250008</v>
      </c>
      <c r="K1068" s="19">
        <f t="shared" si="260"/>
        <v>-2307.7083333333335</v>
      </c>
      <c r="L1068" s="19">
        <f t="shared" si="261"/>
        <v>-2113.521071357176</v>
      </c>
      <c r="M1068" s="19">
        <f t="shared" si="262"/>
        <v>-9804.3894143513444</v>
      </c>
      <c r="N1068" s="24">
        <f t="shared" si="256"/>
        <v>-2.7234415039864845E-3</v>
      </c>
      <c r="O1068" s="24">
        <f t="shared" si="263"/>
        <v>0</v>
      </c>
      <c r="P1068" s="24">
        <f t="shared" si="270"/>
        <v>1.3540416924253154</v>
      </c>
      <c r="Q1068" s="24">
        <f t="shared" si="264"/>
        <v>2.7234415039864845E-3</v>
      </c>
      <c r="R1068" s="24">
        <f t="shared" si="271"/>
        <v>0.78865254786186922</v>
      </c>
      <c r="S1068" s="24">
        <f>MIN(MAX(-M1068,0),'Vehicle Inputs'!$B$20*1000)</f>
        <v>9804.3894143513444</v>
      </c>
      <c r="T1068" s="24">
        <f>S1068*(C1068-C1067)/3600000*'Vehicle Inputs'!$B$21*'Vehicle Inputs'!$B$22*'Vehicle Inputs'!$B$23</f>
        <v>2.4087478382008461E-3</v>
      </c>
      <c r="U1068" s="24">
        <f t="shared" si="265"/>
        <v>0.6956128293015551</v>
      </c>
      <c r="V1068" s="24">
        <f>T1068*'Vehicle Inputs'!$B$24*'Vehicle Inputs'!$B$22*'Vehicle Inputs'!$B$21</f>
        <v>2.1304170254967383E-3</v>
      </c>
      <c r="W1068" s="24">
        <f t="shared" si="266"/>
        <v>0.61523476687576051</v>
      </c>
      <c r="X1068" s="25">
        <f t="shared" si="267"/>
        <v>42</v>
      </c>
      <c r="Y1068" s="24">
        <f t="shared" si="268"/>
        <v>4.6422015638623061E-2</v>
      </c>
    </row>
    <row r="1069" spans="2:25" x14ac:dyDescent="0.25">
      <c r="B1069" s="6" t="s">
        <v>38</v>
      </c>
      <c r="C1069" s="6">
        <v>1061</v>
      </c>
      <c r="D1069" s="6">
        <v>39</v>
      </c>
      <c r="E1069" s="12">
        <v>13.4</v>
      </c>
      <c r="F1069" s="16">
        <f t="shared" si="269"/>
        <v>-0.65277777777777768</v>
      </c>
      <c r="G1069" s="16">
        <f t="shared" si="257"/>
        <v>3.7222222222222223</v>
      </c>
      <c r="H1069" s="19">
        <f t="shared" si="258"/>
        <v>4.8914845712962958</v>
      </c>
      <c r="I1069" s="19">
        <f>$K$3*$H$3*'Vehicle Inputs'!$B$19</f>
        <v>186.58987875</v>
      </c>
      <c r="J1069" s="19">
        <f t="shared" si="259"/>
        <v>694.52899312500006</v>
      </c>
      <c r="K1069" s="19">
        <f t="shared" si="260"/>
        <v>-1427.1354166666665</v>
      </c>
      <c r="L1069" s="19">
        <f t="shared" si="261"/>
        <v>-1235.6540533453701</v>
      </c>
      <c r="M1069" s="19">
        <f t="shared" si="262"/>
        <v>-4599.3789763411005</v>
      </c>
      <c r="N1069" s="24">
        <f t="shared" si="256"/>
        <v>-1.2776052712058612E-3</v>
      </c>
      <c r="O1069" s="24">
        <f t="shared" si="263"/>
        <v>0</v>
      </c>
      <c r="P1069" s="24">
        <f t="shared" si="270"/>
        <v>1.3540416924253154</v>
      </c>
      <c r="Q1069" s="24">
        <f t="shared" si="264"/>
        <v>1.2776052712058612E-3</v>
      </c>
      <c r="R1069" s="24">
        <f t="shared" si="271"/>
        <v>0.78993015313307513</v>
      </c>
      <c r="S1069" s="24">
        <f>MIN(MAX(-M1069,0),'Vehicle Inputs'!$B$20*1000)</f>
        <v>4599.3789763411005</v>
      </c>
      <c r="T1069" s="24">
        <f>S1069*(C1069-C1068)/3600000*'Vehicle Inputs'!$B$21*'Vehicle Inputs'!$B$22*'Vehicle Inputs'!$B$23</f>
        <v>1.1299779821180237E-3</v>
      </c>
      <c r="U1069" s="24">
        <f t="shared" si="265"/>
        <v>0.6967428072836731</v>
      </c>
      <c r="V1069" s="24">
        <f>T1069*'Vehicle Inputs'!$B$24*'Vehicle Inputs'!$B$22*'Vehicle Inputs'!$B$21</f>
        <v>9.9940902628428609E-4</v>
      </c>
      <c r="W1069" s="24">
        <f t="shared" si="266"/>
        <v>0.61623417590204477</v>
      </c>
      <c r="X1069" s="25">
        <f t="shared" si="267"/>
        <v>42</v>
      </c>
      <c r="Y1069" s="24">
        <f t="shared" si="268"/>
        <v>4.7551993620741084E-2</v>
      </c>
    </row>
    <row r="1070" spans="2:25" x14ac:dyDescent="0.25">
      <c r="B1070" s="6" t="s">
        <v>38</v>
      </c>
      <c r="C1070" s="6">
        <v>1062</v>
      </c>
      <c r="D1070" s="6">
        <v>40</v>
      </c>
      <c r="E1070" s="12">
        <v>12</v>
      </c>
      <c r="F1070" s="16">
        <f t="shared" si="269"/>
        <v>-0.18055555555555566</v>
      </c>
      <c r="G1070" s="16">
        <f t="shared" si="257"/>
        <v>3.3333333333333335</v>
      </c>
      <c r="H1070" s="19">
        <f t="shared" si="258"/>
        <v>3.922776666666667</v>
      </c>
      <c r="I1070" s="19">
        <f>$K$3*$H$3*'Vehicle Inputs'!$B$19</f>
        <v>186.58987875</v>
      </c>
      <c r="J1070" s="19">
        <f t="shared" si="259"/>
        <v>621.96626249999997</v>
      </c>
      <c r="K1070" s="19">
        <f t="shared" si="260"/>
        <v>-394.73958333333354</v>
      </c>
      <c r="L1070" s="19">
        <f t="shared" si="261"/>
        <v>-204.22692791666688</v>
      </c>
      <c r="M1070" s="19">
        <f t="shared" si="262"/>
        <v>-680.75642638888962</v>
      </c>
      <c r="N1070" s="24">
        <f t="shared" si="256"/>
        <v>-1.8909900733024711E-4</v>
      </c>
      <c r="O1070" s="24">
        <f t="shared" si="263"/>
        <v>0</v>
      </c>
      <c r="P1070" s="24">
        <f t="shared" si="270"/>
        <v>1.3540416924253154</v>
      </c>
      <c r="Q1070" s="24">
        <f t="shared" si="264"/>
        <v>1.8909900733024711E-4</v>
      </c>
      <c r="R1070" s="24">
        <f t="shared" si="271"/>
        <v>0.79011925214040535</v>
      </c>
      <c r="S1070" s="24">
        <f>MIN(MAX(-M1070,0),'Vehicle Inputs'!$B$20*1000)</f>
        <v>680.75642638888962</v>
      </c>
      <c r="T1070" s="24">
        <f>S1070*(C1070-C1069)/3600000*'Vehicle Inputs'!$B$21*'Vehicle Inputs'!$B$22*'Vehicle Inputs'!$B$23</f>
        <v>1.6724861703323703E-4</v>
      </c>
      <c r="U1070" s="24">
        <f t="shared" si="265"/>
        <v>0.69691005590070632</v>
      </c>
      <c r="V1070" s="24">
        <f>T1070*'Vehicle Inputs'!$B$24*'Vehicle Inputs'!$B$22*'Vehicle Inputs'!$B$21</f>
        <v>1.4792303933504648E-4</v>
      </c>
      <c r="W1070" s="24">
        <f t="shared" si="266"/>
        <v>0.61638209894137985</v>
      </c>
      <c r="X1070" s="25">
        <f t="shared" si="267"/>
        <v>42</v>
      </c>
      <c r="Y1070" s="24">
        <f t="shared" si="268"/>
        <v>4.7719242237774323E-2</v>
      </c>
    </row>
    <row r="1071" spans="2:25" x14ac:dyDescent="0.25">
      <c r="B1071" s="6" t="s">
        <v>38</v>
      </c>
      <c r="C1071" s="6">
        <v>1063</v>
      </c>
      <c r="D1071" s="6">
        <v>41</v>
      </c>
      <c r="E1071" s="12">
        <v>12.1</v>
      </c>
      <c r="F1071" s="16">
        <f t="shared" si="269"/>
        <v>0.1111111111111112</v>
      </c>
      <c r="G1071" s="16">
        <f t="shared" si="257"/>
        <v>3.3611111111111112</v>
      </c>
      <c r="H1071" s="19">
        <f t="shared" si="258"/>
        <v>3.988428692824074</v>
      </c>
      <c r="I1071" s="19">
        <f>$K$3*$H$3*'Vehicle Inputs'!$B$19</f>
        <v>186.58987875</v>
      </c>
      <c r="J1071" s="19">
        <f t="shared" si="259"/>
        <v>627.14931468750001</v>
      </c>
      <c r="K1071" s="19">
        <f t="shared" si="260"/>
        <v>242.91666666666686</v>
      </c>
      <c r="L1071" s="19">
        <f t="shared" si="261"/>
        <v>433.49497410949095</v>
      </c>
      <c r="M1071" s="19">
        <f t="shared" si="262"/>
        <v>1457.0247740902334</v>
      </c>
      <c r="N1071" s="24">
        <f t="shared" si="256"/>
        <v>4.0472910391395372E-4</v>
      </c>
      <c r="O1071" s="24">
        <f t="shared" si="263"/>
        <v>4.0472910391395372E-4</v>
      </c>
      <c r="P1071" s="24">
        <f t="shared" si="270"/>
        <v>1.3544464215292293</v>
      </c>
      <c r="Q1071" s="24">
        <f t="shared" si="264"/>
        <v>0</v>
      </c>
      <c r="R1071" s="24">
        <f t="shared" si="271"/>
        <v>0.79011925214040535</v>
      </c>
      <c r="S1071" s="24">
        <f>MIN(MAX(-M1071,0),'Vehicle Inputs'!$B$20*1000)</f>
        <v>0</v>
      </c>
      <c r="T1071" s="24">
        <f>S1071*(C1071-C1070)/3600000*'Vehicle Inputs'!$B$21*'Vehicle Inputs'!$B$22*'Vehicle Inputs'!$B$23</f>
        <v>0</v>
      </c>
      <c r="U1071" s="24">
        <f t="shared" si="265"/>
        <v>0.69691005590070632</v>
      </c>
      <c r="V1071" s="24">
        <f>T1071*'Vehicle Inputs'!$B$24*'Vehicle Inputs'!$B$22*'Vehicle Inputs'!$B$21</f>
        <v>0</v>
      </c>
      <c r="W1071" s="24">
        <f t="shared" si="266"/>
        <v>0.61638209894137985</v>
      </c>
      <c r="X1071" s="25">
        <f t="shared" si="267"/>
        <v>42</v>
      </c>
      <c r="Y1071" s="24">
        <f t="shared" si="268"/>
        <v>0</v>
      </c>
    </row>
    <row r="1072" spans="2:25" x14ac:dyDescent="0.25">
      <c r="B1072" s="6" t="s">
        <v>38</v>
      </c>
      <c r="C1072" s="6">
        <v>1064</v>
      </c>
      <c r="D1072" s="6">
        <v>42</v>
      </c>
      <c r="E1072" s="12">
        <v>12.8</v>
      </c>
      <c r="F1072" s="16">
        <f t="shared" si="269"/>
        <v>0.4861111111111111</v>
      </c>
      <c r="G1072" s="16">
        <f t="shared" si="257"/>
        <v>3.5555555555555558</v>
      </c>
      <c r="H1072" s="19">
        <f t="shared" si="258"/>
        <v>4.4632481185185187</v>
      </c>
      <c r="I1072" s="19">
        <f>$K$3*$H$3*'Vehicle Inputs'!$B$19</f>
        <v>186.58987875</v>
      </c>
      <c r="J1072" s="19">
        <f t="shared" si="259"/>
        <v>663.43068000000005</v>
      </c>
      <c r="K1072" s="19">
        <f t="shared" si="260"/>
        <v>1062.7604166666667</v>
      </c>
      <c r="L1072" s="19">
        <f t="shared" si="261"/>
        <v>1253.8135435351853</v>
      </c>
      <c r="M1072" s="19">
        <f t="shared" si="262"/>
        <v>4458.003710347326</v>
      </c>
      <c r="N1072" s="24">
        <f t="shared" ref="N1072:N1135" si="272">M1072*(C1072-C1071)/3600000</f>
        <v>1.2383343639853683E-3</v>
      </c>
      <c r="O1072" s="24">
        <f t="shared" si="263"/>
        <v>1.2383343639853683E-3</v>
      </c>
      <c r="P1072" s="24">
        <f t="shared" si="270"/>
        <v>1.3556847558932148</v>
      </c>
      <c r="Q1072" s="24">
        <f t="shared" si="264"/>
        <v>0</v>
      </c>
      <c r="R1072" s="24">
        <f t="shared" si="271"/>
        <v>0.79011925214040535</v>
      </c>
      <c r="S1072" s="24">
        <f>MIN(MAX(-M1072,0),'Vehicle Inputs'!$B$20*1000)</f>
        <v>0</v>
      </c>
      <c r="T1072" s="24">
        <f>S1072*(C1072-C1071)/3600000*'Vehicle Inputs'!$B$21*'Vehicle Inputs'!$B$22*'Vehicle Inputs'!$B$23</f>
        <v>0</v>
      </c>
      <c r="U1072" s="24">
        <f t="shared" si="265"/>
        <v>0.69691005590070632</v>
      </c>
      <c r="V1072" s="24">
        <f>T1072*'Vehicle Inputs'!$B$24*'Vehicle Inputs'!$B$22*'Vehicle Inputs'!$B$21</f>
        <v>0</v>
      </c>
      <c r="W1072" s="24">
        <f t="shared" si="266"/>
        <v>0.61638209894137985</v>
      </c>
      <c r="X1072" s="25">
        <f t="shared" si="267"/>
        <v>42</v>
      </c>
      <c r="Y1072" s="24">
        <f t="shared" si="268"/>
        <v>0</v>
      </c>
    </row>
    <row r="1073" spans="2:25" x14ac:dyDescent="0.25">
      <c r="B1073" s="6" t="s">
        <v>38</v>
      </c>
      <c r="C1073" s="6">
        <v>1065</v>
      </c>
      <c r="D1073" s="6">
        <v>43</v>
      </c>
      <c r="E1073" s="12">
        <v>15.6</v>
      </c>
      <c r="F1073" s="16">
        <f t="shared" si="269"/>
        <v>0.98611111111111083</v>
      </c>
      <c r="G1073" s="16">
        <f t="shared" si="257"/>
        <v>4.333333333333333</v>
      </c>
      <c r="H1073" s="19">
        <f t="shared" si="258"/>
        <v>6.6294925666666655</v>
      </c>
      <c r="I1073" s="19">
        <f>$K$3*$H$3*'Vehicle Inputs'!$B$19</f>
        <v>186.58987875</v>
      </c>
      <c r="J1073" s="19">
        <f t="shared" si="259"/>
        <v>808.55614124999988</v>
      </c>
      <c r="K1073" s="19">
        <f t="shared" si="260"/>
        <v>2155.8854166666661</v>
      </c>
      <c r="L1073" s="19">
        <f t="shared" si="261"/>
        <v>2349.1047879833327</v>
      </c>
      <c r="M1073" s="19">
        <f t="shared" si="262"/>
        <v>10179.454081261109</v>
      </c>
      <c r="N1073" s="24">
        <f t="shared" si="272"/>
        <v>2.8276261336836412E-3</v>
      </c>
      <c r="O1073" s="24">
        <f t="shared" si="263"/>
        <v>2.8276261336836412E-3</v>
      </c>
      <c r="P1073" s="24">
        <f t="shared" si="270"/>
        <v>1.3585123820268985</v>
      </c>
      <c r="Q1073" s="24">
        <f t="shared" si="264"/>
        <v>0</v>
      </c>
      <c r="R1073" s="24">
        <f t="shared" si="271"/>
        <v>0.79011925214040535</v>
      </c>
      <c r="S1073" s="24">
        <f>MIN(MAX(-M1073,0),'Vehicle Inputs'!$B$20*1000)</f>
        <v>0</v>
      </c>
      <c r="T1073" s="24">
        <f>S1073*(C1073-C1072)/3600000*'Vehicle Inputs'!$B$21*'Vehicle Inputs'!$B$22*'Vehicle Inputs'!$B$23</f>
        <v>0</v>
      </c>
      <c r="U1073" s="24">
        <f t="shared" si="265"/>
        <v>0.69691005590070632</v>
      </c>
      <c r="V1073" s="24">
        <f>T1073*'Vehicle Inputs'!$B$24*'Vehicle Inputs'!$B$22*'Vehicle Inputs'!$B$21</f>
        <v>0</v>
      </c>
      <c r="W1073" s="24">
        <f t="shared" si="266"/>
        <v>0.61638209894137985</v>
      </c>
      <c r="X1073" s="25">
        <f t="shared" si="267"/>
        <v>42</v>
      </c>
      <c r="Y1073" s="24">
        <f t="shared" si="268"/>
        <v>0</v>
      </c>
    </row>
    <row r="1074" spans="2:25" x14ac:dyDescent="0.25">
      <c r="B1074" s="6" t="s">
        <v>38</v>
      </c>
      <c r="C1074" s="6">
        <v>1066</v>
      </c>
      <c r="D1074" s="6">
        <v>44</v>
      </c>
      <c r="E1074" s="12">
        <v>19.899999999999999</v>
      </c>
      <c r="F1074" s="16">
        <f t="shared" si="269"/>
        <v>1.0833333333333333</v>
      </c>
      <c r="G1074" s="16">
        <f t="shared" si="257"/>
        <v>5.5277777777777777</v>
      </c>
      <c r="H1074" s="19">
        <f t="shared" si="258"/>
        <v>10.787908248379628</v>
      </c>
      <c r="I1074" s="19">
        <f>$K$3*$H$3*'Vehicle Inputs'!$B$19</f>
        <v>186.58987875</v>
      </c>
      <c r="J1074" s="19">
        <f t="shared" si="259"/>
        <v>1031.4273853125001</v>
      </c>
      <c r="K1074" s="19">
        <f t="shared" si="260"/>
        <v>2368.4375</v>
      </c>
      <c r="L1074" s="19">
        <f t="shared" si="261"/>
        <v>2565.8152869983796</v>
      </c>
      <c r="M1074" s="19">
        <f t="shared" si="262"/>
        <v>14183.256725352154</v>
      </c>
      <c r="N1074" s="24">
        <f t="shared" si="272"/>
        <v>3.9397935348200429E-3</v>
      </c>
      <c r="O1074" s="24">
        <f t="shared" si="263"/>
        <v>3.9397935348200429E-3</v>
      </c>
      <c r="P1074" s="24">
        <f t="shared" si="270"/>
        <v>1.3624521755617185</v>
      </c>
      <c r="Q1074" s="24">
        <f t="shared" si="264"/>
        <v>0</v>
      </c>
      <c r="R1074" s="24">
        <f t="shared" si="271"/>
        <v>0.79011925214040535</v>
      </c>
      <c r="S1074" s="24">
        <f>MIN(MAX(-M1074,0),'Vehicle Inputs'!$B$20*1000)</f>
        <v>0</v>
      </c>
      <c r="T1074" s="24">
        <f>S1074*(C1074-C1073)/3600000*'Vehicle Inputs'!$B$21*'Vehicle Inputs'!$B$22*'Vehicle Inputs'!$B$23</f>
        <v>0</v>
      </c>
      <c r="U1074" s="24">
        <f t="shared" si="265"/>
        <v>0.69691005590070632</v>
      </c>
      <c r="V1074" s="24">
        <f>T1074*'Vehicle Inputs'!$B$24*'Vehicle Inputs'!$B$22*'Vehicle Inputs'!$B$21</f>
        <v>0</v>
      </c>
      <c r="W1074" s="24">
        <f t="shared" si="266"/>
        <v>0.61638209894137985</v>
      </c>
      <c r="X1074" s="25">
        <f t="shared" si="267"/>
        <v>42</v>
      </c>
      <c r="Y1074" s="24">
        <f t="shared" si="268"/>
        <v>0</v>
      </c>
    </row>
    <row r="1075" spans="2:25" x14ac:dyDescent="0.25">
      <c r="B1075" s="6" t="s">
        <v>38</v>
      </c>
      <c r="C1075" s="6">
        <v>1067</v>
      </c>
      <c r="D1075" s="6">
        <v>45</v>
      </c>
      <c r="E1075" s="12">
        <v>23.4</v>
      </c>
      <c r="F1075" s="16">
        <f t="shared" si="269"/>
        <v>0.65277777777777812</v>
      </c>
      <c r="G1075" s="16">
        <f t="shared" si="257"/>
        <v>6.5</v>
      </c>
      <c r="H1075" s="19">
        <f t="shared" si="258"/>
        <v>14.916358274999999</v>
      </c>
      <c r="I1075" s="19">
        <f>$K$3*$H$3*'Vehicle Inputs'!$B$19</f>
        <v>186.58987875</v>
      </c>
      <c r="J1075" s="19">
        <f t="shared" si="259"/>
        <v>1212.8342118749999</v>
      </c>
      <c r="K1075" s="19">
        <f t="shared" si="260"/>
        <v>1427.1354166666674</v>
      </c>
      <c r="L1075" s="19">
        <f t="shared" si="261"/>
        <v>1628.6416536916674</v>
      </c>
      <c r="M1075" s="19">
        <f t="shared" si="262"/>
        <v>10586.170748995839</v>
      </c>
      <c r="N1075" s="24">
        <f t="shared" si="272"/>
        <v>2.9406029858321777E-3</v>
      </c>
      <c r="O1075" s="24">
        <f t="shared" si="263"/>
        <v>2.9406029858321777E-3</v>
      </c>
      <c r="P1075" s="24">
        <f t="shared" si="270"/>
        <v>1.3653927785475506</v>
      </c>
      <c r="Q1075" s="24">
        <f t="shared" si="264"/>
        <v>0</v>
      </c>
      <c r="R1075" s="24">
        <f t="shared" si="271"/>
        <v>0.79011925214040535</v>
      </c>
      <c r="S1075" s="24">
        <f>MIN(MAX(-M1075,0),'Vehicle Inputs'!$B$20*1000)</f>
        <v>0</v>
      </c>
      <c r="T1075" s="24">
        <f>S1075*(C1075-C1074)/3600000*'Vehicle Inputs'!$B$21*'Vehicle Inputs'!$B$22*'Vehicle Inputs'!$B$23</f>
        <v>0</v>
      </c>
      <c r="U1075" s="24">
        <f t="shared" si="265"/>
        <v>0.69691005590070632</v>
      </c>
      <c r="V1075" s="24">
        <f>T1075*'Vehicle Inputs'!$B$24*'Vehicle Inputs'!$B$22*'Vehicle Inputs'!$B$21</f>
        <v>0</v>
      </c>
      <c r="W1075" s="24">
        <f t="shared" si="266"/>
        <v>0.61638209894137985</v>
      </c>
      <c r="X1075" s="25">
        <f t="shared" si="267"/>
        <v>42</v>
      </c>
      <c r="Y1075" s="24">
        <f t="shared" si="268"/>
        <v>0</v>
      </c>
    </row>
    <row r="1076" spans="2:25" x14ac:dyDescent="0.25">
      <c r="B1076" s="6" t="s">
        <v>38</v>
      </c>
      <c r="C1076" s="6">
        <v>1068</v>
      </c>
      <c r="D1076" s="6">
        <v>46</v>
      </c>
      <c r="E1076" s="12">
        <v>24.6</v>
      </c>
      <c r="F1076" s="16">
        <f t="shared" si="269"/>
        <v>0.25000000000000011</v>
      </c>
      <c r="G1076" s="16">
        <f t="shared" si="257"/>
        <v>6.8333333333333339</v>
      </c>
      <c r="H1076" s="19">
        <f t="shared" si="258"/>
        <v>16.485468941666667</v>
      </c>
      <c r="I1076" s="19">
        <f>$K$3*$H$3*'Vehicle Inputs'!$B$19</f>
        <v>186.58987875</v>
      </c>
      <c r="J1076" s="19">
        <f t="shared" si="259"/>
        <v>1275.0308381250002</v>
      </c>
      <c r="K1076" s="19">
        <f t="shared" si="260"/>
        <v>546.56250000000023</v>
      </c>
      <c r="L1076" s="19">
        <f t="shared" si="261"/>
        <v>749.63784769166682</v>
      </c>
      <c r="M1076" s="19">
        <f t="shared" si="262"/>
        <v>5122.5252925597233</v>
      </c>
      <c r="N1076" s="24">
        <f t="shared" si="272"/>
        <v>1.4229236923777009E-3</v>
      </c>
      <c r="O1076" s="24">
        <f t="shared" si="263"/>
        <v>1.4229236923777009E-3</v>
      </c>
      <c r="P1076" s="24">
        <f t="shared" si="270"/>
        <v>1.3668157022399283</v>
      </c>
      <c r="Q1076" s="24">
        <f t="shared" si="264"/>
        <v>0</v>
      </c>
      <c r="R1076" s="24">
        <f t="shared" si="271"/>
        <v>0.79011925214040535</v>
      </c>
      <c r="S1076" s="24">
        <f>MIN(MAX(-M1076,0),'Vehicle Inputs'!$B$20*1000)</f>
        <v>0</v>
      </c>
      <c r="T1076" s="24">
        <f>S1076*(C1076-C1075)/3600000*'Vehicle Inputs'!$B$21*'Vehicle Inputs'!$B$22*'Vehicle Inputs'!$B$23</f>
        <v>0</v>
      </c>
      <c r="U1076" s="24">
        <f t="shared" si="265"/>
        <v>0.69691005590070632</v>
      </c>
      <c r="V1076" s="24">
        <f>T1076*'Vehicle Inputs'!$B$24*'Vehicle Inputs'!$B$22*'Vehicle Inputs'!$B$21</f>
        <v>0</v>
      </c>
      <c r="W1076" s="24">
        <f t="shared" si="266"/>
        <v>0.61638209894137985</v>
      </c>
      <c r="X1076" s="25">
        <f t="shared" si="267"/>
        <v>42</v>
      </c>
      <c r="Y1076" s="24">
        <f t="shared" si="268"/>
        <v>0</v>
      </c>
    </row>
    <row r="1077" spans="2:25" x14ac:dyDescent="0.25">
      <c r="B1077" s="6" t="s">
        <v>38</v>
      </c>
      <c r="C1077" s="6">
        <v>1069</v>
      </c>
      <c r="D1077" s="6">
        <v>47</v>
      </c>
      <c r="E1077" s="12">
        <v>25.2</v>
      </c>
      <c r="F1077" s="16">
        <f t="shared" si="269"/>
        <v>0.24999999999999961</v>
      </c>
      <c r="G1077" s="16">
        <f t="shared" si="257"/>
        <v>7</v>
      </c>
      <c r="H1077" s="19">
        <f t="shared" si="258"/>
        <v>17.2994451</v>
      </c>
      <c r="I1077" s="19">
        <f>$K$3*$H$3*'Vehicle Inputs'!$B$19</f>
        <v>186.58987875</v>
      </c>
      <c r="J1077" s="19">
        <f t="shared" si="259"/>
        <v>1306.1291512499999</v>
      </c>
      <c r="K1077" s="19">
        <f t="shared" si="260"/>
        <v>546.5624999999992</v>
      </c>
      <c r="L1077" s="19">
        <f t="shared" si="261"/>
        <v>750.45182384999919</v>
      </c>
      <c r="M1077" s="19">
        <f t="shared" si="262"/>
        <v>5253.162766949994</v>
      </c>
      <c r="N1077" s="24">
        <f t="shared" si="272"/>
        <v>1.4592118797083318E-3</v>
      </c>
      <c r="O1077" s="24">
        <f t="shared" si="263"/>
        <v>1.4592118797083318E-3</v>
      </c>
      <c r="P1077" s="24">
        <f t="shared" si="270"/>
        <v>1.3682749141196366</v>
      </c>
      <c r="Q1077" s="24">
        <f t="shared" si="264"/>
        <v>0</v>
      </c>
      <c r="R1077" s="24">
        <f t="shared" si="271"/>
        <v>0.79011925214040535</v>
      </c>
      <c r="S1077" s="24">
        <f>MIN(MAX(-M1077,0),'Vehicle Inputs'!$B$20*1000)</f>
        <v>0</v>
      </c>
      <c r="T1077" s="24">
        <f>S1077*(C1077-C1076)/3600000*'Vehicle Inputs'!$B$21*'Vehicle Inputs'!$B$22*'Vehicle Inputs'!$B$23</f>
        <v>0</v>
      </c>
      <c r="U1077" s="24">
        <f t="shared" si="265"/>
        <v>0.69691005590070632</v>
      </c>
      <c r="V1077" s="24">
        <f>T1077*'Vehicle Inputs'!$B$24*'Vehicle Inputs'!$B$22*'Vehicle Inputs'!$B$21</f>
        <v>0</v>
      </c>
      <c r="W1077" s="24">
        <f t="shared" si="266"/>
        <v>0.61638209894137985</v>
      </c>
      <c r="X1077" s="25">
        <f t="shared" si="267"/>
        <v>42</v>
      </c>
      <c r="Y1077" s="24">
        <f t="shared" si="268"/>
        <v>0</v>
      </c>
    </row>
    <row r="1078" spans="2:25" x14ac:dyDescent="0.25">
      <c r="B1078" s="6" t="s">
        <v>38</v>
      </c>
      <c r="C1078" s="6">
        <v>1070</v>
      </c>
      <c r="D1078" s="6">
        <v>48</v>
      </c>
      <c r="E1078" s="12">
        <v>26.4</v>
      </c>
      <c r="F1078" s="16">
        <f t="shared" si="269"/>
        <v>0.50000000000000022</v>
      </c>
      <c r="G1078" s="16">
        <f t="shared" si="257"/>
        <v>7.333333333333333</v>
      </c>
      <c r="H1078" s="19">
        <f t="shared" si="258"/>
        <v>18.986239066666663</v>
      </c>
      <c r="I1078" s="19">
        <f>$K$3*$H$3*'Vehicle Inputs'!$B$19</f>
        <v>186.58987875</v>
      </c>
      <c r="J1078" s="19">
        <f t="shared" si="259"/>
        <v>1368.3257775</v>
      </c>
      <c r="K1078" s="19">
        <f t="shared" si="260"/>
        <v>1093.1250000000005</v>
      </c>
      <c r="L1078" s="19">
        <f t="shared" si="261"/>
        <v>1298.7011178166672</v>
      </c>
      <c r="M1078" s="19">
        <f t="shared" si="262"/>
        <v>9523.8081973222252</v>
      </c>
      <c r="N1078" s="24">
        <f t="shared" si="272"/>
        <v>2.6455022770339514E-3</v>
      </c>
      <c r="O1078" s="24">
        <f t="shared" si="263"/>
        <v>2.6455022770339514E-3</v>
      </c>
      <c r="P1078" s="24">
        <f t="shared" si="270"/>
        <v>1.3709204163966706</v>
      </c>
      <c r="Q1078" s="24">
        <f t="shared" si="264"/>
        <v>0</v>
      </c>
      <c r="R1078" s="24">
        <f t="shared" si="271"/>
        <v>0.79011925214040535</v>
      </c>
      <c r="S1078" s="24">
        <f>MIN(MAX(-M1078,0),'Vehicle Inputs'!$B$20*1000)</f>
        <v>0</v>
      </c>
      <c r="T1078" s="24">
        <f>S1078*(C1078-C1077)/3600000*'Vehicle Inputs'!$B$21*'Vehicle Inputs'!$B$22*'Vehicle Inputs'!$B$23</f>
        <v>0</v>
      </c>
      <c r="U1078" s="24">
        <f t="shared" si="265"/>
        <v>0.69691005590070632</v>
      </c>
      <c r="V1078" s="24">
        <f>T1078*'Vehicle Inputs'!$B$24*'Vehicle Inputs'!$B$22*'Vehicle Inputs'!$B$21</f>
        <v>0</v>
      </c>
      <c r="W1078" s="24">
        <f t="shared" si="266"/>
        <v>0.61638209894137985</v>
      </c>
      <c r="X1078" s="25">
        <f t="shared" si="267"/>
        <v>42</v>
      </c>
      <c r="Y1078" s="24">
        <f t="shared" si="268"/>
        <v>0</v>
      </c>
    </row>
    <row r="1079" spans="2:25" x14ac:dyDescent="0.25">
      <c r="B1079" s="6" t="s">
        <v>38</v>
      </c>
      <c r="C1079" s="6">
        <v>1071</v>
      </c>
      <c r="D1079" s="6">
        <v>49</v>
      </c>
      <c r="E1079" s="12">
        <v>28.8</v>
      </c>
      <c r="F1079" s="16">
        <f t="shared" si="269"/>
        <v>0.75000000000000022</v>
      </c>
      <c r="G1079" s="16">
        <f t="shared" si="257"/>
        <v>8</v>
      </c>
      <c r="H1079" s="19">
        <f t="shared" si="258"/>
        <v>22.595193599999998</v>
      </c>
      <c r="I1079" s="19">
        <f>$K$3*$H$3*'Vehicle Inputs'!$B$19</f>
        <v>186.58987875</v>
      </c>
      <c r="J1079" s="19">
        <f t="shared" si="259"/>
        <v>1492.71903</v>
      </c>
      <c r="K1079" s="19">
        <f t="shared" si="260"/>
        <v>1639.6875000000005</v>
      </c>
      <c r="L1079" s="19">
        <f t="shared" si="261"/>
        <v>1848.8725723500004</v>
      </c>
      <c r="M1079" s="19">
        <f t="shared" si="262"/>
        <v>14790.980578800003</v>
      </c>
      <c r="N1079" s="24">
        <f t="shared" si="272"/>
        <v>4.1086057163333342E-3</v>
      </c>
      <c r="O1079" s="24">
        <f t="shared" si="263"/>
        <v>4.1086057163333342E-3</v>
      </c>
      <c r="P1079" s="24">
        <f t="shared" si="270"/>
        <v>1.3750290221130039</v>
      </c>
      <c r="Q1079" s="24">
        <f t="shared" si="264"/>
        <v>0</v>
      </c>
      <c r="R1079" s="24">
        <f t="shared" si="271"/>
        <v>0.79011925214040535</v>
      </c>
      <c r="S1079" s="24">
        <f>MIN(MAX(-M1079,0),'Vehicle Inputs'!$B$20*1000)</f>
        <v>0</v>
      </c>
      <c r="T1079" s="24">
        <f>S1079*(C1079-C1078)/3600000*'Vehicle Inputs'!$B$21*'Vehicle Inputs'!$B$22*'Vehicle Inputs'!$B$23</f>
        <v>0</v>
      </c>
      <c r="U1079" s="24">
        <f t="shared" si="265"/>
        <v>0.69691005590070632</v>
      </c>
      <c r="V1079" s="24">
        <f>T1079*'Vehicle Inputs'!$B$24*'Vehicle Inputs'!$B$22*'Vehicle Inputs'!$B$21</f>
        <v>0</v>
      </c>
      <c r="W1079" s="24">
        <f t="shared" si="266"/>
        <v>0.61638209894137985</v>
      </c>
      <c r="X1079" s="25">
        <f t="shared" si="267"/>
        <v>42</v>
      </c>
      <c r="Y1079" s="24">
        <f t="shared" si="268"/>
        <v>0</v>
      </c>
    </row>
    <row r="1080" spans="2:25" x14ac:dyDescent="0.25">
      <c r="B1080" s="6" t="s">
        <v>38</v>
      </c>
      <c r="C1080" s="6">
        <v>1072</v>
      </c>
      <c r="D1080" s="6">
        <v>50</v>
      </c>
      <c r="E1080" s="12">
        <v>31.8</v>
      </c>
      <c r="F1080" s="16">
        <f t="shared" si="269"/>
        <v>0.90277777777777724</v>
      </c>
      <c r="G1080" s="16">
        <f t="shared" si="257"/>
        <v>8.8333333333333339</v>
      </c>
      <c r="H1080" s="19">
        <f t="shared" si="258"/>
        <v>27.547699141666666</v>
      </c>
      <c r="I1080" s="19">
        <f>$K$3*$H$3*'Vehicle Inputs'!$B$19</f>
        <v>186.58987875</v>
      </c>
      <c r="J1080" s="19">
        <f t="shared" si="259"/>
        <v>1648.210595625</v>
      </c>
      <c r="K1080" s="19">
        <f t="shared" si="260"/>
        <v>1973.6979166666654</v>
      </c>
      <c r="L1080" s="19">
        <f t="shared" si="261"/>
        <v>2187.8354945583319</v>
      </c>
      <c r="M1080" s="19">
        <f t="shared" si="262"/>
        <v>19325.880201931934</v>
      </c>
      <c r="N1080" s="24">
        <f t="shared" si="272"/>
        <v>5.3683000560922041E-3</v>
      </c>
      <c r="O1080" s="24">
        <f t="shared" si="263"/>
        <v>5.3683000560922041E-3</v>
      </c>
      <c r="P1080" s="24">
        <f t="shared" si="270"/>
        <v>1.3803973221690962</v>
      </c>
      <c r="Q1080" s="24">
        <f t="shared" si="264"/>
        <v>0</v>
      </c>
      <c r="R1080" s="24">
        <f t="shared" si="271"/>
        <v>0.79011925214040535</v>
      </c>
      <c r="S1080" s="24">
        <f>MIN(MAX(-M1080,0),'Vehicle Inputs'!$B$20*1000)</f>
        <v>0</v>
      </c>
      <c r="T1080" s="24">
        <f>S1080*(C1080-C1079)/3600000*'Vehicle Inputs'!$B$21*'Vehicle Inputs'!$B$22*'Vehicle Inputs'!$B$23</f>
        <v>0</v>
      </c>
      <c r="U1080" s="24">
        <f t="shared" si="265"/>
        <v>0.69691005590070632</v>
      </c>
      <c r="V1080" s="24">
        <f>T1080*'Vehicle Inputs'!$B$24*'Vehicle Inputs'!$B$22*'Vehicle Inputs'!$B$21</f>
        <v>0</v>
      </c>
      <c r="W1080" s="24">
        <f t="shared" si="266"/>
        <v>0.61638209894137985</v>
      </c>
      <c r="X1080" s="25">
        <f t="shared" si="267"/>
        <v>42</v>
      </c>
      <c r="Y1080" s="24">
        <f t="shared" si="268"/>
        <v>0</v>
      </c>
    </row>
    <row r="1081" spans="2:25" x14ac:dyDescent="0.25">
      <c r="B1081" s="6" t="s">
        <v>38</v>
      </c>
      <c r="C1081" s="6">
        <v>1073</v>
      </c>
      <c r="D1081" s="6">
        <v>51</v>
      </c>
      <c r="E1081" s="12">
        <v>35.299999999999997</v>
      </c>
      <c r="F1081" s="16">
        <f t="shared" si="269"/>
        <v>1.0694444444444444</v>
      </c>
      <c r="G1081" s="16">
        <f t="shared" si="257"/>
        <v>9.8055555555555554</v>
      </c>
      <c r="H1081" s="19">
        <f t="shared" si="258"/>
        <v>33.945366503935183</v>
      </c>
      <c r="I1081" s="19">
        <f>$K$3*$H$3*'Vehicle Inputs'!$B$19</f>
        <v>186.58987875</v>
      </c>
      <c r="J1081" s="19">
        <f t="shared" si="259"/>
        <v>1829.6174221874999</v>
      </c>
      <c r="K1081" s="19">
        <f t="shared" si="260"/>
        <v>2338.0729166666665</v>
      </c>
      <c r="L1081" s="19">
        <f t="shared" si="261"/>
        <v>2558.6081619206016</v>
      </c>
      <c r="M1081" s="19">
        <f t="shared" si="262"/>
        <v>25088.574476610342</v>
      </c>
      <c r="N1081" s="24">
        <f t="shared" si="272"/>
        <v>6.969048465725095E-3</v>
      </c>
      <c r="O1081" s="24">
        <f t="shared" si="263"/>
        <v>6.969048465725095E-3</v>
      </c>
      <c r="P1081" s="24">
        <f t="shared" si="270"/>
        <v>1.3873663706348212</v>
      </c>
      <c r="Q1081" s="24">
        <f t="shared" si="264"/>
        <v>0</v>
      </c>
      <c r="R1081" s="24">
        <f t="shared" si="271"/>
        <v>0.79011925214040535</v>
      </c>
      <c r="S1081" s="24">
        <f>MIN(MAX(-M1081,0),'Vehicle Inputs'!$B$20*1000)</f>
        <v>0</v>
      </c>
      <c r="T1081" s="24">
        <f>S1081*(C1081-C1080)/3600000*'Vehicle Inputs'!$B$21*'Vehicle Inputs'!$B$22*'Vehicle Inputs'!$B$23</f>
        <v>0</v>
      </c>
      <c r="U1081" s="24">
        <f t="shared" si="265"/>
        <v>0.69691005590070632</v>
      </c>
      <c r="V1081" s="24">
        <f>T1081*'Vehicle Inputs'!$B$24*'Vehicle Inputs'!$B$22*'Vehicle Inputs'!$B$21</f>
        <v>0</v>
      </c>
      <c r="W1081" s="24">
        <f t="shared" si="266"/>
        <v>0.61638209894137985</v>
      </c>
      <c r="X1081" s="25">
        <f t="shared" si="267"/>
        <v>42</v>
      </c>
      <c r="Y1081" s="24">
        <f t="shared" si="268"/>
        <v>0</v>
      </c>
    </row>
    <row r="1082" spans="2:25" x14ac:dyDescent="0.25">
      <c r="B1082" s="6" t="s">
        <v>38</v>
      </c>
      <c r="C1082" s="6">
        <v>1074</v>
      </c>
      <c r="D1082" s="6">
        <v>52</v>
      </c>
      <c r="E1082" s="12">
        <v>39.5</v>
      </c>
      <c r="F1082" s="16">
        <f t="shared" si="269"/>
        <v>1.2777777777777781</v>
      </c>
      <c r="G1082" s="16">
        <f t="shared" si="257"/>
        <v>10.972222222222223</v>
      </c>
      <c r="H1082" s="19">
        <f t="shared" si="258"/>
        <v>42.503557598379636</v>
      </c>
      <c r="I1082" s="19">
        <f>$K$3*$H$3*'Vehicle Inputs'!$B$19</f>
        <v>186.58987875</v>
      </c>
      <c r="J1082" s="19">
        <f t="shared" si="259"/>
        <v>2047.3056140625001</v>
      </c>
      <c r="K1082" s="19">
        <f t="shared" si="260"/>
        <v>2793.5416666666674</v>
      </c>
      <c r="L1082" s="19">
        <f t="shared" si="261"/>
        <v>3022.6351030150472</v>
      </c>
      <c r="M1082" s="19">
        <f t="shared" si="262"/>
        <v>33165.024046970662</v>
      </c>
      <c r="N1082" s="24">
        <f t="shared" si="272"/>
        <v>9.212506679714072E-3</v>
      </c>
      <c r="O1082" s="24">
        <f t="shared" si="263"/>
        <v>9.212506679714072E-3</v>
      </c>
      <c r="P1082" s="24">
        <f t="shared" si="270"/>
        <v>1.3965788773145351</v>
      </c>
      <c r="Q1082" s="24">
        <f t="shared" si="264"/>
        <v>0</v>
      </c>
      <c r="R1082" s="24">
        <f t="shared" si="271"/>
        <v>0.79011925214040535</v>
      </c>
      <c r="S1082" s="24">
        <f>MIN(MAX(-M1082,0),'Vehicle Inputs'!$B$20*1000)</f>
        <v>0</v>
      </c>
      <c r="T1082" s="24">
        <f>S1082*(C1082-C1081)/3600000*'Vehicle Inputs'!$B$21*'Vehicle Inputs'!$B$22*'Vehicle Inputs'!$B$23</f>
        <v>0</v>
      </c>
      <c r="U1082" s="24">
        <f t="shared" si="265"/>
        <v>0.69691005590070632</v>
      </c>
      <c r="V1082" s="24">
        <f>T1082*'Vehicle Inputs'!$B$24*'Vehicle Inputs'!$B$22*'Vehicle Inputs'!$B$21</f>
        <v>0</v>
      </c>
      <c r="W1082" s="24">
        <f t="shared" si="266"/>
        <v>0.61638209894137985</v>
      </c>
      <c r="X1082" s="25">
        <f t="shared" si="267"/>
        <v>42</v>
      </c>
      <c r="Y1082" s="24">
        <f t="shared" si="268"/>
        <v>0</v>
      </c>
    </row>
    <row r="1083" spans="2:25" x14ac:dyDescent="0.25">
      <c r="B1083" s="6" t="s">
        <v>38</v>
      </c>
      <c r="C1083" s="6">
        <v>1075</v>
      </c>
      <c r="D1083" s="6">
        <v>53</v>
      </c>
      <c r="E1083" s="12">
        <v>44.5</v>
      </c>
      <c r="F1083" s="16">
        <f t="shared" si="269"/>
        <v>1.3611111111111107</v>
      </c>
      <c r="G1083" s="16">
        <f t="shared" si="257"/>
        <v>12.361111111111112</v>
      </c>
      <c r="H1083" s="19">
        <f t="shared" si="258"/>
        <v>53.944989542824082</v>
      </c>
      <c r="I1083" s="19">
        <f>$K$3*$H$3*'Vehicle Inputs'!$B$19</f>
        <v>186.58987875</v>
      </c>
      <c r="J1083" s="19">
        <f t="shared" si="259"/>
        <v>2306.4582234375002</v>
      </c>
      <c r="K1083" s="19">
        <f t="shared" si="260"/>
        <v>2975.7291666666656</v>
      </c>
      <c r="L1083" s="19">
        <f t="shared" si="261"/>
        <v>3216.2640349594899</v>
      </c>
      <c r="M1083" s="19">
        <f t="shared" si="262"/>
        <v>39756.597098804807</v>
      </c>
      <c r="N1083" s="24">
        <f t="shared" si="272"/>
        <v>1.1043499194112447E-2</v>
      </c>
      <c r="O1083" s="24">
        <f t="shared" si="263"/>
        <v>1.1043499194112447E-2</v>
      </c>
      <c r="P1083" s="24">
        <f t="shared" si="270"/>
        <v>1.4076223765086475</v>
      </c>
      <c r="Q1083" s="24">
        <f t="shared" si="264"/>
        <v>0</v>
      </c>
      <c r="R1083" s="24">
        <f t="shared" si="271"/>
        <v>0.79011925214040535</v>
      </c>
      <c r="S1083" s="24">
        <f>MIN(MAX(-M1083,0),'Vehicle Inputs'!$B$20*1000)</f>
        <v>0</v>
      </c>
      <c r="T1083" s="24">
        <f>S1083*(C1083-C1082)/3600000*'Vehicle Inputs'!$B$21*'Vehicle Inputs'!$B$22*'Vehicle Inputs'!$B$23</f>
        <v>0</v>
      </c>
      <c r="U1083" s="24">
        <f t="shared" si="265"/>
        <v>0.69691005590070632</v>
      </c>
      <c r="V1083" s="24">
        <f>T1083*'Vehicle Inputs'!$B$24*'Vehicle Inputs'!$B$22*'Vehicle Inputs'!$B$21</f>
        <v>0</v>
      </c>
      <c r="W1083" s="24">
        <f t="shared" si="266"/>
        <v>0.61638209894137985</v>
      </c>
      <c r="X1083" s="25">
        <f t="shared" si="267"/>
        <v>42</v>
      </c>
      <c r="Y1083" s="24">
        <f t="shared" si="268"/>
        <v>0</v>
      </c>
    </row>
    <row r="1084" spans="2:25" x14ac:dyDescent="0.25">
      <c r="B1084" s="6" t="s">
        <v>38</v>
      </c>
      <c r="C1084" s="6">
        <v>1076</v>
      </c>
      <c r="D1084" s="6">
        <v>54</v>
      </c>
      <c r="E1084" s="12">
        <v>49.3</v>
      </c>
      <c r="F1084" s="16">
        <f t="shared" si="269"/>
        <v>1.2222222222222219</v>
      </c>
      <c r="G1084" s="16">
        <f t="shared" si="257"/>
        <v>13.694444444444445</v>
      </c>
      <c r="H1084" s="19">
        <f t="shared" si="258"/>
        <v>66.210204587268521</v>
      </c>
      <c r="I1084" s="19">
        <f>$K$3*$H$3*'Vehicle Inputs'!$B$19</f>
        <v>186.58987875</v>
      </c>
      <c r="J1084" s="19">
        <f t="shared" si="259"/>
        <v>2555.2447284374998</v>
      </c>
      <c r="K1084" s="19">
        <f t="shared" si="260"/>
        <v>2672.0833333333326</v>
      </c>
      <c r="L1084" s="19">
        <f t="shared" si="261"/>
        <v>2924.883416670601</v>
      </c>
      <c r="M1084" s="19">
        <f t="shared" si="262"/>
        <v>40054.653456072396</v>
      </c>
      <c r="N1084" s="24">
        <f t="shared" si="272"/>
        <v>1.1126292626686777E-2</v>
      </c>
      <c r="O1084" s="24">
        <f t="shared" si="263"/>
        <v>1.1126292626686777E-2</v>
      </c>
      <c r="P1084" s="24">
        <f t="shared" si="270"/>
        <v>1.4187486691353344</v>
      </c>
      <c r="Q1084" s="24">
        <f t="shared" si="264"/>
        <v>0</v>
      </c>
      <c r="R1084" s="24">
        <f t="shared" si="271"/>
        <v>0.79011925214040535</v>
      </c>
      <c r="S1084" s="24">
        <f>MIN(MAX(-M1084,0),'Vehicle Inputs'!$B$20*1000)</f>
        <v>0</v>
      </c>
      <c r="T1084" s="24">
        <f>S1084*(C1084-C1083)/3600000*'Vehicle Inputs'!$B$21*'Vehicle Inputs'!$B$22*'Vehicle Inputs'!$B$23</f>
        <v>0</v>
      </c>
      <c r="U1084" s="24">
        <f t="shared" si="265"/>
        <v>0.69691005590070632</v>
      </c>
      <c r="V1084" s="24">
        <f>T1084*'Vehicle Inputs'!$B$24*'Vehicle Inputs'!$B$22*'Vehicle Inputs'!$B$21</f>
        <v>0</v>
      </c>
      <c r="W1084" s="24">
        <f t="shared" si="266"/>
        <v>0.61638209894137985</v>
      </c>
      <c r="X1084" s="25">
        <f t="shared" si="267"/>
        <v>42</v>
      </c>
      <c r="Y1084" s="24">
        <f t="shared" si="268"/>
        <v>0</v>
      </c>
    </row>
    <row r="1085" spans="2:25" x14ac:dyDescent="0.25">
      <c r="B1085" s="6" t="s">
        <v>38</v>
      </c>
      <c r="C1085" s="6">
        <v>1077</v>
      </c>
      <c r="D1085" s="6">
        <v>55</v>
      </c>
      <c r="E1085" s="12">
        <v>53.3</v>
      </c>
      <c r="F1085" s="16">
        <f t="shared" si="269"/>
        <v>0.98611111111111127</v>
      </c>
      <c r="G1085" s="16">
        <f t="shared" si="257"/>
        <v>14.805555555555555</v>
      </c>
      <c r="H1085" s="19">
        <f t="shared" si="258"/>
        <v>77.390118087268519</v>
      </c>
      <c r="I1085" s="19">
        <f>$K$3*$H$3*'Vehicle Inputs'!$B$19</f>
        <v>186.58987875</v>
      </c>
      <c r="J1085" s="19">
        <f t="shared" si="259"/>
        <v>2762.5668159375</v>
      </c>
      <c r="K1085" s="19">
        <f t="shared" si="260"/>
        <v>2155.885416666667</v>
      </c>
      <c r="L1085" s="19">
        <f t="shared" si="261"/>
        <v>2419.8654135039355</v>
      </c>
      <c r="M1085" s="19">
        <f t="shared" si="262"/>
        <v>35827.451816599932</v>
      </c>
      <c r="N1085" s="24">
        <f t="shared" si="272"/>
        <v>9.9520699490555364E-3</v>
      </c>
      <c r="O1085" s="24">
        <f t="shared" si="263"/>
        <v>9.9520699490555364E-3</v>
      </c>
      <c r="P1085" s="24">
        <f t="shared" si="270"/>
        <v>1.42870073908439</v>
      </c>
      <c r="Q1085" s="24">
        <f t="shared" si="264"/>
        <v>0</v>
      </c>
      <c r="R1085" s="24">
        <f t="shared" si="271"/>
        <v>0.79011925214040535</v>
      </c>
      <c r="S1085" s="24">
        <f>MIN(MAX(-M1085,0),'Vehicle Inputs'!$B$20*1000)</f>
        <v>0</v>
      </c>
      <c r="T1085" s="24">
        <f>S1085*(C1085-C1084)/3600000*'Vehicle Inputs'!$B$21*'Vehicle Inputs'!$B$22*'Vehicle Inputs'!$B$23</f>
        <v>0</v>
      </c>
      <c r="U1085" s="24">
        <f t="shared" si="265"/>
        <v>0.69691005590070632</v>
      </c>
      <c r="V1085" s="24">
        <f>T1085*'Vehicle Inputs'!$B$24*'Vehicle Inputs'!$B$22*'Vehicle Inputs'!$B$21</f>
        <v>0</v>
      </c>
      <c r="W1085" s="24">
        <f t="shared" si="266"/>
        <v>0.61638209894137985</v>
      </c>
      <c r="X1085" s="25">
        <f t="shared" si="267"/>
        <v>42</v>
      </c>
      <c r="Y1085" s="24">
        <f t="shared" si="268"/>
        <v>0</v>
      </c>
    </row>
    <row r="1086" spans="2:25" x14ac:dyDescent="0.25">
      <c r="B1086" s="6" t="s">
        <v>38</v>
      </c>
      <c r="C1086" s="6">
        <v>1078</v>
      </c>
      <c r="D1086" s="6">
        <v>56</v>
      </c>
      <c r="E1086" s="12">
        <v>56.4</v>
      </c>
      <c r="F1086" s="16">
        <f t="shared" si="269"/>
        <v>0.7777777777777779</v>
      </c>
      <c r="G1086" s="16">
        <f t="shared" si="257"/>
        <v>15.666666666666668</v>
      </c>
      <c r="H1086" s="19">
        <f t="shared" si="258"/>
        <v>86.654136566666679</v>
      </c>
      <c r="I1086" s="19">
        <f>$K$3*$H$3*'Vehicle Inputs'!$B$19</f>
        <v>186.58987875</v>
      </c>
      <c r="J1086" s="19">
        <f t="shared" si="259"/>
        <v>2923.2414337500004</v>
      </c>
      <c r="K1086" s="19">
        <f t="shared" si="260"/>
        <v>1700.416666666667</v>
      </c>
      <c r="L1086" s="19">
        <f t="shared" si="261"/>
        <v>1973.6606819833337</v>
      </c>
      <c r="M1086" s="19">
        <f t="shared" si="262"/>
        <v>30920.684017738899</v>
      </c>
      <c r="N1086" s="24">
        <f t="shared" si="272"/>
        <v>8.5890788938163612E-3</v>
      </c>
      <c r="O1086" s="24">
        <f t="shared" si="263"/>
        <v>8.5890788938163612E-3</v>
      </c>
      <c r="P1086" s="24">
        <f t="shared" si="270"/>
        <v>1.4372898179782063</v>
      </c>
      <c r="Q1086" s="24">
        <f t="shared" si="264"/>
        <v>0</v>
      </c>
      <c r="R1086" s="24">
        <f t="shared" si="271"/>
        <v>0.79011925214040535</v>
      </c>
      <c r="S1086" s="24">
        <f>MIN(MAX(-M1086,0),'Vehicle Inputs'!$B$20*1000)</f>
        <v>0</v>
      </c>
      <c r="T1086" s="24">
        <f>S1086*(C1086-C1085)/3600000*'Vehicle Inputs'!$B$21*'Vehicle Inputs'!$B$22*'Vehicle Inputs'!$B$23</f>
        <v>0</v>
      </c>
      <c r="U1086" s="24">
        <f t="shared" si="265"/>
        <v>0.69691005590070632</v>
      </c>
      <c r="V1086" s="24">
        <f>T1086*'Vehicle Inputs'!$B$24*'Vehicle Inputs'!$B$22*'Vehicle Inputs'!$B$21</f>
        <v>0</v>
      </c>
      <c r="W1086" s="24">
        <f t="shared" si="266"/>
        <v>0.61638209894137985</v>
      </c>
      <c r="X1086" s="25">
        <f t="shared" si="267"/>
        <v>42</v>
      </c>
      <c r="Y1086" s="24">
        <f t="shared" si="268"/>
        <v>0</v>
      </c>
    </row>
    <row r="1087" spans="2:25" x14ac:dyDescent="0.25">
      <c r="B1087" s="6" t="s">
        <v>38</v>
      </c>
      <c r="C1087" s="6">
        <v>1079</v>
      </c>
      <c r="D1087" s="6">
        <v>57</v>
      </c>
      <c r="E1087" s="12">
        <v>58.9</v>
      </c>
      <c r="F1087" s="16">
        <f t="shared" si="269"/>
        <v>0.6666666666666673</v>
      </c>
      <c r="G1087" s="16">
        <f t="shared" si="257"/>
        <v>16.361111111111111</v>
      </c>
      <c r="H1087" s="19">
        <f t="shared" si="258"/>
        <v>94.506500276157396</v>
      </c>
      <c r="I1087" s="19">
        <f>$K$3*$H$3*'Vehicle Inputs'!$B$19</f>
        <v>186.58987875</v>
      </c>
      <c r="J1087" s="19">
        <f t="shared" si="259"/>
        <v>3052.8177384374999</v>
      </c>
      <c r="K1087" s="19">
        <f t="shared" si="260"/>
        <v>1457.5000000000014</v>
      </c>
      <c r="L1087" s="19">
        <f t="shared" si="261"/>
        <v>1738.5963790261587</v>
      </c>
      <c r="M1087" s="19">
        <f t="shared" si="262"/>
        <v>28445.36853462243</v>
      </c>
      <c r="N1087" s="24">
        <f t="shared" si="272"/>
        <v>7.9014912596173416E-3</v>
      </c>
      <c r="O1087" s="24">
        <f t="shared" si="263"/>
        <v>7.9014912596173416E-3</v>
      </c>
      <c r="P1087" s="24">
        <f t="shared" si="270"/>
        <v>1.4451913092378237</v>
      </c>
      <c r="Q1087" s="24">
        <f t="shared" si="264"/>
        <v>0</v>
      </c>
      <c r="R1087" s="24">
        <f t="shared" si="271"/>
        <v>0.79011925214040535</v>
      </c>
      <c r="S1087" s="24">
        <f>MIN(MAX(-M1087,0),'Vehicle Inputs'!$B$20*1000)</f>
        <v>0</v>
      </c>
      <c r="T1087" s="24">
        <f>S1087*(C1087-C1086)/3600000*'Vehicle Inputs'!$B$21*'Vehicle Inputs'!$B$22*'Vehicle Inputs'!$B$23</f>
        <v>0</v>
      </c>
      <c r="U1087" s="24">
        <f t="shared" si="265"/>
        <v>0.69691005590070632</v>
      </c>
      <c r="V1087" s="24">
        <f>T1087*'Vehicle Inputs'!$B$24*'Vehicle Inputs'!$B$22*'Vehicle Inputs'!$B$21</f>
        <v>0</v>
      </c>
      <c r="W1087" s="24">
        <f t="shared" si="266"/>
        <v>0.61638209894137985</v>
      </c>
      <c r="X1087" s="25">
        <f t="shared" si="267"/>
        <v>42</v>
      </c>
      <c r="Y1087" s="24">
        <f t="shared" si="268"/>
        <v>0</v>
      </c>
    </row>
    <row r="1088" spans="2:25" x14ac:dyDescent="0.25">
      <c r="B1088" s="6" t="s">
        <v>38</v>
      </c>
      <c r="C1088" s="6">
        <v>1080</v>
      </c>
      <c r="D1088" s="6">
        <v>58</v>
      </c>
      <c r="E1088" s="12">
        <v>61.2</v>
      </c>
      <c r="F1088" s="16">
        <f t="shared" si="269"/>
        <v>0.51388888888888928</v>
      </c>
      <c r="G1088" s="16">
        <f t="shared" si="257"/>
        <v>17</v>
      </c>
      <c r="H1088" s="19">
        <f t="shared" si="258"/>
        <v>102.03142109999999</v>
      </c>
      <c r="I1088" s="19">
        <f>$K$3*$H$3*'Vehicle Inputs'!$B$19</f>
        <v>186.58987875</v>
      </c>
      <c r="J1088" s="19">
        <f t="shared" si="259"/>
        <v>3172.02793875</v>
      </c>
      <c r="K1088" s="19">
        <f t="shared" si="260"/>
        <v>1123.4895833333342</v>
      </c>
      <c r="L1088" s="19">
        <f t="shared" si="261"/>
        <v>1412.1108831833342</v>
      </c>
      <c r="M1088" s="19">
        <f t="shared" si="262"/>
        <v>24005.88501411668</v>
      </c>
      <c r="N1088" s="24">
        <f t="shared" si="272"/>
        <v>6.6683013928101886E-3</v>
      </c>
      <c r="O1088" s="24">
        <f t="shared" si="263"/>
        <v>6.6683013928101886E-3</v>
      </c>
      <c r="P1088" s="24">
        <f t="shared" si="270"/>
        <v>1.4518596106306338</v>
      </c>
      <c r="Q1088" s="24">
        <f t="shared" si="264"/>
        <v>0</v>
      </c>
      <c r="R1088" s="24">
        <f t="shared" si="271"/>
        <v>0.79011925214040535</v>
      </c>
      <c r="S1088" s="24">
        <f>MIN(MAX(-M1088,0),'Vehicle Inputs'!$B$20*1000)</f>
        <v>0</v>
      </c>
      <c r="T1088" s="24">
        <f>S1088*(C1088-C1087)/3600000*'Vehicle Inputs'!$B$21*'Vehicle Inputs'!$B$22*'Vehicle Inputs'!$B$23</f>
        <v>0</v>
      </c>
      <c r="U1088" s="24">
        <f t="shared" si="265"/>
        <v>0.69691005590070632</v>
      </c>
      <c r="V1088" s="24">
        <f>T1088*'Vehicle Inputs'!$B$24*'Vehicle Inputs'!$B$22*'Vehicle Inputs'!$B$21</f>
        <v>0</v>
      </c>
      <c r="W1088" s="24">
        <f t="shared" si="266"/>
        <v>0.61638209894137985</v>
      </c>
      <c r="X1088" s="25">
        <f t="shared" si="267"/>
        <v>42</v>
      </c>
      <c r="Y1088" s="24">
        <f t="shared" si="268"/>
        <v>0</v>
      </c>
    </row>
    <row r="1089" spans="2:25" x14ac:dyDescent="0.25">
      <c r="B1089" s="6" t="s">
        <v>38</v>
      </c>
      <c r="C1089" s="6">
        <v>1081</v>
      </c>
      <c r="D1089" s="6">
        <v>59</v>
      </c>
      <c r="E1089" s="12">
        <v>62.6</v>
      </c>
      <c r="F1089" s="16">
        <f t="shared" si="269"/>
        <v>0.24999999999999961</v>
      </c>
      <c r="G1089" s="16">
        <f t="shared" si="257"/>
        <v>17.388888888888889</v>
      </c>
      <c r="H1089" s="19">
        <f t="shared" si="258"/>
        <v>106.75291868240741</v>
      </c>
      <c r="I1089" s="19">
        <f>$K$3*$H$3*'Vehicle Inputs'!$B$19</f>
        <v>186.58987875</v>
      </c>
      <c r="J1089" s="19">
        <f t="shared" si="259"/>
        <v>3244.5906693749998</v>
      </c>
      <c r="K1089" s="19">
        <f t="shared" si="260"/>
        <v>546.5624999999992</v>
      </c>
      <c r="L1089" s="19">
        <f t="shared" si="261"/>
        <v>839.90529743240654</v>
      </c>
      <c r="M1089" s="19">
        <f t="shared" si="262"/>
        <v>14605.019894241292</v>
      </c>
      <c r="N1089" s="24">
        <f t="shared" si="272"/>
        <v>4.0569499706225812E-3</v>
      </c>
      <c r="O1089" s="24">
        <f t="shared" si="263"/>
        <v>4.0569499706225812E-3</v>
      </c>
      <c r="P1089" s="24">
        <f t="shared" si="270"/>
        <v>1.4559165606012565</v>
      </c>
      <c r="Q1089" s="24">
        <f t="shared" si="264"/>
        <v>0</v>
      </c>
      <c r="R1089" s="24">
        <f t="shared" si="271"/>
        <v>0.79011925214040535</v>
      </c>
      <c r="S1089" s="24">
        <f>MIN(MAX(-M1089,0),'Vehicle Inputs'!$B$20*1000)</f>
        <v>0</v>
      </c>
      <c r="T1089" s="24">
        <f>S1089*(C1089-C1088)/3600000*'Vehicle Inputs'!$B$21*'Vehicle Inputs'!$B$22*'Vehicle Inputs'!$B$23</f>
        <v>0</v>
      </c>
      <c r="U1089" s="24">
        <f t="shared" si="265"/>
        <v>0.69691005590070632</v>
      </c>
      <c r="V1089" s="24">
        <f>T1089*'Vehicle Inputs'!$B$24*'Vehicle Inputs'!$B$22*'Vehicle Inputs'!$B$21</f>
        <v>0</v>
      </c>
      <c r="W1089" s="24">
        <f t="shared" si="266"/>
        <v>0.61638209894137985</v>
      </c>
      <c r="X1089" s="25">
        <f t="shared" si="267"/>
        <v>42</v>
      </c>
      <c r="Y1089" s="24">
        <f t="shared" si="268"/>
        <v>0</v>
      </c>
    </row>
    <row r="1090" spans="2:25" x14ac:dyDescent="0.25">
      <c r="B1090" s="6" t="s">
        <v>38</v>
      </c>
      <c r="C1090" s="6">
        <v>1082</v>
      </c>
      <c r="D1090" s="6">
        <v>60</v>
      </c>
      <c r="E1090" s="12">
        <v>63</v>
      </c>
      <c r="F1090" s="16">
        <f t="shared" si="269"/>
        <v>-1.3888888888889086E-2</v>
      </c>
      <c r="G1090" s="16">
        <f t="shared" si="257"/>
        <v>17.5</v>
      </c>
      <c r="H1090" s="19">
        <f t="shared" si="258"/>
        <v>108.12153187499999</v>
      </c>
      <c r="I1090" s="19">
        <f>$K$3*$H$3*'Vehicle Inputs'!$B$19</f>
        <v>186.58987875</v>
      </c>
      <c r="J1090" s="19">
        <f t="shared" si="259"/>
        <v>3265.322878125</v>
      </c>
      <c r="K1090" s="19">
        <f t="shared" si="260"/>
        <v>-30.364583333333766</v>
      </c>
      <c r="L1090" s="19">
        <f t="shared" si="261"/>
        <v>264.34682729166622</v>
      </c>
      <c r="M1090" s="19">
        <f t="shared" si="262"/>
        <v>4626.0694776041591</v>
      </c>
      <c r="N1090" s="24">
        <f t="shared" si="272"/>
        <v>1.2850192993344887E-3</v>
      </c>
      <c r="O1090" s="24">
        <f t="shared" si="263"/>
        <v>1.2850192993344887E-3</v>
      </c>
      <c r="P1090" s="24">
        <f t="shared" si="270"/>
        <v>1.4572015799005911</v>
      </c>
      <c r="Q1090" s="24">
        <f t="shared" si="264"/>
        <v>0</v>
      </c>
      <c r="R1090" s="24">
        <f t="shared" si="271"/>
        <v>0.79011925214040535</v>
      </c>
      <c r="S1090" s="24">
        <f>MIN(MAX(-M1090,0),'Vehicle Inputs'!$B$20*1000)</f>
        <v>0</v>
      </c>
      <c r="T1090" s="24">
        <f>S1090*(C1090-C1089)/3600000*'Vehicle Inputs'!$B$21*'Vehicle Inputs'!$B$22*'Vehicle Inputs'!$B$23</f>
        <v>0</v>
      </c>
      <c r="U1090" s="24">
        <f t="shared" si="265"/>
        <v>0.69691005590070632</v>
      </c>
      <c r="V1090" s="24">
        <f>T1090*'Vehicle Inputs'!$B$24*'Vehicle Inputs'!$B$22*'Vehicle Inputs'!$B$21</f>
        <v>0</v>
      </c>
      <c r="W1090" s="24">
        <f t="shared" si="266"/>
        <v>0.61638209894137985</v>
      </c>
      <c r="X1090" s="25">
        <f t="shared" si="267"/>
        <v>42</v>
      </c>
      <c r="Y1090" s="24">
        <f t="shared" si="268"/>
        <v>0</v>
      </c>
    </row>
    <row r="1091" spans="2:25" x14ac:dyDescent="0.25">
      <c r="B1091" s="6" t="s">
        <v>38</v>
      </c>
      <c r="C1091" s="6">
        <v>1083</v>
      </c>
      <c r="D1091" s="6">
        <v>61</v>
      </c>
      <c r="E1091" s="12">
        <v>62.5</v>
      </c>
      <c r="F1091" s="16">
        <f t="shared" si="269"/>
        <v>-0.29166666666666685</v>
      </c>
      <c r="G1091" s="16">
        <f t="shared" si="257"/>
        <v>17.361111111111111</v>
      </c>
      <c r="H1091" s="19">
        <f t="shared" si="258"/>
        <v>106.41212745949073</v>
      </c>
      <c r="I1091" s="19">
        <f>$K$3*$H$3*'Vehicle Inputs'!$B$19</f>
        <v>186.58987875</v>
      </c>
      <c r="J1091" s="19">
        <f t="shared" si="259"/>
        <v>3239.4076171874999</v>
      </c>
      <c r="K1091" s="19">
        <f t="shared" si="260"/>
        <v>-637.65625000000045</v>
      </c>
      <c r="L1091" s="19">
        <f t="shared" si="261"/>
        <v>-344.65424379050972</v>
      </c>
      <c r="M1091" s="19">
        <f t="shared" si="262"/>
        <v>-5983.5806213630158</v>
      </c>
      <c r="N1091" s="24">
        <f t="shared" si="272"/>
        <v>-1.6621057281563933E-3</v>
      </c>
      <c r="O1091" s="24">
        <f t="shared" si="263"/>
        <v>0</v>
      </c>
      <c r="P1091" s="24">
        <f t="shared" si="270"/>
        <v>1.4572015799005911</v>
      </c>
      <c r="Q1091" s="24">
        <f t="shared" si="264"/>
        <v>1.6621057281563933E-3</v>
      </c>
      <c r="R1091" s="24">
        <f t="shared" si="271"/>
        <v>0.79178135786856174</v>
      </c>
      <c r="S1091" s="24">
        <f>MIN(MAX(-M1091,0),'Vehicle Inputs'!$B$20*1000)</f>
        <v>5983.5806213630158</v>
      </c>
      <c r="T1091" s="24">
        <f>S1091*(C1091-C1090)/3600000*'Vehicle Inputs'!$B$21*'Vehicle Inputs'!$B$22*'Vehicle Inputs'!$B$23</f>
        <v>1.470049411267922E-3</v>
      </c>
      <c r="U1091" s="24">
        <f t="shared" si="265"/>
        <v>0.69838010531197425</v>
      </c>
      <c r="V1091" s="24">
        <f>T1091*'Vehicle Inputs'!$B$24*'Vehicle Inputs'!$B$22*'Vehicle Inputs'!$B$21</f>
        <v>1.3001852017959135E-3</v>
      </c>
      <c r="W1091" s="24">
        <f t="shared" si="266"/>
        <v>0.61768228414317572</v>
      </c>
      <c r="X1091" s="25">
        <f t="shared" si="267"/>
        <v>43</v>
      </c>
      <c r="Y1091" s="24">
        <f t="shared" si="268"/>
        <v>1.470049411267922E-3</v>
      </c>
    </row>
    <row r="1092" spans="2:25" x14ac:dyDescent="0.25">
      <c r="B1092" s="6" t="s">
        <v>38</v>
      </c>
      <c r="C1092" s="6">
        <v>1084</v>
      </c>
      <c r="D1092" s="6">
        <v>62</v>
      </c>
      <c r="E1092" s="12">
        <v>60.9</v>
      </c>
      <c r="F1092" s="16">
        <f t="shared" si="269"/>
        <v>-0.44444444444444481</v>
      </c>
      <c r="G1092" s="16">
        <f t="shared" si="257"/>
        <v>16.916666666666668</v>
      </c>
      <c r="H1092" s="19">
        <f t="shared" si="258"/>
        <v>101.03356478541667</v>
      </c>
      <c r="I1092" s="19">
        <f>$K$3*$H$3*'Vehicle Inputs'!$B$19</f>
        <v>186.58987875</v>
      </c>
      <c r="J1092" s="19">
        <f t="shared" si="259"/>
        <v>3156.4787821875002</v>
      </c>
      <c r="K1092" s="19">
        <f t="shared" si="260"/>
        <v>-971.66666666666742</v>
      </c>
      <c r="L1092" s="19">
        <f t="shared" si="261"/>
        <v>-684.04322313125078</v>
      </c>
      <c r="M1092" s="19">
        <f t="shared" si="262"/>
        <v>-11571.731191303659</v>
      </c>
      <c r="N1092" s="24">
        <f t="shared" si="272"/>
        <v>-3.2143697753621277E-3</v>
      </c>
      <c r="O1092" s="24">
        <f t="shared" si="263"/>
        <v>0</v>
      </c>
      <c r="P1092" s="24">
        <f t="shared" si="270"/>
        <v>1.4572015799005911</v>
      </c>
      <c r="Q1092" s="24">
        <f t="shared" si="264"/>
        <v>3.2143697753621277E-3</v>
      </c>
      <c r="R1092" s="24">
        <f t="shared" si="271"/>
        <v>0.7949957276439239</v>
      </c>
      <c r="S1092" s="24">
        <f>MIN(MAX(-M1092,0),'Vehicle Inputs'!$B$20*1000)</f>
        <v>11571.731191303659</v>
      </c>
      <c r="T1092" s="24">
        <f>S1092*(C1092-C1091)/3600000*'Vehicle Inputs'!$B$21*'Vehicle Inputs'!$B$22*'Vehicle Inputs'!$B$23</f>
        <v>2.8429493478190336E-3</v>
      </c>
      <c r="U1092" s="24">
        <f t="shared" si="265"/>
        <v>0.70122305465979329</v>
      </c>
      <c r="V1092" s="24">
        <f>T1092*'Vehicle Inputs'!$B$24*'Vehicle Inputs'!$B$22*'Vehicle Inputs'!$B$21</f>
        <v>2.5144465506785436E-3</v>
      </c>
      <c r="W1092" s="24">
        <f t="shared" si="266"/>
        <v>0.62019673069385428</v>
      </c>
      <c r="X1092" s="25">
        <f t="shared" si="267"/>
        <v>43</v>
      </c>
      <c r="Y1092" s="24">
        <f t="shared" si="268"/>
        <v>4.3129987590869558E-3</v>
      </c>
    </row>
    <row r="1093" spans="2:25" x14ac:dyDescent="0.25">
      <c r="B1093" s="6" t="s">
        <v>38</v>
      </c>
      <c r="C1093" s="6">
        <v>1085</v>
      </c>
      <c r="D1093" s="6">
        <v>63</v>
      </c>
      <c r="E1093" s="12">
        <v>59.3</v>
      </c>
      <c r="F1093" s="16">
        <f t="shared" si="269"/>
        <v>-0.31944444444444403</v>
      </c>
      <c r="G1093" s="16">
        <f t="shared" si="257"/>
        <v>16.472222222222221</v>
      </c>
      <c r="H1093" s="19">
        <f t="shared" si="258"/>
        <v>95.794478615046287</v>
      </c>
      <c r="I1093" s="19">
        <f>$K$3*$H$3*'Vehicle Inputs'!$B$19</f>
        <v>186.58987875</v>
      </c>
      <c r="J1093" s="19">
        <f t="shared" si="259"/>
        <v>3073.5499471874996</v>
      </c>
      <c r="K1093" s="19">
        <f t="shared" si="260"/>
        <v>-698.38541666666572</v>
      </c>
      <c r="L1093" s="19">
        <f t="shared" si="261"/>
        <v>-416.00105930161942</v>
      </c>
      <c r="M1093" s="19">
        <f t="shared" si="262"/>
        <v>-6852.46189349612</v>
      </c>
      <c r="N1093" s="24">
        <f t="shared" si="272"/>
        <v>-1.9034616370822556E-3</v>
      </c>
      <c r="O1093" s="24">
        <f t="shared" si="263"/>
        <v>0</v>
      </c>
      <c r="P1093" s="24">
        <f t="shared" si="270"/>
        <v>1.4572015799005911</v>
      </c>
      <c r="Q1093" s="24">
        <f t="shared" si="264"/>
        <v>1.9034616370822556E-3</v>
      </c>
      <c r="R1093" s="24">
        <f t="shared" si="271"/>
        <v>0.79689918928100612</v>
      </c>
      <c r="S1093" s="24">
        <f>MIN(MAX(-M1093,0),'Vehicle Inputs'!$B$20*1000)</f>
        <v>6852.46189349612</v>
      </c>
      <c r="T1093" s="24">
        <f>S1093*(C1093-C1092)/3600000*'Vehicle Inputs'!$B$21*'Vehicle Inputs'!$B$22*'Vehicle Inputs'!$B$23</f>
        <v>1.6835166449174007E-3</v>
      </c>
      <c r="U1093" s="24">
        <f t="shared" si="265"/>
        <v>0.70290657130471068</v>
      </c>
      <c r="V1093" s="24">
        <f>T1093*'Vehicle Inputs'!$B$24*'Vehicle Inputs'!$B$22*'Vehicle Inputs'!$B$21</f>
        <v>1.488986296597195E-3</v>
      </c>
      <c r="W1093" s="24">
        <f t="shared" si="266"/>
        <v>0.6216857169904515</v>
      </c>
      <c r="X1093" s="25">
        <f t="shared" si="267"/>
        <v>43</v>
      </c>
      <c r="Y1093" s="24">
        <f t="shared" si="268"/>
        <v>5.9965154040043569E-3</v>
      </c>
    </row>
    <row r="1094" spans="2:25" x14ac:dyDescent="0.25">
      <c r="B1094" s="6" t="s">
        <v>38</v>
      </c>
      <c r="C1094" s="6">
        <v>1086</v>
      </c>
      <c r="D1094" s="6">
        <v>64</v>
      </c>
      <c r="E1094" s="12">
        <v>58.6</v>
      </c>
      <c r="F1094" s="16">
        <f t="shared" si="269"/>
        <v>-9.7222222222221627E-2</v>
      </c>
      <c r="G1094" s="16">
        <f t="shared" si="257"/>
        <v>16.277777777777779</v>
      </c>
      <c r="H1094" s="19">
        <f t="shared" si="258"/>
        <v>93.546237237962956</v>
      </c>
      <c r="I1094" s="19">
        <f>$K$3*$H$3*'Vehicle Inputs'!$B$19</f>
        <v>186.58987875</v>
      </c>
      <c r="J1094" s="19">
        <f t="shared" si="259"/>
        <v>3037.2685818750001</v>
      </c>
      <c r="K1094" s="19">
        <f t="shared" si="260"/>
        <v>-212.55208333333204</v>
      </c>
      <c r="L1094" s="19">
        <f t="shared" si="261"/>
        <v>67.584032654630931</v>
      </c>
      <c r="M1094" s="19">
        <f t="shared" si="262"/>
        <v>1100.117864878159</v>
      </c>
      <c r="N1094" s="24">
        <f t="shared" si="272"/>
        <v>3.0558829579948861E-4</v>
      </c>
      <c r="O1094" s="24">
        <f t="shared" si="263"/>
        <v>3.0558829579948861E-4</v>
      </c>
      <c r="P1094" s="24">
        <f t="shared" si="270"/>
        <v>1.4575071681963905</v>
      </c>
      <c r="Q1094" s="24">
        <f t="shared" si="264"/>
        <v>0</v>
      </c>
      <c r="R1094" s="24">
        <f t="shared" si="271"/>
        <v>0.79689918928100612</v>
      </c>
      <c r="S1094" s="24">
        <f>MIN(MAX(-M1094,0),'Vehicle Inputs'!$B$20*1000)</f>
        <v>0</v>
      </c>
      <c r="T1094" s="24">
        <f>S1094*(C1094-C1093)/3600000*'Vehicle Inputs'!$B$21*'Vehicle Inputs'!$B$22*'Vehicle Inputs'!$B$23</f>
        <v>0</v>
      </c>
      <c r="U1094" s="24">
        <f t="shared" si="265"/>
        <v>0.70290657130471068</v>
      </c>
      <c r="V1094" s="24">
        <f>T1094*'Vehicle Inputs'!$B$24*'Vehicle Inputs'!$B$22*'Vehicle Inputs'!$B$21</f>
        <v>0</v>
      </c>
      <c r="W1094" s="24">
        <f t="shared" si="266"/>
        <v>0.6216857169904515</v>
      </c>
      <c r="X1094" s="25">
        <f t="shared" si="267"/>
        <v>43</v>
      </c>
      <c r="Y1094" s="24">
        <f t="shared" si="268"/>
        <v>0</v>
      </c>
    </row>
    <row r="1095" spans="2:25" x14ac:dyDescent="0.25">
      <c r="B1095" s="6" t="s">
        <v>38</v>
      </c>
      <c r="C1095" s="6">
        <v>1087</v>
      </c>
      <c r="D1095" s="6">
        <v>65</v>
      </c>
      <c r="E1095" s="12">
        <v>58.6</v>
      </c>
      <c r="F1095" s="16">
        <f t="shared" si="269"/>
        <v>1.3888888888889086E-2</v>
      </c>
      <c r="G1095" s="16">
        <f t="shared" si="257"/>
        <v>16.277777777777779</v>
      </c>
      <c r="H1095" s="19">
        <f t="shared" si="258"/>
        <v>93.546237237962956</v>
      </c>
      <c r="I1095" s="19">
        <f>$K$3*$H$3*'Vehicle Inputs'!$B$19</f>
        <v>186.58987875</v>
      </c>
      <c r="J1095" s="19">
        <f t="shared" si="259"/>
        <v>3037.2685818750001</v>
      </c>
      <c r="K1095" s="19">
        <f t="shared" si="260"/>
        <v>30.364583333333766</v>
      </c>
      <c r="L1095" s="19">
        <f t="shared" si="261"/>
        <v>310.50069932129674</v>
      </c>
      <c r="M1095" s="19">
        <f t="shared" si="262"/>
        <v>5054.2613833966634</v>
      </c>
      <c r="N1095" s="24">
        <f t="shared" si="272"/>
        <v>1.403961495387962E-3</v>
      </c>
      <c r="O1095" s="24">
        <f t="shared" si="263"/>
        <v>1.403961495387962E-3</v>
      </c>
      <c r="P1095" s="24">
        <f t="shared" si="270"/>
        <v>1.4589111296917785</v>
      </c>
      <c r="Q1095" s="24">
        <f t="shared" si="264"/>
        <v>0</v>
      </c>
      <c r="R1095" s="24">
        <f t="shared" si="271"/>
        <v>0.79689918928100612</v>
      </c>
      <c r="S1095" s="24">
        <f>MIN(MAX(-M1095,0),'Vehicle Inputs'!$B$20*1000)</f>
        <v>0</v>
      </c>
      <c r="T1095" s="24">
        <f>S1095*(C1095-C1094)/3600000*'Vehicle Inputs'!$B$21*'Vehicle Inputs'!$B$22*'Vehicle Inputs'!$B$23</f>
        <v>0</v>
      </c>
      <c r="U1095" s="24">
        <f t="shared" si="265"/>
        <v>0.70290657130471068</v>
      </c>
      <c r="V1095" s="24">
        <f>T1095*'Vehicle Inputs'!$B$24*'Vehicle Inputs'!$B$22*'Vehicle Inputs'!$B$21</f>
        <v>0</v>
      </c>
      <c r="W1095" s="24">
        <f t="shared" si="266"/>
        <v>0.6216857169904515</v>
      </c>
      <c r="X1095" s="25">
        <f t="shared" si="267"/>
        <v>43</v>
      </c>
      <c r="Y1095" s="24">
        <f t="shared" si="268"/>
        <v>0</v>
      </c>
    </row>
    <row r="1096" spans="2:25" x14ac:dyDescent="0.25">
      <c r="B1096" s="6" t="s">
        <v>38</v>
      </c>
      <c r="C1096" s="6">
        <v>1088</v>
      </c>
      <c r="D1096" s="6">
        <v>66</v>
      </c>
      <c r="E1096" s="12">
        <v>58.7</v>
      </c>
      <c r="F1096" s="16">
        <f t="shared" si="269"/>
        <v>2.7777777777777186E-2</v>
      </c>
      <c r="G1096" s="16">
        <f t="shared" si="257"/>
        <v>16.305555555555557</v>
      </c>
      <c r="H1096" s="19">
        <f t="shared" si="258"/>
        <v>93.865780087268533</v>
      </c>
      <c r="I1096" s="19">
        <f>$K$3*$H$3*'Vehicle Inputs'!$B$19</f>
        <v>186.58987875</v>
      </c>
      <c r="J1096" s="19">
        <f t="shared" si="259"/>
        <v>3042.4516340625</v>
      </c>
      <c r="K1096" s="19">
        <f t="shared" si="260"/>
        <v>60.729166666665371</v>
      </c>
      <c r="L1096" s="19">
        <f t="shared" si="261"/>
        <v>341.18482550393389</v>
      </c>
      <c r="M1096" s="19">
        <f t="shared" si="262"/>
        <v>5563.2081269669225</v>
      </c>
      <c r="N1096" s="24">
        <f t="shared" si="272"/>
        <v>1.5453355908241451E-3</v>
      </c>
      <c r="O1096" s="24">
        <f t="shared" si="263"/>
        <v>1.5453355908241451E-3</v>
      </c>
      <c r="P1096" s="24">
        <f t="shared" si="270"/>
        <v>1.4604564652826026</v>
      </c>
      <c r="Q1096" s="24">
        <f t="shared" si="264"/>
        <v>0</v>
      </c>
      <c r="R1096" s="24">
        <f t="shared" si="271"/>
        <v>0.79689918928100612</v>
      </c>
      <c r="S1096" s="24">
        <f>MIN(MAX(-M1096,0),'Vehicle Inputs'!$B$20*1000)</f>
        <v>0</v>
      </c>
      <c r="T1096" s="24">
        <f>S1096*(C1096-C1095)/3600000*'Vehicle Inputs'!$B$21*'Vehicle Inputs'!$B$22*'Vehicle Inputs'!$B$23</f>
        <v>0</v>
      </c>
      <c r="U1096" s="24">
        <f t="shared" si="265"/>
        <v>0.70290657130471068</v>
      </c>
      <c r="V1096" s="24">
        <f>T1096*'Vehicle Inputs'!$B$24*'Vehicle Inputs'!$B$22*'Vehicle Inputs'!$B$21</f>
        <v>0</v>
      </c>
      <c r="W1096" s="24">
        <f t="shared" si="266"/>
        <v>0.6216857169904515</v>
      </c>
      <c r="X1096" s="25">
        <f t="shared" si="267"/>
        <v>43</v>
      </c>
      <c r="Y1096" s="24">
        <f t="shared" si="268"/>
        <v>0</v>
      </c>
    </row>
    <row r="1097" spans="2:25" x14ac:dyDescent="0.25">
      <c r="B1097" s="6" t="s">
        <v>38</v>
      </c>
      <c r="C1097" s="6">
        <v>1089</v>
      </c>
      <c r="D1097" s="6">
        <v>67</v>
      </c>
      <c r="E1097" s="12">
        <v>58.8</v>
      </c>
      <c r="F1097" s="16">
        <f t="shared" si="269"/>
        <v>1.3888888888888099E-2</v>
      </c>
      <c r="G1097" s="16">
        <f t="shared" ref="G1097:G1160" si="273">E1097*(1000/3600)</f>
        <v>16.333333333333332</v>
      </c>
      <c r="H1097" s="19">
        <f t="shared" ref="H1097:H1160" si="274">0.5*$L$3*$J$3*$I$3*G1097^2</f>
        <v>94.185867766666632</v>
      </c>
      <c r="I1097" s="19">
        <f>$K$3*$H$3*'Vehicle Inputs'!$B$19</f>
        <v>186.58987875</v>
      </c>
      <c r="J1097" s="19">
        <f t="shared" ref="J1097:J1160" si="275">I1097*G1097</f>
        <v>3047.6346862499995</v>
      </c>
      <c r="K1097" s="19">
        <f t="shared" ref="K1097:K1160" si="276">$H$3*F1097</f>
        <v>30.364583333331606</v>
      </c>
      <c r="L1097" s="19">
        <f t="shared" ref="L1097:L1160" si="277">H1097+I1097+K1097</f>
        <v>311.14032984999824</v>
      </c>
      <c r="M1097" s="19">
        <f t="shared" ref="M1097:M1160" si="278">L1097*G1097</f>
        <v>5081.9587208833045</v>
      </c>
      <c r="N1097" s="24">
        <f t="shared" si="272"/>
        <v>1.4116552002453623E-3</v>
      </c>
      <c r="O1097" s="24">
        <f t="shared" ref="O1097:O1160" si="279">MAX(M1097,0)*(C1097-C1096)/3600000</f>
        <v>1.4116552002453623E-3</v>
      </c>
      <c r="P1097" s="24">
        <f t="shared" si="270"/>
        <v>1.4618681204828481</v>
      </c>
      <c r="Q1097" s="24">
        <f t="shared" ref="Q1097:Q1160" si="280">MAX(-M1097,0)*(C1097-C1096)/3600000</f>
        <v>0</v>
      </c>
      <c r="R1097" s="24">
        <f t="shared" si="271"/>
        <v>0.79689918928100612</v>
      </c>
      <c r="S1097" s="24">
        <f>MIN(MAX(-M1097,0),'Vehicle Inputs'!$B$20*1000)</f>
        <v>0</v>
      </c>
      <c r="T1097" s="24">
        <f>S1097*(C1097-C1096)/3600000*'Vehicle Inputs'!$B$21*'Vehicle Inputs'!$B$22*'Vehicle Inputs'!$B$23</f>
        <v>0</v>
      </c>
      <c r="U1097" s="24">
        <f t="shared" ref="U1097:U1160" si="281">U1096+T1097</f>
        <v>0.70290657130471068</v>
      </c>
      <c r="V1097" s="24">
        <f>T1097*'Vehicle Inputs'!$B$24*'Vehicle Inputs'!$B$22*'Vehicle Inputs'!$B$21</f>
        <v>0</v>
      </c>
      <c r="W1097" s="24">
        <f t="shared" ref="W1097:W1160" si="282">W1096+V1097</f>
        <v>0.6216857169904515</v>
      </c>
      <c r="X1097" s="25">
        <f t="shared" ref="X1097:X1160" si="283">IF(S1097&gt;0,IF(S1096=0,X1096+1,X1096),X1096)</f>
        <v>43</v>
      </c>
      <c r="Y1097" s="24">
        <f t="shared" ref="Y1097:Y1160" si="284">IF(S1097&gt;0,IF(S1096=0,T1097,Y1096+T1097),0)</f>
        <v>0</v>
      </c>
    </row>
    <row r="1098" spans="2:25" x14ac:dyDescent="0.25">
      <c r="B1098" s="6" t="s">
        <v>38</v>
      </c>
      <c r="C1098" s="6">
        <v>1090</v>
      </c>
      <c r="D1098" s="6">
        <v>68</v>
      </c>
      <c r="E1098" s="12">
        <v>58.8</v>
      </c>
      <c r="F1098" s="16">
        <f t="shared" ref="F1098:F1161" si="285">($E1099-$E1097)/2/3.6</f>
        <v>0</v>
      </c>
      <c r="G1098" s="16">
        <f t="shared" si="273"/>
        <v>16.333333333333332</v>
      </c>
      <c r="H1098" s="19">
        <f t="shared" si="274"/>
        <v>94.185867766666632</v>
      </c>
      <c r="I1098" s="19">
        <f>$K$3*$H$3*'Vehicle Inputs'!$B$19</f>
        <v>186.58987875</v>
      </c>
      <c r="J1098" s="19">
        <f t="shared" si="275"/>
        <v>3047.6346862499995</v>
      </c>
      <c r="K1098" s="19">
        <f t="shared" si="276"/>
        <v>0</v>
      </c>
      <c r="L1098" s="19">
        <f t="shared" si="277"/>
        <v>280.77574651666663</v>
      </c>
      <c r="M1098" s="19">
        <f t="shared" si="278"/>
        <v>4586.0038597722214</v>
      </c>
      <c r="N1098" s="24">
        <f t="shared" si="272"/>
        <v>1.2738899610478392E-3</v>
      </c>
      <c r="O1098" s="24">
        <f t="shared" si="279"/>
        <v>1.2738899610478392E-3</v>
      </c>
      <c r="P1098" s="24">
        <f t="shared" ref="P1098:P1161" si="286">P1097+O1098</f>
        <v>1.4631420104438959</v>
      </c>
      <c r="Q1098" s="24">
        <f t="shared" si="280"/>
        <v>0</v>
      </c>
      <c r="R1098" s="24">
        <f t="shared" ref="R1098:R1161" si="287">R1097+Q1098</f>
        <v>0.79689918928100612</v>
      </c>
      <c r="S1098" s="24">
        <f>MIN(MAX(-M1098,0),'Vehicle Inputs'!$B$20*1000)</f>
        <v>0</v>
      </c>
      <c r="T1098" s="24">
        <f>S1098*(C1098-C1097)/3600000*'Vehicle Inputs'!$B$21*'Vehicle Inputs'!$B$22*'Vehicle Inputs'!$B$23</f>
        <v>0</v>
      </c>
      <c r="U1098" s="24">
        <f t="shared" si="281"/>
        <v>0.70290657130471068</v>
      </c>
      <c r="V1098" s="24">
        <f>T1098*'Vehicle Inputs'!$B$24*'Vehicle Inputs'!$B$22*'Vehicle Inputs'!$B$21</f>
        <v>0</v>
      </c>
      <c r="W1098" s="24">
        <f t="shared" si="282"/>
        <v>0.6216857169904515</v>
      </c>
      <c r="X1098" s="25">
        <f t="shared" si="283"/>
        <v>43</v>
      </c>
      <c r="Y1098" s="24">
        <f t="shared" si="284"/>
        <v>0</v>
      </c>
    </row>
    <row r="1099" spans="2:25" x14ac:dyDescent="0.25">
      <c r="B1099" s="6" t="s">
        <v>38</v>
      </c>
      <c r="C1099" s="6">
        <v>1091</v>
      </c>
      <c r="D1099" s="6">
        <v>69</v>
      </c>
      <c r="E1099" s="12">
        <v>58.8</v>
      </c>
      <c r="F1099" s="16">
        <f t="shared" si="285"/>
        <v>4.1666666666667261E-2</v>
      </c>
      <c r="G1099" s="16">
        <f t="shared" si="273"/>
        <v>16.333333333333332</v>
      </c>
      <c r="H1099" s="19">
        <f t="shared" si="274"/>
        <v>94.185867766666632</v>
      </c>
      <c r="I1099" s="19">
        <f>$K$3*$H$3*'Vehicle Inputs'!$B$19</f>
        <v>186.58987875</v>
      </c>
      <c r="J1099" s="19">
        <f t="shared" si="275"/>
        <v>3047.6346862499995</v>
      </c>
      <c r="K1099" s="19">
        <f t="shared" si="276"/>
        <v>91.093750000001293</v>
      </c>
      <c r="L1099" s="19">
        <f t="shared" si="277"/>
        <v>371.86949651666794</v>
      </c>
      <c r="M1099" s="19">
        <f t="shared" si="278"/>
        <v>6073.8684431055763</v>
      </c>
      <c r="N1099" s="24">
        <f t="shared" si="272"/>
        <v>1.6871856786404378E-3</v>
      </c>
      <c r="O1099" s="24">
        <f t="shared" si="279"/>
        <v>1.6871856786404378E-3</v>
      </c>
      <c r="P1099" s="24">
        <f t="shared" si="286"/>
        <v>1.4648291961225364</v>
      </c>
      <c r="Q1099" s="24">
        <f t="shared" si="280"/>
        <v>0</v>
      </c>
      <c r="R1099" s="24">
        <f t="shared" si="287"/>
        <v>0.79689918928100612</v>
      </c>
      <c r="S1099" s="24">
        <f>MIN(MAX(-M1099,0),'Vehicle Inputs'!$B$20*1000)</f>
        <v>0</v>
      </c>
      <c r="T1099" s="24">
        <f>S1099*(C1099-C1098)/3600000*'Vehicle Inputs'!$B$21*'Vehicle Inputs'!$B$22*'Vehicle Inputs'!$B$23</f>
        <v>0</v>
      </c>
      <c r="U1099" s="24">
        <f t="shared" si="281"/>
        <v>0.70290657130471068</v>
      </c>
      <c r="V1099" s="24">
        <f>T1099*'Vehicle Inputs'!$B$24*'Vehicle Inputs'!$B$22*'Vehicle Inputs'!$B$21</f>
        <v>0</v>
      </c>
      <c r="W1099" s="24">
        <f t="shared" si="282"/>
        <v>0.6216857169904515</v>
      </c>
      <c r="X1099" s="25">
        <f t="shared" si="283"/>
        <v>43</v>
      </c>
      <c r="Y1099" s="24">
        <f t="shared" si="284"/>
        <v>0</v>
      </c>
    </row>
    <row r="1100" spans="2:25" x14ac:dyDescent="0.25">
      <c r="B1100" s="6" t="s">
        <v>38</v>
      </c>
      <c r="C1100" s="6">
        <v>1092</v>
      </c>
      <c r="D1100" s="6">
        <v>70</v>
      </c>
      <c r="E1100" s="12">
        <v>59.1</v>
      </c>
      <c r="F1100" s="16">
        <f t="shared" si="285"/>
        <v>0.18055555555555614</v>
      </c>
      <c r="G1100" s="16">
        <f t="shared" si="273"/>
        <v>16.416666666666668</v>
      </c>
      <c r="H1100" s="19">
        <f t="shared" si="274"/>
        <v>95.149399785416662</v>
      </c>
      <c r="I1100" s="19">
        <f>$K$3*$H$3*'Vehicle Inputs'!$B$19</f>
        <v>186.58987875</v>
      </c>
      <c r="J1100" s="19">
        <f t="shared" si="275"/>
        <v>3063.1838428125002</v>
      </c>
      <c r="K1100" s="19">
        <f t="shared" si="276"/>
        <v>394.73958333333462</v>
      </c>
      <c r="L1100" s="19">
        <f t="shared" si="277"/>
        <v>676.47886186875121</v>
      </c>
      <c r="M1100" s="19">
        <f t="shared" si="278"/>
        <v>11105.527982345333</v>
      </c>
      <c r="N1100" s="24">
        <f t="shared" si="272"/>
        <v>3.0848688839848148E-3</v>
      </c>
      <c r="O1100" s="24">
        <f t="shared" si="279"/>
        <v>3.0848688839848148E-3</v>
      </c>
      <c r="P1100" s="24">
        <f t="shared" si="286"/>
        <v>1.4679140650065212</v>
      </c>
      <c r="Q1100" s="24">
        <f t="shared" si="280"/>
        <v>0</v>
      </c>
      <c r="R1100" s="24">
        <f t="shared" si="287"/>
        <v>0.79689918928100612</v>
      </c>
      <c r="S1100" s="24">
        <f>MIN(MAX(-M1100,0),'Vehicle Inputs'!$B$20*1000)</f>
        <v>0</v>
      </c>
      <c r="T1100" s="24">
        <f>S1100*(C1100-C1099)/3600000*'Vehicle Inputs'!$B$21*'Vehicle Inputs'!$B$22*'Vehicle Inputs'!$B$23</f>
        <v>0</v>
      </c>
      <c r="U1100" s="24">
        <f t="shared" si="281"/>
        <v>0.70290657130471068</v>
      </c>
      <c r="V1100" s="24">
        <f>T1100*'Vehicle Inputs'!$B$24*'Vehicle Inputs'!$B$22*'Vehicle Inputs'!$B$21</f>
        <v>0</v>
      </c>
      <c r="W1100" s="24">
        <f t="shared" si="282"/>
        <v>0.6216857169904515</v>
      </c>
      <c r="X1100" s="25">
        <f t="shared" si="283"/>
        <v>43</v>
      </c>
      <c r="Y1100" s="24">
        <f t="shared" si="284"/>
        <v>0</v>
      </c>
    </row>
    <row r="1101" spans="2:25" x14ac:dyDescent="0.25">
      <c r="B1101" s="6" t="s">
        <v>38</v>
      </c>
      <c r="C1101" s="6">
        <v>1093</v>
      </c>
      <c r="D1101" s="6">
        <v>71</v>
      </c>
      <c r="E1101" s="12">
        <v>60.1</v>
      </c>
      <c r="F1101" s="16">
        <f t="shared" si="285"/>
        <v>0.36111111111111133</v>
      </c>
      <c r="G1101" s="16">
        <f t="shared" si="273"/>
        <v>16.694444444444446</v>
      </c>
      <c r="H1101" s="19">
        <f t="shared" si="274"/>
        <v>98.396587137268526</v>
      </c>
      <c r="I1101" s="19">
        <f>$K$3*$H$3*'Vehicle Inputs'!$B$19</f>
        <v>186.58987875</v>
      </c>
      <c r="J1101" s="19">
        <f t="shared" si="275"/>
        <v>3115.0143646875003</v>
      </c>
      <c r="K1101" s="19">
        <f t="shared" si="276"/>
        <v>789.47916666666708</v>
      </c>
      <c r="L1101" s="19">
        <f t="shared" si="277"/>
        <v>1074.4656325539356</v>
      </c>
      <c r="M1101" s="19">
        <f t="shared" si="278"/>
        <v>17937.606810136538</v>
      </c>
      <c r="N1101" s="24">
        <f t="shared" si="272"/>
        <v>4.9826685583712607E-3</v>
      </c>
      <c r="O1101" s="24">
        <f t="shared" si="279"/>
        <v>4.9826685583712607E-3</v>
      </c>
      <c r="P1101" s="24">
        <f t="shared" si="286"/>
        <v>1.4728967335648924</v>
      </c>
      <c r="Q1101" s="24">
        <f t="shared" si="280"/>
        <v>0</v>
      </c>
      <c r="R1101" s="24">
        <f t="shared" si="287"/>
        <v>0.79689918928100612</v>
      </c>
      <c r="S1101" s="24">
        <f>MIN(MAX(-M1101,0),'Vehicle Inputs'!$B$20*1000)</f>
        <v>0</v>
      </c>
      <c r="T1101" s="24">
        <f>S1101*(C1101-C1100)/3600000*'Vehicle Inputs'!$B$21*'Vehicle Inputs'!$B$22*'Vehicle Inputs'!$B$23</f>
        <v>0</v>
      </c>
      <c r="U1101" s="24">
        <f t="shared" si="281"/>
        <v>0.70290657130471068</v>
      </c>
      <c r="V1101" s="24">
        <f>T1101*'Vehicle Inputs'!$B$24*'Vehicle Inputs'!$B$22*'Vehicle Inputs'!$B$21</f>
        <v>0</v>
      </c>
      <c r="W1101" s="24">
        <f t="shared" si="282"/>
        <v>0.6216857169904515</v>
      </c>
      <c r="X1101" s="25">
        <f t="shared" si="283"/>
        <v>43</v>
      </c>
      <c r="Y1101" s="24">
        <f t="shared" si="284"/>
        <v>0</v>
      </c>
    </row>
    <row r="1102" spans="2:25" x14ac:dyDescent="0.25">
      <c r="B1102" s="6" t="s">
        <v>38</v>
      </c>
      <c r="C1102" s="6">
        <v>1094</v>
      </c>
      <c r="D1102" s="6">
        <v>72</v>
      </c>
      <c r="E1102" s="12">
        <v>61.7</v>
      </c>
      <c r="F1102" s="16">
        <f t="shared" si="285"/>
        <v>0.40277777777777757</v>
      </c>
      <c r="G1102" s="16">
        <f t="shared" si="273"/>
        <v>17.138888888888889</v>
      </c>
      <c r="H1102" s="19">
        <f t="shared" si="274"/>
        <v>103.70541155949074</v>
      </c>
      <c r="I1102" s="19">
        <f>$K$3*$H$3*'Vehicle Inputs'!$B$19</f>
        <v>186.58987875</v>
      </c>
      <c r="J1102" s="19">
        <f t="shared" si="275"/>
        <v>3197.9431996875001</v>
      </c>
      <c r="K1102" s="19">
        <f t="shared" si="276"/>
        <v>880.57291666666617</v>
      </c>
      <c r="L1102" s="19">
        <f t="shared" si="277"/>
        <v>1170.8682069761569</v>
      </c>
      <c r="M1102" s="19">
        <f t="shared" si="278"/>
        <v>20067.38010289691</v>
      </c>
      <c r="N1102" s="24">
        <f t="shared" si="272"/>
        <v>5.5742722508046972E-3</v>
      </c>
      <c r="O1102" s="24">
        <f t="shared" si="279"/>
        <v>5.5742722508046972E-3</v>
      </c>
      <c r="P1102" s="24">
        <f t="shared" si="286"/>
        <v>1.4784710058156971</v>
      </c>
      <c r="Q1102" s="24">
        <f t="shared" si="280"/>
        <v>0</v>
      </c>
      <c r="R1102" s="24">
        <f t="shared" si="287"/>
        <v>0.79689918928100612</v>
      </c>
      <c r="S1102" s="24">
        <f>MIN(MAX(-M1102,0),'Vehicle Inputs'!$B$20*1000)</f>
        <v>0</v>
      </c>
      <c r="T1102" s="24">
        <f>S1102*(C1102-C1101)/3600000*'Vehicle Inputs'!$B$21*'Vehicle Inputs'!$B$22*'Vehicle Inputs'!$B$23</f>
        <v>0</v>
      </c>
      <c r="U1102" s="24">
        <f t="shared" si="281"/>
        <v>0.70290657130471068</v>
      </c>
      <c r="V1102" s="24">
        <f>T1102*'Vehicle Inputs'!$B$24*'Vehicle Inputs'!$B$22*'Vehicle Inputs'!$B$21</f>
        <v>0</v>
      </c>
      <c r="W1102" s="24">
        <f t="shared" si="282"/>
        <v>0.6216857169904515</v>
      </c>
      <c r="X1102" s="25">
        <f t="shared" si="283"/>
        <v>43</v>
      </c>
      <c r="Y1102" s="24">
        <f t="shared" si="284"/>
        <v>0</v>
      </c>
    </row>
    <row r="1103" spans="2:25" x14ac:dyDescent="0.25">
      <c r="B1103" s="6" t="s">
        <v>38</v>
      </c>
      <c r="C1103" s="6">
        <v>1095</v>
      </c>
      <c r="D1103" s="6">
        <v>73</v>
      </c>
      <c r="E1103" s="12">
        <v>63</v>
      </c>
      <c r="F1103" s="16">
        <f t="shared" si="285"/>
        <v>0.27777777777777779</v>
      </c>
      <c r="G1103" s="16">
        <f t="shared" si="273"/>
        <v>17.5</v>
      </c>
      <c r="H1103" s="19">
        <f t="shared" si="274"/>
        <v>108.12153187499999</v>
      </c>
      <c r="I1103" s="19">
        <f>$K$3*$H$3*'Vehicle Inputs'!$B$19</f>
        <v>186.58987875</v>
      </c>
      <c r="J1103" s="19">
        <f t="shared" si="275"/>
        <v>3265.322878125</v>
      </c>
      <c r="K1103" s="19">
        <f t="shared" si="276"/>
        <v>607.29166666666674</v>
      </c>
      <c r="L1103" s="19">
        <f t="shared" si="277"/>
        <v>902.00307729166673</v>
      </c>
      <c r="M1103" s="19">
        <f t="shared" si="278"/>
        <v>15785.053852604167</v>
      </c>
      <c r="N1103" s="24">
        <f t="shared" si="272"/>
        <v>4.3847371812789351E-3</v>
      </c>
      <c r="O1103" s="24">
        <f t="shared" si="279"/>
        <v>4.3847371812789351E-3</v>
      </c>
      <c r="P1103" s="24">
        <f t="shared" si="286"/>
        <v>1.482855742996976</v>
      </c>
      <c r="Q1103" s="24">
        <f t="shared" si="280"/>
        <v>0</v>
      </c>
      <c r="R1103" s="24">
        <f t="shared" si="287"/>
        <v>0.79689918928100612</v>
      </c>
      <c r="S1103" s="24">
        <f>MIN(MAX(-M1103,0),'Vehicle Inputs'!$B$20*1000)</f>
        <v>0</v>
      </c>
      <c r="T1103" s="24">
        <f>S1103*(C1103-C1102)/3600000*'Vehicle Inputs'!$B$21*'Vehicle Inputs'!$B$22*'Vehicle Inputs'!$B$23</f>
        <v>0</v>
      </c>
      <c r="U1103" s="24">
        <f t="shared" si="281"/>
        <v>0.70290657130471068</v>
      </c>
      <c r="V1103" s="24">
        <f>T1103*'Vehicle Inputs'!$B$24*'Vehicle Inputs'!$B$22*'Vehicle Inputs'!$B$21</f>
        <v>0</v>
      </c>
      <c r="W1103" s="24">
        <f t="shared" si="282"/>
        <v>0.6216857169904515</v>
      </c>
      <c r="X1103" s="25">
        <f t="shared" si="283"/>
        <v>43</v>
      </c>
      <c r="Y1103" s="24">
        <f t="shared" si="284"/>
        <v>0</v>
      </c>
    </row>
    <row r="1104" spans="2:25" x14ac:dyDescent="0.25">
      <c r="B1104" s="6" t="s">
        <v>38</v>
      </c>
      <c r="C1104" s="6">
        <v>1096</v>
      </c>
      <c r="D1104" s="6">
        <v>74</v>
      </c>
      <c r="E1104" s="12">
        <v>63.7</v>
      </c>
      <c r="F1104" s="16">
        <f t="shared" si="285"/>
        <v>0.12499999999999981</v>
      </c>
      <c r="G1104" s="16">
        <f t="shared" si="273"/>
        <v>17.694444444444446</v>
      </c>
      <c r="H1104" s="19">
        <f t="shared" si="274"/>
        <v>110.53758092060187</v>
      </c>
      <c r="I1104" s="19">
        <f>$K$3*$H$3*'Vehicle Inputs'!$B$19</f>
        <v>186.58987875</v>
      </c>
      <c r="J1104" s="19">
        <f t="shared" si="275"/>
        <v>3301.6042434375004</v>
      </c>
      <c r="K1104" s="19">
        <f t="shared" si="276"/>
        <v>273.2812499999996</v>
      </c>
      <c r="L1104" s="19">
        <f t="shared" si="277"/>
        <v>570.40870967060141</v>
      </c>
      <c r="M1104" s="19">
        <f t="shared" si="278"/>
        <v>10093.065223893698</v>
      </c>
      <c r="N1104" s="24">
        <f t="shared" si="272"/>
        <v>2.8036292288593605E-3</v>
      </c>
      <c r="O1104" s="24">
        <f t="shared" si="279"/>
        <v>2.8036292288593605E-3</v>
      </c>
      <c r="P1104" s="24">
        <f t="shared" si="286"/>
        <v>1.4856593722258353</v>
      </c>
      <c r="Q1104" s="24">
        <f t="shared" si="280"/>
        <v>0</v>
      </c>
      <c r="R1104" s="24">
        <f t="shared" si="287"/>
        <v>0.79689918928100612</v>
      </c>
      <c r="S1104" s="24">
        <f>MIN(MAX(-M1104,0),'Vehicle Inputs'!$B$20*1000)</f>
        <v>0</v>
      </c>
      <c r="T1104" s="24">
        <f>S1104*(C1104-C1103)/3600000*'Vehicle Inputs'!$B$21*'Vehicle Inputs'!$B$22*'Vehicle Inputs'!$B$23</f>
        <v>0</v>
      </c>
      <c r="U1104" s="24">
        <f t="shared" si="281"/>
        <v>0.70290657130471068</v>
      </c>
      <c r="V1104" s="24">
        <f>T1104*'Vehicle Inputs'!$B$24*'Vehicle Inputs'!$B$22*'Vehicle Inputs'!$B$21</f>
        <v>0</v>
      </c>
      <c r="W1104" s="24">
        <f t="shared" si="282"/>
        <v>0.6216857169904515</v>
      </c>
      <c r="X1104" s="25">
        <f t="shared" si="283"/>
        <v>43</v>
      </c>
      <c r="Y1104" s="24">
        <f t="shared" si="284"/>
        <v>0</v>
      </c>
    </row>
    <row r="1105" spans="2:25" x14ac:dyDescent="0.25">
      <c r="B1105" s="6" t="s">
        <v>38</v>
      </c>
      <c r="C1105" s="6">
        <v>1097</v>
      </c>
      <c r="D1105" s="6">
        <v>75</v>
      </c>
      <c r="E1105" s="12">
        <v>63.9</v>
      </c>
      <c r="F1105" s="16">
        <f t="shared" si="285"/>
        <v>-2.7777777777778172E-2</v>
      </c>
      <c r="G1105" s="16">
        <f t="shared" si="273"/>
        <v>17.75</v>
      </c>
      <c r="H1105" s="19">
        <f t="shared" si="274"/>
        <v>111.23278411874999</v>
      </c>
      <c r="I1105" s="19">
        <f>$K$3*$H$3*'Vehicle Inputs'!$B$19</f>
        <v>186.58987875</v>
      </c>
      <c r="J1105" s="19">
        <f t="shared" si="275"/>
        <v>3311.9703478124998</v>
      </c>
      <c r="K1105" s="19">
        <f t="shared" si="276"/>
        <v>-60.729166666667531</v>
      </c>
      <c r="L1105" s="19">
        <f t="shared" si="277"/>
        <v>237.09349620208246</v>
      </c>
      <c r="M1105" s="19">
        <f t="shared" si="278"/>
        <v>4208.4095575869633</v>
      </c>
      <c r="N1105" s="24">
        <f t="shared" si="272"/>
        <v>1.1690026548852675E-3</v>
      </c>
      <c r="O1105" s="24">
        <f t="shared" si="279"/>
        <v>1.1690026548852675E-3</v>
      </c>
      <c r="P1105" s="24">
        <f t="shared" si="286"/>
        <v>1.4868283748807205</v>
      </c>
      <c r="Q1105" s="24">
        <f t="shared" si="280"/>
        <v>0</v>
      </c>
      <c r="R1105" s="24">
        <f t="shared" si="287"/>
        <v>0.79689918928100612</v>
      </c>
      <c r="S1105" s="24">
        <f>MIN(MAX(-M1105,0),'Vehicle Inputs'!$B$20*1000)</f>
        <v>0</v>
      </c>
      <c r="T1105" s="24">
        <f>S1105*(C1105-C1104)/3600000*'Vehicle Inputs'!$B$21*'Vehicle Inputs'!$B$22*'Vehicle Inputs'!$B$23</f>
        <v>0</v>
      </c>
      <c r="U1105" s="24">
        <f t="shared" si="281"/>
        <v>0.70290657130471068</v>
      </c>
      <c r="V1105" s="24">
        <f>T1105*'Vehicle Inputs'!$B$24*'Vehicle Inputs'!$B$22*'Vehicle Inputs'!$B$21</f>
        <v>0</v>
      </c>
      <c r="W1105" s="24">
        <f t="shared" si="282"/>
        <v>0.6216857169904515</v>
      </c>
      <c r="X1105" s="25">
        <f t="shared" si="283"/>
        <v>43</v>
      </c>
      <c r="Y1105" s="24">
        <f t="shared" si="284"/>
        <v>0</v>
      </c>
    </row>
    <row r="1106" spans="2:25" x14ac:dyDescent="0.25">
      <c r="B1106" s="6" t="s">
        <v>38</v>
      </c>
      <c r="C1106" s="6">
        <v>1098</v>
      </c>
      <c r="D1106" s="6">
        <v>76</v>
      </c>
      <c r="E1106" s="12">
        <v>63.5</v>
      </c>
      <c r="F1106" s="16">
        <f t="shared" si="285"/>
        <v>-0.2222222222222224</v>
      </c>
      <c r="G1106" s="16">
        <f t="shared" si="273"/>
        <v>17.638888888888889</v>
      </c>
      <c r="H1106" s="19">
        <f t="shared" si="274"/>
        <v>109.84455704282406</v>
      </c>
      <c r="I1106" s="19">
        <f>$K$3*$H$3*'Vehicle Inputs'!$B$19</f>
        <v>186.58987875</v>
      </c>
      <c r="J1106" s="19">
        <f t="shared" si="275"/>
        <v>3291.2381390625001</v>
      </c>
      <c r="K1106" s="19">
        <f t="shared" si="276"/>
        <v>-485.83333333333371</v>
      </c>
      <c r="L1106" s="19">
        <f t="shared" si="277"/>
        <v>-189.39889754050967</v>
      </c>
      <c r="M1106" s="19">
        <f t="shared" si="278"/>
        <v>-3340.786109395101</v>
      </c>
      <c r="N1106" s="24">
        <f t="shared" si="272"/>
        <v>-9.2799614149863914E-4</v>
      </c>
      <c r="O1106" s="24">
        <f t="shared" si="279"/>
        <v>0</v>
      </c>
      <c r="P1106" s="24">
        <f t="shared" si="286"/>
        <v>1.4868283748807205</v>
      </c>
      <c r="Q1106" s="24">
        <f t="shared" si="280"/>
        <v>9.2799614149863914E-4</v>
      </c>
      <c r="R1106" s="24">
        <f t="shared" si="287"/>
        <v>0.79782718542250475</v>
      </c>
      <c r="S1106" s="24">
        <f>MIN(MAX(-M1106,0),'Vehicle Inputs'!$B$20*1000)</f>
        <v>3340.786109395101</v>
      </c>
      <c r="T1106" s="24">
        <f>S1106*(C1106-C1105)/3600000*'Vehicle Inputs'!$B$21*'Vehicle Inputs'!$B$22*'Vehicle Inputs'!$B$23</f>
        <v>8.2076618734847127E-4</v>
      </c>
      <c r="U1106" s="24">
        <f t="shared" si="281"/>
        <v>0.70372733749205918</v>
      </c>
      <c r="V1106" s="24">
        <f>T1106*'Vehicle Inputs'!$B$24*'Vehicle Inputs'!$B$22*'Vehicle Inputs'!$B$21</f>
        <v>7.2592665440035541E-4</v>
      </c>
      <c r="W1106" s="24">
        <f t="shared" si="282"/>
        <v>0.62241164364485191</v>
      </c>
      <c r="X1106" s="25">
        <f t="shared" si="283"/>
        <v>44</v>
      </c>
      <c r="Y1106" s="24">
        <f t="shared" si="284"/>
        <v>8.2076618734847127E-4</v>
      </c>
    </row>
    <row r="1107" spans="2:25" x14ac:dyDescent="0.25">
      <c r="B1107" s="6" t="s">
        <v>38</v>
      </c>
      <c r="C1107" s="6">
        <v>1099</v>
      </c>
      <c r="D1107" s="6">
        <v>77</v>
      </c>
      <c r="E1107" s="12">
        <v>62.3</v>
      </c>
      <c r="F1107" s="16">
        <f t="shared" si="285"/>
        <v>-0.44444444444444481</v>
      </c>
      <c r="G1107" s="16">
        <f t="shared" si="273"/>
        <v>17.305555555555557</v>
      </c>
      <c r="H1107" s="19">
        <f t="shared" si="274"/>
        <v>105.7321795039352</v>
      </c>
      <c r="I1107" s="19">
        <f>$K$3*$H$3*'Vehicle Inputs'!$B$19</f>
        <v>186.58987875</v>
      </c>
      <c r="J1107" s="19">
        <f t="shared" si="275"/>
        <v>3229.0415128125001</v>
      </c>
      <c r="K1107" s="19">
        <f t="shared" si="276"/>
        <v>-971.66666666666742</v>
      </c>
      <c r="L1107" s="19">
        <f t="shared" si="277"/>
        <v>-679.34460841273221</v>
      </c>
      <c r="M1107" s="19">
        <f t="shared" si="278"/>
        <v>-11756.435862253673</v>
      </c>
      <c r="N1107" s="24">
        <f t="shared" si="272"/>
        <v>-3.2656766284037981E-3</v>
      </c>
      <c r="O1107" s="24">
        <f t="shared" si="279"/>
        <v>0</v>
      </c>
      <c r="P1107" s="24">
        <f t="shared" si="286"/>
        <v>1.4868283748807205</v>
      </c>
      <c r="Q1107" s="24">
        <f t="shared" si="280"/>
        <v>3.2656766284037981E-3</v>
      </c>
      <c r="R1107" s="24">
        <f t="shared" si="287"/>
        <v>0.80109286205090857</v>
      </c>
      <c r="S1107" s="24">
        <f>MIN(MAX(-M1107,0),'Vehicle Inputs'!$B$20*1000)</f>
        <v>11756.435862253673</v>
      </c>
      <c r="T1107" s="24">
        <f>S1107*(C1107-C1106)/3600000*'Vehicle Inputs'!$B$21*'Vehicle Inputs'!$B$22*'Vehicle Inputs'!$B$23</f>
        <v>2.8883276939917386E-3</v>
      </c>
      <c r="U1107" s="24">
        <f t="shared" si="281"/>
        <v>0.7066156651860509</v>
      </c>
      <c r="V1107" s="24">
        <f>T1107*'Vehicle Inputs'!$B$24*'Vehicle Inputs'!$B$22*'Vehicle Inputs'!$B$21</f>
        <v>2.554581428950993E-3</v>
      </c>
      <c r="W1107" s="24">
        <f t="shared" si="282"/>
        <v>0.62496622507380295</v>
      </c>
      <c r="X1107" s="25">
        <f t="shared" si="283"/>
        <v>44</v>
      </c>
      <c r="Y1107" s="24">
        <f t="shared" si="284"/>
        <v>3.7090938813402101E-3</v>
      </c>
    </row>
    <row r="1108" spans="2:25" x14ac:dyDescent="0.25">
      <c r="B1108" s="6" t="s">
        <v>38</v>
      </c>
      <c r="C1108" s="6">
        <v>1100</v>
      </c>
      <c r="D1108" s="6">
        <v>78</v>
      </c>
      <c r="E1108" s="12">
        <v>60.3</v>
      </c>
      <c r="F1108" s="16">
        <f t="shared" si="285"/>
        <v>-0.47222222222222199</v>
      </c>
      <c r="G1108" s="16">
        <f t="shared" si="273"/>
        <v>16.75</v>
      </c>
      <c r="H1108" s="19">
        <f t="shared" si="274"/>
        <v>99.052562568749991</v>
      </c>
      <c r="I1108" s="19">
        <f>$K$3*$H$3*'Vehicle Inputs'!$B$19</f>
        <v>186.58987875</v>
      </c>
      <c r="J1108" s="19">
        <f t="shared" si="275"/>
        <v>3125.3804690624997</v>
      </c>
      <c r="K1108" s="19">
        <f t="shared" si="276"/>
        <v>-1032.3958333333328</v>
      </c>
      <c r="L1108" s="19">
        <f t="shared" si="277"/>
        <v>-746.7533920145828</v>
      </c>
      <c r="M1108" s="19">
        <f t="shared" si="278"/>
        <v>-12508.119316244261</v>
      </c>
      <c r="N1108" s="24">
        <f t="shared" si="272"/>
        <v>-3.4744775878456282E-3</v>
      </c>
      <c r="O1108" s="24">
        <f t="shared" si="279"/>
        <v>0</v>
      </c>
      <c r="P1108" s="24">
        <f t="shared" si="286"/>
        <v>1.4868283748807205</v>
      </c>
      <c r="Q1108" s="24">
        <f t="shared" si="280"/>
        <v>3.4744775878456282E-3</v>
      </c>
      <c r="R1108" s="24">
        <f t="shared" si="287"/>
        <v>0.80456733963875415</v>
      </c>
      <c r="S1108" s="24">
        <f>MIN(MAX(-M1108,0),'Vehicle Inputs'!$B$20*1000)</f>
        <v>12508.119316244261</v>
      </c>
      <c r="T1108" s="24">
        <f>S1108*(C1108-C1107)/3600000*'Vehicle Inputs'!$B$21*'Vehicle Inputs'!$B$22*'Vehicle Inputs'!$B$23</f>
        <v>3.0730017025700656E-3</v>
      </c>
      <c r="U1108" s="24">
        <f t="shared" si="281"/>
        <v>0.70968866688862098</v>
      </c>
      <c r="V1108" s="24">
        <f>T1108*'Vehicle Inputs'!$B$24*'Vehicle Inputs'!$B$22*'Vehicle Inputs'!$B$21</f>
        <v>2.7179163558380941E-3</v>
      </c>
      <c r="W1108" s="24">
        <f t="shared" si="282"/>
        <v>0.62768414142964102</v>
      </c>
      <c r="X1108" s="25">
        <f t="shared" si="283"/>
        <v>44</v>
      </c>
      <c r="Y1108" s="24">
        <f t="shared" si="284"/>
        <v>6.7820955839102762E-3</v>
      </c>
    </row>
    <row r="1109" spans="2:25" x14ac:dyDescent="0.25">
      <c r="B1109" s="6" t="s">
        <v>38</v>
      </c>
      <c r="C1109" s="6">
        <v>1101</v>
      </c>
      <c r="D1109" s="6">
        <v>79</v>
      </c>
      <c r="E1109" s="12">
        <v>58.9</v>
      </c>
      <c r="F1109" s="16">
        <f t="shared" si="285"/>
        <v>-0.26388888888888867</v>
      </c>
      <c r="G1109" s="16">
        <f t="shared" si="273"/>
        <v>16.361111111111111</v>
      </c>
      <c r="H1109" s="19">
        <f t="shared" si="274"/>
        <v>94.506500276157396</v>
      </c>
      <c r="I1109" s="19">
        <f>$K$3*$H$3*'Vehicle Inputs'!$B$19</f>
        <v>186.58987875</v>
      </c>
      <c r="J1109" s="19">
        <f t="shared" si="275"/>
        <v>3052.8177384374999</v>
      </c>
      <c r="K1109" s="19">
        <f t="shared" si="276"/>
        <v>-576.92708333333292</v>
      </c>
      <c r="L1109" s="19">
        <f t="shared" si="277"/>
        <v>-295.83070430717555</v>
      </c>
      <c r="M1109" s="19">
        <f t="shared" si="278"/>
        <v>-4840.1190232479557</v>
      </c>
      <c r="N1109" s="24">
        <f t="shared" si="272"/>
        <v>-1.3444775064577654E-3</v>
      </c>
      <c r="O1109" s="24">
        <f t="shared" si="279"/>
        <v>0</v>
      </c>
      <c r="P1109" s="24">
        <f t="shared" si="286"/>
        <v>1.4868283748807205</v>
      </c>
      <c r="Q1109" s="24">
        <f t="shared" si="280"/>
        <v>1.3444775064577654E-3</v>
      </c>
      <c r="R1109" s="24">
        <f t="shared" si="287"/>
        <v>0.80591181714521187</v>
      </c>
      <c r="S1109" s="24">
        <f>MIN(MAX(-M1109,0),'Vehicle Inputs'!$B$20*1000)</f>
        <v>4840.1190232479557</v>
      </c>
      <c r="T1109" s="24">
        <f>S1109*(C1109-C1108)/3600000*'Vehicle Inputs'!$B$21*'Vehicle Inputs'!$B$22*'Vehicle Inputs'!$B$23</f>
        <v>1.1891231305865705E-3</v>
      </c>
      <c r="U1109" s="24">
        <f t="shared" si="281"/>
        <v>0.71087779001920759</v>
      </c>
      <c r="V1109" s="24">
        <f>T1109*'Vehicle Inputs'!$B$24*'Vehicle Inputs'!$B$22*'Vehicle Inputs'!$B$21</f>
        <v>1.0517199528472922E-3</v>
      </c>
      <c r="W1109" s="24">
        <f t="shared" si="282"/>
        <v>0.62873586138248827</v>
      </c>
      <c r="X1109" s="25">
        <f t="shared" si="283"/>
        <v>44</v>
      </c>
      <c r="Y1109" s="24">
        <f t="shared" si="284"/>
        <v>7.9712187144968458E-3</v>
      </c>
    </row>
    <row r="1110" spans="2:25" x14ac:dyDescent="0.25">
      <c r="B1110" s="6" t="s">
        <v>38</v>
      </c>
      <c r="C1110" s="6">
        <v>1102</v>
      </c>
      <c r="D1110" s="6">
        <v>80</v>
      </c>
      <c r="E1110" s="12">
        <v>58.4</v>
      </c>
      <c r="F1110" s="16">
        <f t="shared" si="285"/>
        <v>-1.3888888888889086E-2</v>
      </c>
      <c r="G1110" s="16">
        <f t="shared" si="273"/>
        <v>16.222222222222221</v>
      </c>
      <c r="H1110" s="19">
        <f t="shared" si="274"/>
        <v>92.90878602962961</v>
      </c>
      <c r="I1110" s="19">
        <f>$K$3*$H$3*'Vehicle Inputs'!$B$19</f>
        <v>186.58987875</v>
      </c>
      <c r="J1110" s="19">
        <f t="shared" si="275"/>
        <v>3026.9024774999998</v>
      </c>
      <c r="K1110" s="19">
        <f t="shared" si="276"/>
        <v>-30.364583333333766</v>
      </c>
      <c r="L1110" s="19">
        <f t="shared" si="277"/>
        <v>249.13408144629585</v>
      </c>
      <c r="M1110" s="19">
        <f t="shared" si="278"/>
        <v>4041.5084323510214</v>
      </c>
      <c r="N1110" s="24">
        <f t="shared" si="272"/>
        <v>1.1226412312086171E-3</v>
      </c>
      <c r="O1110" s="24">
        <f t="shared" si="279"/>
        <v>1.1226412312086171E-3</v>
      </c>
      <c r="P1110" s="24">
        <f t="shared" si="286"/>
        <v>1.4879510161119291</v>
      </c>
      <c r="Q1110" s="24">
        <f t="shared" si="280"/>
        <v>0</v>
      </c>
      <c r="R1110" s="24">
        <f t="shared" si="287"/>
        <v>0.80591181714521187</v>
      </c>
      <c r="S1110" s="24">
        <f>MIN(MAX(-M1110,0),'Vehicle Inputs'!$B$20*1000)</f>
        <v>0</v>
      </c>
      <c r="T1110" s="24">
        <f>S1110*(C1110-C1109)/3600000*'Vehicle Inputs'!$B$21*'Vehicle Inputs'!$B$22*'Vehicle Inputs'!$B$23</f>
        <v>0</v>
      </c>
      <c r="U1110" s="24">
        <f t="shared" si="281"/>
        <v>0.71087779001920759</v>
      </c>
      <c r="V1110" s="24">
        <f>T1110*'Vehicle Inputs'!$B$24*'Vehicle Inputs'!$B$22*'Vehicle Inputs'!$B$21</f>
        <v>0</v>
      </c>
      <c r="W1110" s="24">
        <f t="shared" si="282"/>
        <v>0.62873586138248827</v>
      </c>
      <c r="X1110" s="25">
        <f t="shared" si="283"/>
        <v>44</v>
      </c>
      <c r="Y1110" s="24">
        <f t="shared" si="284"/>
        <v>0</v>
      </c>
    </row>
    <row r="1111" spans="2:25" x14ac:dyDescent="0.25">
      <c r="B1111" s="6" t="s">
        <v>38</v>
      </c>
      <c r="C1111" s="6">
        <v>1103</v>
      </c>
      <c r="D1111" s="6">
        <v>81</v>
      </c>
      <c r="E1111" s="12">
        <v>58.8</v>
      </c>
      <c r="F1111" s="16">
        <f t="shared" si="285"/>
        <v>0.25000000000000061</v>
      </c>
      <c r="G1111" s="16">
        <f t="shared" si="273"/>
        <v>16.333333333333332</v>
      </c>
      <c r="H1111" s="19">
        <f t="shared" si="274"/>
        <v>94.185867766666632</v>
      </c>
      <c r="I1111" s="19">
        <f>$K$3*$H$3*'Vehicle Inputs'!$B$19</f>
        <v>186.58987875</v>
      </c>
      <c r="J1111" s="19">
        <f t="shared" si="275"/>
        <v>3047.6346862499995</v>
      </c>
      <c r="K1111" s="19">
        <f t="shared" si="276"/>
        <v>546.56250000000136</v>
      </c>
      <c r="L1111" s="19">
        <f t="shared" si="277"/>
        <v>827.33824651666805</v>
      </c>
      <c r="M1111" s="19">
        <f t="shared" si="278"/>
        <v>13513.191359772243</v>
      </c>
      <c r="N1111" s="24">
        <f t="shared" si="272"/>
        <v>3.7536642666034007E-3</v>
      </c>
      <c r="O1111" s="24">
        <f t="shared" si="279"/>
        <v>3.7536642666034007E-3</v>
      </c>
      <c r="P1111" s="24">
        <f t="shared" si="286"/>
        <v>1.4917046803785325</v>
      </c>
      <c r="Q1111" s="24">
        <f t="shared" si="280"/>
        <v>0</v>
      </c>
      <c r="R1111" s="24">
        <f t="shared" si="287"/>
        <v>0.80591181714521187</v>
      </c>
      <c r="S1111" s="24">
        <f>MIN(MAX(-M1111,0),'Vehicle Inputs'!$B$20*1000)</f>
        <v>0</v>
      </c>
      <c r="T1111" s="24">
        <f>S1111*(C1111-C1110)/3600000*'Vehicle Inputs'!$B$21*'Vehicle Inputs'!$B$22*'Vehicle Inputs'!$B$23</f>
        <v>0</v>
      </c>
      <c r="U1111" s="24">
        <f t="shared" si="281"/>
        <v>0.71087779001920759</v>
      </c>
      <c r="V1111" s="24">
        <f>T1111*'Vehicle Inputs'!$B$24*'Vehicle Inputs'!$B$22*'Vehicle Inputs'!$B$21</f>
        <v>0</v>
      </c>
      <c r="W1111" s="24">
        <f t="shared" si="282"/>
        <v>0.62873586138248827</v>
      </c>
      <c r="X1111" s="25">
        <f t="shared" si="283"/>
        <v>44</v>
      </c>
      <c r="Y1111" s="24">
        <f t="shared" si="284"/>
        <v>0</v>
      </c>
    </row>
    <row r="1112" spans="2:25" x14ac:dyDescent="0.25">
      <c r="B1112" s="6" t="s">
        <v>38</v>
      </c>
      <c r="C1112" s="6">
        <v>1104</v>
      </c>
      <c r="D1112" s="6">
        <v>82</v>
      </c>
      <c r="E1112" s="12">
        <v>60.2</v>
      </c>
      <c r="F1112" s="16">
        <f t="shared" si="285"/>
        <v>0.4861111111111111</v>
      </c>
      <c r="G1112" s="16">
        <f t="shared" si="273"/>
        <v>16.722222222222225</v>
      </c>
      <c r="H1112" s="19">
        <f t="shared" si="274"/>
        <v>98.724302437962976</v>
      </c>
      <c r="I1112" s="19">
        <f>$K$3*$H$3*'Vehicle Inputs'!$B$19</f>
        <v>186.58987875</v>
      </c>
      <c r="J1112" s="19">
        <f t="shared" si="275"/>
        <v>3120.1974168750003</v>
      </c>
      <c r="K1112" s="19">
        <f t="shared" si="276"/>
        <v>1062.7604166666667</v>
      </c>
      <c r="L1112" s="19">
        <f t="shared" si="277"/>
        <v>1348.0745978546297</v>
      </c>
      <c r="M1112" s="19">
        <f t="shared" si="278"/>
        <v>22542.802997457977</v>
      </c>
      <c r="N1112" s="24">
        <f t="shared" si="272"/>
        <v>6.2618897215161043E-3</v>
      </c>
      <c r="O1112" s="24">
        <f t="shared" si="279"/>
        <v>6.2618897215161043E-3</v>
      </c>
      <c r="P1112" s="24">
        <f t="shared" si="286"/>
        <v>1.4979665701000486</v>
      </c>
      <c r="Q1112" s="24">
        <f t="shared" si="280"/>
        <v>0</v>
      </c>
      <c r="R1112" s="24">
        <f t="shared" si="287"/>
        <v>0.80591181714521187</v>
      </c>
      <c r="S1112" s="24">
        <f>MIN(MAX(-M1112,0),'Vehicle Inputs'!$B$20*1000)</f>
        <v>0</v>
      </c>
      <c r="T1112" s="24">
        <f>S1112*(C1112-C1111)/3600000*'Vehicle Inputs'!$B$21*'Vehicle Inputs'!$B$22*'Vehicle Inputs'!$B$23</f>
        <v>0</v>
      </c>
      <c r="U1112" s="24">
        <f t="shared" si="281"/>
        <v>0.71087779001920759</v>
      </c>
      <c r="V1112" s="24">
        <f>T1112*'Vehicle Inputs'!$B$24*'Vehicle Inputs'!$B$22*'Vehicle Inputs'!$B$21</f>
        <v>0</v>
      </c>
      <c r="W1112" s="24">
        <f t="shared" si="282"/>
        <v>0.62873586138248827</v>
      </c>
      <c r="X1112" s="25">
        <f t="shared" si="283"/>
        <v>44</v>
      </c>
      <c r="Y1112" s="24">
        <f t="shared" si="284"/>
        <v>0</v>
      </c>
    </row>
    <row r="1113" spans="2:25" x14ac:dyDescent="0.25">
      <c r="B1113" s="6" t="s">
        <v>38</v>
      </c>
      <c r="C1113" s="6">
        <v>1105</v>
      </c>
      <c r="D1113" s="6">
        <v>83</v>
      </c>
      <c r="E1113" s="12">
        <v>62.3</v>
      </c>
      <c r="F1113" s="16">
        <f t="shared" si="285"/>
        <v>0.51388888888888828</v>
      </c>
      <c r="G1113" s="16">
        <f t="shared" si="273"/>
        <v>17.305555555555557</v>
      </c>
      <c r="H1113" s="19">
        <f t="shared" si="274"/>
        <v>105.7321795039352</v>
      </c>
      <c r="I1113" s="19">
        <f>$K$3*$H$3*'Vehicle Inputs'!$B$19</f>
        <v>186.58987875</v>
      </c>
      <c r="J1113" s="19">
        <f t="shared" si="275"/>
        <v>3229.0415128125001</v>
      </c>
      <c r="K1113" s="19">
        <f t="shared" si="276"/>
        <v>1123.4895833333321</v>
      </c>
      <c r="L1113" s="19">
        <f t="shared" si="277"/>
        <v>1415.8116415872673</v>
      </c>
      <c r="M1113" s="19">
        <f t="shared" si="278"/>
        <v>24501.407019690767</v>
      </c>
      <c r="N1113" s="24">
        <f t="shared" si="272"/>
        <v>6.805946394358546E-3</v>
      </c>
      <c r="O1113" s="24">
        <f t="shared" si="279"/>
        <v>6.805946394358546E-3</v>
      </c>
      <c r="P1113" s="24">
        <f t="shared" si="286"/>
        <v>1.5047725164944072</v>
      </c>
      <c r="Q1113" s="24">
        <f t="shared" si="280"/>
        <v>0</v>
      </c>
      <c r="R1113" s="24">
        <f t="shared" si="287"/>
        <v>0.80591181714521187</v>
      </c>
      <c r="S1113" s="24">
        <f>MIN(MAX(-M1113,0),'Vehicle Inputs'!$B$20*1000)</f>
        <v>0</v>
      </c>
      <c r="T1113" s="24">
        <f>S1113*(C1113-C1112)/3600000*'Vehicle Inputs'!$B$21*'Vehicle Inputs'!$B$22*'Vehicle Inputs'!$B$23</f>
        <v>0</v>
      </c>
      <c r="U1113" s="24">
        <f t="shared" si="281"/>
        <v>0.71087779001920759</v>
      </c>
      <c r="V1113" s="24">
        <f>T1113*'Vehicle Inputs'!$B$24*'Vehicle Inputs'!$B$22*'Vehicle Inputs'!$B$21</f>
        <v>0</v>
      </c>
      <c r="W1113" s="24">
        <f t="shared" si="282"/>
        <v>0.62873586138248827</v>
      </c>
      <c r="X1113" s="25">
        <f t="shared" si="283"/>
        <v>44</v>
      </c>
      <c r="Y1113" s="24">
        <f t="shared" si="284"/>
        <v>0</v>
      </c>
    </row>
    <row r="1114" spans="2:25" x14ac:dyDescent="0.25">
      <c r="B1114" s="6" t="s">
        <v>38</v>
      </c>
      <c r="C1114" s="6">
        <v>1106</v>
      </c>
      <c r="D1114" s="6">
        <v>84</v>
      </c>
      <c r="E1114" s="12">
        <v>63.9</v>
      </c>
      <c r="F1114" s="16">
        <f t="shared" si="285"/>
        <v>0.30555555555555597</v>
      </c>
      <c r="G1114" s="16">
        <f t="shared" si="273"/>
        <v>17.75</v>
      </c>
      <c r="H1114" s="19">
        <f t="shared" si="274"/>
        <v>111.23278411874999</v>
      </c>
      <c r="I1114" s="19">
        <f>$K$3*$H$3*'Vehicle Inputs'!$B$19</f>
        <v>186.58987875</v>
      </c>
      <c r="J1114" s="19">
        <f t="shared" si="275"/>
        <v>3311.9703478124998</v>
      </c>
      <c r="K1114" s="19">
        <f t="shared" si="276"/>
        <v>668.02083333333428</v>
      </c>
      <c r="L1114" s="19">
        <f t="shared" si="277"/>
        <v>965.84349620208422</v>
      </c>
      <c r="M1114" s="19">
        <f t="shared" si="278"/>
        <v>17143.722057586994</v>
      </c>
      <c r="N1114" s="24">
        <f t="shared" si="272"/>
        <v>4.7621450159963871E-3</v>
      </c>
      <c r="O1114" s="24">
        <f t="shared" si="279"/>
        <v>4.7621450159963871E-3</v>
      </c>
      <c r="P1114" s="24">
        <f t="shared" si="286"/>
        <v>1.5095346615104037</v>
      </c>
      <c r="Q1114" s="24">
        <f t="shared" si="280"/>
        <v>0</v>
      </c>
      <c r="R1114" s="24">
        <f t="shared" si="287"/>
        <v>0.80591181714521187</v>
      </c>
      <c r="S1114" s="24">
        <f>MIN(MAX(-M1114,0),'Vehicle Inputs'!$B$20*1000)</f>
        <v>0</v>
      </c>
      <c r="T1114" s="24">
        <f>S1114*(C1114-C1113)/3600000*'Vehicle Inputs'!$B$21*'Vehicle Inputs'!$B$22*'Vehicle Inputs'!$B$23</f>
        <v>0</v>
      </c>
      <c r="U1114" s="24">
        <f t="shared" si="281"/>
        <v>0.71087779001920759</v>
      </c>
      <c r="V1114" s="24">
        <f>T1114*'Vehicle Inputs'!$B$24*'Vehicle Inputs'!$B$22*'Vehicle Inputs'!$B$21</f>
        <v>0</v>
      </c>
      <c r="W1114" s="24">
        <f t="shared" si="282"/>
        <v>0.62873586138248827</v>
      </c>
      <c r="X1114" s="25">
        <f t="shared" si="283"/>
        <v>44</v>
      </c>
      <c r="Y1114" s="24">
        <f t="shared" si="284"/>
        <v>0</v>
      </c>
    </row>
    <row r="1115" spans="2:25" x14ac:dyDescent="0.25">
      <c r="B1115" s="6" t="s">
        <v>38</v>
      </c>
      <c r="C1115" s="6">
        <v>1107</v>
      </c>
      <c r="D1115" s="6">
        <v>85</v>
      </c>
      <c r="E1115" s="12">
        <v>64.5</v>
      </c>
      <c r="F1115" s="16">
        <f t="shared" si="285"/>
        <v>6.9444444444445433E-2</v>
      </c>
      <c r="G1115" s="16">
        <f t="shared" si="273"/>
        <v>17.916666666666668</v>
      </c>
      <c r="H1115" s="19">
        <f t="shared" si="274"/>
        <v>113.33146963541668</v>
      </c>
      <c r="I1115" s="19">
        <f>$K$3*$H$3*'Vehicle Inputs'!$B$19</f>
        <v>186.58987875</v>
      </c>
      <c r="J1115" s="19">
        <f t="shared" si="275"/>
        <v>3343.0686609375002</v>
      </c>
      <c r="K1115" s="19">
        <f t="shared" si="276"/>
        <v>151.82291666666882</v>
      </c>
      <c r="L1115" s="19">
        <f t="shared" si="277"/>
        <v>451.74426505208544</v>
      </c>
      <c r="M1115" s="19">
        <f t="shared" si="278"/>
        <v>8093.7514155165309</v>
      </c>
      <c r="N1115" s="24">
        <f t="shared" si="272"/>
        <v>2.2482642820879253E-3</v>
      </c>
      <c r="O1115" s="24">
        <f t="shared" si="279"/>
        <v>2.2482642820879253E-3</v>
      </c>
      <c r="P1115" s="24">
        <f t="shared" si="286"/>
        <v>1.5117829257924917</v>
      </c>
      <c r="Q1115" s="24">
        <f t="shared" si="280"/>
        <v>0</v>
      </c>
      <c r="R1115" s="24">
        <f t="shared" si="287"/>
        <v>0.80591181714521187</v>
      </c>
      <c r="S1115" s="24">
        <f>MIN(MAX(-M1115,0),'Vehicle Inputs'!$B$20*1000)</f>
        <v>0</v>
      </c>
      <c r="T1115" s="24">
        <f>S1115*(C1115-C1114)/3600000*'Vehicle Inputs'!$B$21*'Vehicle Inputs'!$B$22*'Vehicle Inputs'!$B$23</f>
        <v>0</v>
      </c>
      <c r="U1115" s="24">
        <f t="shared" si="281"/>
        <v>0.71087779001920759</v>
      </c>
      <c r="V1115" s="24">
        <f>T1115*'Vehicle Inputs'!$B$24*'Vehicle Inputs'!$B$22*'Vehicle Inputs'!$B$21</f>
        <v>0</v>
      </c>
      <c r="W1115" s="24">
        <f t="shared" si="282"/>
        <v>0.62873586138248827</v>
      </c>
      <c r="X1115" s="25">
        <f t="shared" si="283"/>
        <v>44</v>
      </c>
      <c r="Y1115" s="24">
        <f t="shared" si="284"/>
        <v>0</v>
      </c>
    </row>
    <row r="1116" spans="2:25" x14ac:dyDescent="0.25">
      <c r="B1116" s="6" t="s">
        <v>38</v>
      </c>
      <c r="C1116" s="6">
        <v>1108</v>
      </c>
      <c r="D1116" s="6">
        <v>86</v>
      </c>
      <c r="E1116" s="12">
        <v>64.400000000000006</v>
      </c>
      <c r="F1116" s="16">
        <f t="shared" si="285"/>
        <v>-0.1388888888888889</v>
      </c>
      <c r="G1116" s="16">
        <f t="shared" si="273"/>
        <v>17.888888888888893</v>
      </c>
      <c r="H1116" s="19">
        <f t="shared" si="274"/>
        <v>112.98032664074077</v>
      </c>
      <c r="I1116" s="19">
        <f>$K$3*$H$3*'Vehicle Inputs'!$B$19</f>
        <v>186.58987875</v>
      </c>
      <c r="J1116" s="19">
        <f t="shared" si="275"/>
        <v>3337.8856087500008</v>
      </c>
      <c r="K1116" s="19">
        <f t="shared" si="276"/>
        <v>-303.64583333333337</v>
      </c>
      <c r="L1116" s="19">
        <f t="shared" si="277"/>
        <v>-4.0756279425926323</v>
      </c>
      <c r="M1116" s="19">
        <f t="shared" si="278"/>
        <v>-72.908455417490444</v>
      </c>
      <c r="N1116" s="24">
        <f t="shared" si="272"/>
        <v>-2.0252348727080679E-5</v>
      </c>
      <c r="O1116" s="24">
        <f t="shared" si="279"/>
        <v>0</v>
      </c>
      <c r="P1116" s="24">
        <f t="shared" si="286"/>
        <v>1.5117829257924917</v>
      </c>
      <c r="Q1116" s="24">
        <f t="shared" si="280"/>
        <v>2.0252348727080679E-5</v>
      </c>
      <c r="R1116" s="24">
        <f t="shared" si="287"/>
        <v>0.80593206949393892</v>
      </c>
      <c r="S1116" s="24">
        <f>MIN(MAX(-M1116,0),'Vehicle Inputs'!$B$20*1000)</f>
        <v>72.908455417490444</v>
      </c>
      <c r="T1116" s="24">
        <f>S1116*(C1116-C1115)/3600000*'Vehicle Inputs'!$B$21*'Vehicle Inputs'!$B$22*'Vehicle Inputs'!$B$23</f>
        <v>1.7912189831666507E-5</v>
      </c>
      <c r="U1116" s="24">
        <f t="shared" si="281"/>
        <v>0.7108957022090393</v>
      </c>
      <c r="V1116" s="24">
        <f>T1116*'Vehicle Inputs'!$B$24*'Vehicle Inputs'!$B$22*'Vehicle Inputs'!$B$21</f>
        <v>1.5842436296617441E-5</v>
      </c>
      <c r="W1116" s="24">
        <f t="shared" si="282"/>
        <v>0.62875170381878487</v>
      </c>
      <c r="X1116" s="25">
        <f t="shared" si="283"/>
        <v>45</v>
      </c>
      <c r="Y1116" s="24">
        <f t="shared" si="284"/>
        <v>1.7912189831666507E-5</v>
      </c>
    </row>
    <row r="1117" spans="2:25" x14ac:dyDescent="0.25">
      <c r="B1117" s="6" t="s">
        <v>38</v>
      </c>
      <c r="C1117" s="6">
        <v>1109</v>
      </c>
      <c r="D1117" s="6">
        <v>87</v>
      </c>
      <c r="E1117" s="12">
        <v>63.5</v>
      </c>
      <c r="F1117" s="16">
        <f t="shared" si="285"/>
        <v>-0.33333333333333409</v>
      </c>
      <c r="G1117" s="16">
        <f t="shared" si="273"/>
        <v>17.638888888888889</v>
      </c>
      <c r="H1117" s="19">
        <f t="shared" si="274"/>
        <v>109.84455704282406</v>
      </c>
      <c r="I1117" s="19">
        <f>$K$3*$H$3*'Vehicle Inputs'!$B$19</f>
        <v>186.58987875</v>
      </c>
      <c r="J1117" s="19">
        <f t="shared" si="275"/>
        <v>3291.2381390625001</v>
      </c>
      <c r="K1117" s="19">
        <f t="shared" si="276"/>
        <v>-728.75000000000171</v>
      </c>
      <c r="L1117" s="19">
        <f t="shared" si="277"/>
        <v>-432.31556420717766</v>
      </c>
      <c r="M1117" s="19">
        <f t="shared" si="278"/>
        <v>-7625.5662019877172</v>
      </c>
      <c r="N1117" s="24">
        <f t="shared" si="272"/>
        <v>-2.1182128338854771E-3</v>
      </c>
      <c r="O1117" s="24">
        <f t="shared" si="279"/>
        <v>0</v>
      </c>
      <c r="P1117" s="24">
        <f t="shared" si="286"/>
        <v>1.5117829257924917</v>
      </c>
      <c r="Q1117" s="24">
        <f t="shared" si="280"/>
        <v>2.1182128338854771E-3</v>
      </c>
      <c r="R1117" s="24">
        <f t="shared" si="287"/>
        <v>0.80805028232782439</v>
      </c>
      <c r="S1117" s="24">
        <f>MIN(MAX(-M1117,0),'Vehicle Inputs'!$B$20*1000)</f>
        <v>7625.5662019877172</v>
      </c>
      <c r="T1117" s="24">
        <f>S1117*(C1117-C1116)/3600000*'Vehicle Inputs'!$B$21*'Vehicle Inputs'!$B$22*'Vehicle Inputs'!$B$23</f>
        <v>1.8734533409300099E-3</v>
      </c>
      <c r="U1117" s="24">
        <f t="shared" si="281"/>
        <v>0.71276915554996934</v>
      </c>
      <c r="V1117" s="24">
        <f>T1117*'Vehicle Inputs'!$B$24*'Vehicle Inputs'!$B$22*'Vehicle Inputs'!$B$21</f>
        <v>1.6569758073855471E-3</v>
      </c>
      <c r="W1117" s="24">
        <f t="shared" si="282"/>
        <v>0.63040867962617042</v>
      </c>
      <c r="X1117" s="25">
        <f t="shared" si="283"/>
        <v>45</v>
      </c>
      <c r="Y1117" s="24">
        <f t="shared" si="284"/>
        <v>1.8913655307616765E-3</v>
      </c>
    </row>
    <row r="1118" spans="2:25" x14ac:dyDescent="0.25">
      <c r="B1118" s="6" t="s">
        <v>38</v>
      </c>
      <c r="C1118" s="6">
        <v>1110</v>
      </c>
      <c r="D1118" s="6">
        <v>88</v>
      </c>
      <c r="E1118" s="12">
        <v>62</v>
      </c>
      <c r="F1118" s="16">
        <f t="shared" si="285"/>
        <v>-0.31944444444444403</v>
      </c>
      <c r="G1118" s="16">
        <f t="shared" si="273"/>
        <v>17.222222222222221</v>
      </c>
      <c r="H1118" s="19">
        <f t="shared" si="274"/>
        <v>104.71634379629627</v>
      </c>
      <c r="I1118" s="19">
        <f>$K$3*$H$3*'Vehicle Inputs'!$B$19</f>
        <v>186.58987875</v>
      </c>
      <c r="J1118" s="19">
        <f t="shared" si="275"/>
        <v>3213.4923562499998</v>
      </c>
      <c r="K1118" s="19">
        <f t="shared" si="276"/>
        <v>-698.38541666666572</v>
      </c>
      <c r="L1118" s="19">
        <f t="shared" si="277"/>
        <v>-407.07919412036944</v>
      </c>
      <c r="M1118" s="19">
        <f t="shared" si="278"/>
        <v>-7010.8083431841396</v>
      </c>
      <c r="N1118" s="24">
        <f t="shared" si="272"/>
        <v>-1.9474467619955943E-3</v>
      </c>
      <c r="O1118" s="24">
        <f t="shared" si="279"/>
        <v>0</v>
      </c>
      <c r="P1118" s="24">
        <f t="shared" si="286"/>
        <v>1.5117829257924917</v>
      </c>
      <c r="Q1118" s="24">
        <f t="shared" si="280"/>
        <v>1.9474467619955943E-3</v>
      </c>
      <c r="R1118" s="24">
        <f t="shared" si="287"/>
        <v>0.80999772908981993</v>
      </c>
      <c r="S1118" s="24">
        <f>MIN(MAX(-M1118,0),'Vehicle Inputs'!$B$20*1000)</f>
        <v>7010.8083431841396</v>
      </c>
      <c r="T1118" s="24">
        <f>S1118*(C1118-C1117)/3600000*'Vehicle Inputs'!$B$21*'Vehicle Inputs'!$B$22*'Vehicle Inputs'!$B$23</f>
        <v>1.722419288647003E-3</v>
      </c>
      <c r="U1118" s="24">
        <f t="shared" si="281"/>
        <v>0.71449157483861636</v>
      </c>
      <c r="V1118" s="24">
        <f>T1118*'Vehicle Inputs'!$B$24*'Vehicle Inputs'!$B$22*'Vehicle Inputs'!$B$21</f>
        <v>1.5233937398438416E-3</v>
      </c>
      <c r="W1118" s="24">
        <f t="shared" si="282"/>
        <v>0.63193207336601431</v>
      </c>
      <c r="X1118" s="25">
        <f t="shared" si="283"/>
        <v>45</v>
      </c>
      <c r="Y1118" s="24">
        <f t="shared" si="284"/>
        <v>3.6137848194086795E-3</v>
      </c>
    </row>
    <row r="1119" spans="2:25" x14ac:dyDescent="0.25">
      <c r="B1119" s="6" t="s">
        <v>38</v>
      </c>
      <c r="C1119" s="6">
        <v>1111</v>
      </c>
      <c r="D1119" s="6">
        <v>89</v>
      </c>
      <c r="E1119" s="12">
        <v>61.2</v>
      </c>
      <c r="F1119" s="16">
        <f t="shared" si="285"/>
        <v>-9.7222222222222612E-2</v>
      </c>
      <c r="G1119" s="16">
        <f t="shared" si="273"/>
        <v>17</v>
      </c>
      <c r="H1119" s="19">
        <f t="shared" si="274"/>
        <v>102.03142109999999</v>
      </c>
      <c r="I1119" s="19">
        <f>$K$3*$H$3*'Vehicle Inputs'!$B$19</f>
        <v>186.58987875</v>
      </c>
      <c r="J1119" s="19">
        <f t="shared" si="275"/>
        <v>3172.02793875</v>
      </c>
      <c r="K1119" s="19">
        <f t="shared" si="276"/>
        <v>-212.5520833333342</v>
      </c>
      <c r="L1119" s="19">
        <f t="shared" si="277"/>
        <v>76.069216516665819</v>
      </c>
      <c r="M1119" s="19">
        <f t="shared" si="278"/>
        <v>1293.1766807833189</v>
      </c>
      <c r="N1119" s="24">
        <f t="shared" si="272"/>
        <v>3.5921574466203301E-4</v>
      </c>
      <c r="O1119" s="24">
        <f t="shared" si="279"/>
        <v>3.5921574466203301E-4</v>
      </c>
      <c r="P1119" s="24">
        <f t="shared" si="286"/>
        <v>1.5121421415371539</v>
      </c>
      <c r="Q1119" s="24">
        <f t="shared" si="280"/>
        <v>0</v>
      </c>
      <c r="R1119" s="24">
        <f t="shared" si="287"/>
        <v>0.80999772908981993</v>
      </c>
      <c r="S1119" s="24">
        <f>MIN(MAX(-M1119,0),'Vehicle Inputs'!$B$20*1000)</f>
        <v>0</v>
      </c>
      <c r="T1119" s="24">
        <f>S1119*(C1119-C1118)/3600000*'Vehicle Inputs'!$B$21*'Vehicle Inputs'!$B$22*'Vehicle Inputs'!$B$23</f>
        <v>0</v>
      </c>
      <c r="U1119" s="24">
        <f t="shared" si="281"/>
        <v>0.71449157483861636</v>
      </c>
      <c r="V1119" s="24">
        <f>T1119*'Vehicle Inputs'!$B$24*'Vehicle Inputs'!$B$22*'Vehicle Inputs'!$B$21</f>
        <v>0</v>
      </c>
      <c r="W1119" s="24">
        <f t="shared" si="282"/>
        <v>0.63193207336601431</v>
      </c>
      <c r="X1119" s="25">
        <f t="shared" si="283"/>
        <v>45</v>
      </c>
      <c r="Y1119" s="24">
        <f t="shared" si="284"/>
        <v>0</v>
      </c>
    </row>
    <row r="1120" spans="2:25" x14ac:dyDescent="0.25">
      <c r="B1120" s="6" t="s">
        <v>38</v>
      </c>
      <c r="C1120" s="6">
        <v>1112</v>
      </c>
      <c r="D1120" s="6">
        <v>90</v>
      </c>
      <c r="E1120" s="12">
        <v>61.3</v>
      </c>
      <c r="F1120" s="16">
        <f t="shared" si="285"/>
        <v>0.19444444444444425</v>
      </c>
      <c r="G1120" s="16">
        <f t="shared" si="273"/>
        <v>17.027777777777779</v>
      </c>
      <c r="H1120" s="19">
        <f t="shared" si="274"/>
        <v>102.36512953171297</v>
      </c>
      <c r="I1120" s="19">
        <f>$K$3*$H$3*'Vehicle Inputs'!$B$19</f>
        <v>186.58987875</v>
      </c>
      <c r="J1120" s="19">
        <f t="shared" si="275"/>
        <v>3177.2109909374999</v>
      </c>
      <c r="K1120" s="19">
        <f t="shared" si="276"/>
        <v>425.10416666666623</v>
      </c>
      <c r="L1120" s="19">
        <f t="shared" si="277"/>
        <v>714.05917494837922</v>
      </c>
      <c r="M1120" s="19">
        <f t="shared" si="278"/>
        <v>12158.840951204347</v>
      </c>
      <c r="N1120" s="24">
        <f t="shared" si="272"/>
        <v>3.3774558197789853E-3</v>
      </c>
      <c r="O1120" s="24">
        <f t="shared" si="279"/>
        <v>3.3774558197789853E-3</v>
      </c>
      <c r="P1120" s="24">
        <f t="shared" si="286"/>
        <v>1.5155195973569329</v>
      </c>
      <c r="Q1120" s="24">
        <f t="shared" si="280"/>
        <v>0</v>
      </c>
      <c r="R1120" s="24">
        <f t="shared" si="287"/>
        <v>0.80999772908981993</v>
      </c>
      <c r="S1120" s="24">
        <f>MIN(MAX(-M1120,0),'Vehicle Inputs'!$B$20*1000)</f>
        <v>0</v>
      </c>
      <c r="T1120" s="24">
        <f>S1120*(C1120-C1119)/3600000*'Vehicle Inputs'!$B$21*'Vehicle Inputs'!$B$22*'Vehicle Inputs'!$B$23</f>
        <v>0</v>
      </c>
      <c r="U1120" s="24">
        <f t="shared" si="281"/>
        <v>0.71449157483861636</v>
      </c>
      <c r="V1120" s="24">
        <f>T1120*'Vehicle Inputs'!$B$24*'Vehicle Inputs'!$B$22*'Vehicle Inputs'!$B$21</f>
        <v>0</v>
      </c>
      <c r="W1120" s="24">
        <f t="shared" si="282"/>
        <v>0.63193207336601431</v>
      </c>
      <c r="X1120" s="25">
        <f t="shared" si="283"/>
        <v>45</v>
      </c>
      <c r="Y1120" s="24">
        <f t="shared" si="284"/>
        <v>0</v>
      </c>
    </row>
    <row r="1121" spans="2:25" x14ac:dyDescent="0.25">
      <c r="B1121" s="6" t="s">
        <v>38</v>
      </c>
      <c r="C1121" s="6">
        <v>1113</v>
      </c>
      <c r="D1121" s="6">
        <v>91</v>
      </c>
      <c r="E1121" s="12">
        <v>62.6</v>
      </c>
      <c r="F1121" s="16">
        <f t="shared" si="285"/>
        <v>0.55555555555555558</v>
      </c>
      <c r="G1121" s="16">
        <f t="shared" si="273"/>
        <v>17.388888888888889</v>
      </c>
      <c r="H1121" s="19">
        <f t="shared" si="274"/>
        <v>106.75291868240741</v>
      </c>
      <c r="I1121" s="19">
        <f>$K$3*$H$3*'Vehicle Inputs'!$B$19</f>
        <v>186.58987875</v>
      </c>
      <c r="J1121" s="19">
        <f t="shared" si="275"/>
        <v>3244.5906693749998</v>
      </c>
      <c r="K1121" s="19">
        <f t="shared" si="276"/>
        <v>1214.5833333333335</v>
      </c>
      <c r="L1121" s="19">
        <f t="shared" si="277"/>
        <v>1507.9261307657409</v>
      </c>
      <c r="M1121" s="19">
        <f t="shared" si="278"/>
        <v>26221.159940537607</v>
      </c>
      <c r="N1121" s="24">
        <f t="shared" si="272"/>
        <v>7.2836555390382246E-3</v>
      </c>
      <c r="O1121" s="24">
        <f t="shared" si="279"/>
        <v>7.2836555390382246E-3</v>
      </c>
      <c r="P1121" s="24">
        <f t="shared" si="286"/>
        <v>1.5228032528959712</v>
      </c>
      <c r="Q1121" s="24">
        <f t="shared" si="280"/>
        <v>0</v>
      </c>
      <c r="R1121" s="24">
        <f t="shared" si="287"/>
        <v>0.80999772908981993</v>
      </c>
      <c r="S1121" s="24">
        <f>MIN(MAX(-M1121,0),'Vehicle Inputs'!$B$20*1000)</f>
        <v>0</v>
      </c>
      <c r="T1121" s="24">
        <f>S1121*(C1121-C1120)/3600000*'Vehicle Inputs'!$B$21*'Vehicle Inputs'!$B$22*'Vehicle Inputs'!$B$23</f>
        <v>0</v>
      </c>
      <c r="U1121" s="24">
        <f t="shared" si="281"/>
        <v>0.71449157483861636</v>
      </c>
      <c r="V1121" s="24">
        <f>T1121*'Vehicle Inputs'!$B$24*'Vehicle Inputs'!$B$22*'Vehicle Inputs'!$B$21</f>
        <v>0</v>
      </c>
      <c r="W1121" s="24">
        <f t="shared" si="282"/>
        <v>0.63193207336601431</v>
      </c>
      <c r="X1121" s="25">
        <f t="shared" si="283"/>
        <v>45</v>
      </c>
      <c r="Y1121" s="24">
        <f t="shared" si="284"/>
        <v>0</v>
      </c>
    </row>
    <row r="1122" spans="2:25" x14ac:dyDescent="0.25">
      <c r="B1122" s="6" t="s">
        <v>38</v>
      </c>
      <c r="C1122" s="6">
        <v>1114</v>
      </c>
      <c r="D1122" s="6">
        <v>92</v>
      </c>
      <c r="E1122" s="12">
        <v>65.3</v>
      </c>
      <c r="F1122" s="16">
        <f t="shared" si="285"/>
        <v>0.74999999999999978</v>
      </c>
      <c r="G1122" s="16">
        <f t="shared" si="273"/>
        <v>18.138888888888889</v>
      </c>
      <c r="H1122" s="19">
        <f t="shared" si="274"/>
        <v>116.1602274761574</v>
      </c>
      <c r="I1122" s="19">
        <f>$K$3*$H$3*'Vehicle Inputs'!$B$19</f>
        <v>186.58987875</v>
      </c>
      <c r="J1122" s="19">
        <f t="shared" si="275"/>
        <v>3384.5330784375001</v>
      </c>
      <c r="K1122" s="19">
        <f t="shared" si="276"/>
        <v>1639.6874999999995</v>
      </c>
      <c r="L1122" s="19">
        <f t="shared" si="277"/>
        <v>1942.437606226157</v>
      </c>
      <c r="M1122" s="19">
        <f t="shared" si="278"/>
        <v>35233.659912935567</v>
      </c>
      <c r="N1122" s="24">
        <f t="shared" si="272"/>
        <v>9.7871277535932135E-3</v>
      </c>
      <c r="O1122" s="24">
        <f t="shared" si="279"/>
        <v>9.7871277535932135E-3</v>
      </c>
      <c r="P1122" s="24">
        <f t="shared" si="286"/>
        <v>1.5325903806495644</v>
      </c>
      <c r="Q1122" s="24">
        <f t="shared" si="280"/>
        <v>0</v>
      </c>
      <c r="R1122" s="24">
        <f t="shared" si="287"/>
        <v>0.80999772908981993</v>
      </c>
      <c r="S1122" s="24">
        <f>MIN(MAX(-M1122,0),'Vehicle Inputs'!$B$20*1000)</f>
        <v>0</v>
      </c>
      <c r="T1122" s="24">
        <f>S1122*(C1122-C1121)/3600000*'Vehicle Inputs'!$B$21*'Vehicle Inputs'!$B$22*'Vehicle Inputs'!$B$23</f>
        <v>0</v>
      </c>
      <c r="U1122" s="24">
        <f t="shared" si="281"/>
        <v>0.71449157483861636</v>
      </c>
      <c r="V1122" s="24">
        <f>T1122*'Vehicle Inputs'!$B$24*'Vehicle Inputs'!$B$22*'Vehicle Inputs'!$B$21</f>
        <v>0</v>
      </c>
      <c r="W1122" s="24">
        <f t="shared" si="282"/>
        <v>0.63193207336601431</v>
      </c>
      <c r="X1122" s="25">
        <f t="shared" si="283"/>
        <v>45</v>
      </c>
      <c r="Y1122" s="24">
        <f t="shared" si="284"/>
        <v>0</v>
      </c>
    </row>
    <row r="1123" spans="2:25" x14ac:dyDescent="0.25">
      <c r="B1123" s="6" t="s">
        <v>38</v>
      </c>
      <c r="C1123" s="6">
        <v>1115</v>
      </c>
      <c r="D1123" s="6">
        <v>93</v>
      </c>
      <c r="E1123" s="12">
        <v>68</v>
      </c>
      <c r="F1123" s="16">
        <f t="shared" si="285"/>
        <v>0.56944444444444564</v>
      </c>
      <c r="G1123" s="16">
        <f t="shared" si="273"/>
        <v>18.888888888888889</v>
      </c>
      <c r="H1123" s="19">
        <f t="shared" si="274"/>
        <v>125.96471740740739</v>
      </c>
      <c r="I1123" s="19">
        <f>$K$3*$H$3*'Vehicle Inputs'!$B$19</f>
        <v>186.58987875</v>
      </c>
      <c r="J1123" s="19">
        <f t="shared" si="275"/>
        <v>3524.4754874999999</v>
      </c>
      <c r="K1123" s="19">
        <f t="shared" si="276"/>
        <v>1244.9479166666692</v>
      </c>
      <c r="L1123" s="19">
        <f t="shared" si="277"/>
        <v>1557.5025128240766</v>
      </c>
      <c r="M1123" s="19">
        <f t="shared" si="278"/>
        <v>29419.491908899225</v>
      </c>
      <c r="N1123" s="24">
        <f t="shared" si="272"/>
        <v>8.1720810858053397E-3</v>
      </c>
      <c r="O1123" s="24">
        <f t="shared" si="279"/>
        <v>8.1720810858053397E-3</v>
      </c>
      <c r="P1123" s="24">
        <f t="shared" si="286"/>
        <v>1.5407624617353697</v>
      </c>
      <c r="Q1123" s="24">
        <f t="shared" si="280"/>
        <v>0</v>
      </c>
      <c r="R1123" s="24">
        <f t="shared" si="287"/>
        <v>0.80999772908981993</v>
      </c>
      <c r="S1123" s="24">
        <f>MIN(MAX(-M1123,0),'Vehicle Inputs'!$B$20*1000)</f>
        <v>0</v>
      </c>
      <c r="T1123" s="24">
        <f>S1123*(C1123-C1122)/3600000*'Vehicle Inputs'!$B$21*'Vehicle Inputs'!$B$22*'Vehicle Inputs'!$B$23</f>
        <v>0</v>
      </c>
      <c r="U1123" s="24">
        <f t="shared" si="281"/>
        <v>0.71449157483861636</v>
      </c>
      <c r="V1123" s="24">
        <f>T1123*'Vehicle Inputs'!$B$24*'Vehicle Inputs'!$B$22*'Vehicle Inputs'!$B$21</f>
        <v>0</v>
      </c>
      <c r="W1123" s="24">
        <f t="shared" si="282"/>
        <v>0.63193207336601431</v>
      </c>
      <c r="X1123" s="25">
        <f t="shared" si="283"/>
        <v>45</v>
      </c>
      <c r="Y1123" s="24">
        <f t="shared" si="284"/>
        <v>0</v>
      </c>
    </row>
    <row r="1124" spans="2:25" x14ac:dyDescent="0.25">
      <c r="B1124" s="6" t="s">
        <v>38</v>
      </c>
      <c r="C1124" s="6">
        <v>1116</v>
      </c>
      <c r="D1124" s="6">
        <v>94</v>
      </c>
      <c r="E1124" s="12">
        <v>69.400000000000006</v>
      </c>
      <c r="F1124" s="16">
        <f t="shared" si="285"/>
        <v>0.23611111111111149</v>
      </c>
      <c r="G1124" s="16">
        <f t="shared" si="273"/>
        <v>19.277777777777779</v>
      </c>
      <c r="H1124" s="19">
        <f t="shared" si="274"/>
        <v>131.20489323796295</v>
      </c>
      <c r="I1124" s="19">
        <f>$K$3*$H$3*'Vehicle Inputs'!$B$19</f>
        <v>186.58987875</v>
      </c>
      <c r="J1124" s="19">
        <f t="shared" si="275"/>
        <v>3597.0382181250002</v>
      </c>
      <c r="K1124" s="19">
        <f t="shared" si="276"/>
        <v>516.19791666666754</v>
      </c>
      <c r="L1124" s="19">
        <f t="shared" si="277"/>
        <v>833.99268865463046</v>
      </c>
      <c r="M1124" s="19">
        <f t="shared" si="278"/>
        <v>16077.525720175378</v>
      </c>
      <c r="N1124" s="24">
        <f t="shared" si="272"/>
        <v>4.465979366715383E-3</v>
      </c>
      <c r="O1124" s="24">
        <f t="shared" si="279"/>
        <v>4.465979366715383E-3</v>
      </c>
      <c r="P1124" s="24">
        <f t="shared" si="286"/>
        <v>1.5452284411020851</v>
      </c>
      <c r="Q1124" s="24">
        <f t="shared" si="280"/>
        <v>0</v>
      </c>
      <c r="R1124" s="24">
        <f t="shared" si="287"/>
        <v>0.80999772908981993</v>
      </c>
      <c r="S1124" s="24">
        <f>MIN(MAX(-M1124,0),'Vehicle Inputs'!$B$20*1000)</f>
        <v>0</v>
      </c>
      <c r="T1124" s="24">
        <f>S1124*(C1124-C1123)/3600000*'Vehicle Inputs'!$B$21*'Vehicle Inputs'!$B$22*'Vehicle Inputs'!$B$23</f>
        <v>0</v>
      </c>
      <c r="U1124" s="24">
        <f t="shared" si="281"/>
        <v>0.71449157483861636</v>
      </c>
      <c r="V1124" s="24">
        <f>T1124*'Vehicle Inputs'!$B$24*'Vehicle Inputs'!$B$22*'Vehicle Inputs'!$B$21</f>
        <v>0</v>
      </c>
      <c r="W1124" s="24">
        <f t="shared" si="282"/>
        <v>0.63193207336601431</v>
      </c>
      <c r="X1124" s="25">
        <f t="shared" si="283"/>
        <v>45</v>
      </c>
      <c r="Y1124" s="24">
        <f t="shared" si="284"/>
        <v>0</v>
      </c>
    </row>
    <row r="1125" spans="2:25" x14ac:dyDescent="0.25">
      <c r="B1125" s="6" t="s">
        <v>38</v>
      </c>
      <c r="C1125" s="6">
        <v>1117</v>
      </c>
      <c r="D1125" s="6">
        <v>95</v>
      </c>
      <c r="E1125" s="12">
        <v>69.7</v>
      </c>
      <c r="F1125" s="16">
        <f t="shared" si="285"/>
        <v>-1.3888888888890073E-2</v>
      </c>
      <c r="G1125" s="16">
        <f t="shared" si="273"/>
        <v>19.361111111111114</v>
      </c>
      <c r="H1125" s="19">
        <f t="shared" si="274"/>
        <v>132.34168122615745</v>
      </c>
      <c r="I1125" s="19">
        <f>$K$3*$H$3*'Vehicle Inputs'!$B$19</f>
        <v>186.58987875</v>
      </c>
      <c r="J1125" s="19">
        <f t="shared" si="275"/>
        <v>3612.5873746875004</v>
      </c>
      <c r="K1125" s="19">
        <f t="shared" si="276"/>
        <v>-30.364583333335922</v>
      </c>
      <c r="L1125" s="19">
        <f t="shared" si="277"/>
        <v>288.56697664282154</v>
      </c>
      <c r="M1125" s="19">
        <f t="shared" si="278"/>
        <v>5586.9772977790735</v>
      </c>
      <c r="N1125" s="24">
        <f t="shared" si="272"/>
        <v>1.5519381382719649E-3</v>
      </c>
      <c r="O1125" s="24">
        <f t="shared" si="279"/>
        <v>1.5519381382719649E-3</v>
      </c>
      <c r="P1125" s="24">
        <f t="shared" si="286"/>
        <v>1.5467803792403572</v>
      </c>
      <c r="Q1125" s="24">
        <f t="shared" si="280"/>
        <v>0</v>
      </c>
      <c r="R1125" s="24">
        <f t="shared" si="287"/>
        <v>0.80999772908981993</v>
      </c>
      <c r="S1125" s="24">
        <f>MIN(MAX(-M1125,0),'Vehicle Inputs'!$B$20*1000)</f>
        <v>0</v>
      </c>
      <c r="T1125" s="24">
        <f>S1125*(C1125-C1124)/3600000*'Vehicle Inputs'!$B$21*'Vehicle Inputs'!$B$22*'Vehicle Inputs'!$B$23</f>
        <v>0</v>
      </c>
      <c r="U1125" s="24">
        <f t="shared" si="281"/>
        <v>0.71449157483861636</v>
      </c>
      <c r="V1125" s="24">
        <f>T1125*'Vehicle Inputs'!$B$24*'Vehicle Inputs'!$B$22*'Vehicle Inputs'!$B$21</f>
        <v>0</v>
      </c>
      <c r="W1125" s="24">
        <f t="shared" si="282"/>
        <v>0.63193207336601431</v>
      </c>
      <c r="X1125" s="25">
        <f t="shared" si="283"/>
        <v>45</v>
      </c>
      <c r="Y1125" s="24">
        <f t="shared" si="284"/>
        <v>0</v>
      </c>
    </row>
    <row r="1126" spans="2:25" x14ac:dyDescent="0.25">
      <c r="B1126" s="6" t="s">
        <v>38</v>
      </c>
      <c r="C1126" s="6">
        <v>1118</v>
      </c>
      <c r="D1126" s="6">
        <v>96</v>
      </c>
      <c r="E1126" s="12">
        <v>69.3</v>
      </c>
      <c r="F1126" s="16">
        <f t="shared" si="285"/>
        <v>-0.2222222222222234</v>
      </c>
      <c r="G1126" s="16">
        <f t="shared" si="273"/>
        <v>19.25</v>
      </c>
      <c r="H1126" s="19">
        <f t="shared" si="274"/>
        <v>130.82705356874999</v>
      </c>
      <c r="I1126" s="19">
        <f>$K$3*$H$3*'Vehicle Inputs'!$B$19</f>
        <v>186.58987875</v>
      </c>
      <c r="J1126" s="19">
        <f t="shared" si="275"/>
        <v>3591.8551659374998</v>
      </c>
      <c r="K1126" s="19">
        <f t="shared" si="276"/>
        <v>-485.83333333333593</v>
      </c>
      <c r="L1126" s="19">
        <f t="shared" si="277"/>
        <v>-168.41640101458592</v>
      </c>
      <c r="M1126" s="19">
        <f t="shared" si="278"/>
        <v>-3242.0157195307788</v>
      </c>
      <c r="N1126" s="24">
        <f t="shared" si="272"/>
        <v>-9.0055992209188299E-4</v>
      </c>
      <c r="O1126" s="24">
        <f t="shared" si="279"/>
        <v>0</v>
      </c>
      <c r="P1126" s="24">
        <f t="shared" si="286"/>
        <v>1.5467803792403572</v>
      </c>
      <c r="Q1126" s="24">
        <f t="shared" si="280"/>
        <v>9.0055992209188299E-4</v>
      </c>
      <c r="R1126" s="24">
        <f t="shared" si="287"/>
        <v>0.81089828901191185</v>
      </c>
      <c r="S1126" s="24">
        <f>MIN(MAX(-M1126,0),'Vehicle Inputs'!$B$20*1000)</f>
        <v>3242.0157195307788</v>
      </c>
      <c r="T1126" s="24">
        <f>S1126*(C1126-C1125)/3600000*'Vehicle Inputs'!$B$21*'Vehicle Inputs'!$B$22*'Vehicle Inputs'!$B$23</f>
        <v>7.9650022309416576E-4</v>
      </c>
      <c r="U1126" s="24">
        <f t="shared" si="281"/>
        <v>0.71528807506171055</v>
      </c>
      <c r="V1126" s="24">
        <f>T1126*'Vehicle Inputs'!$B$24*'Vehicle Inputs'!$B$22*'Vehicle Inputs'!$B$21</f>
        <v>7.0446462231563492E-4</v>
      </c>
      <c r="W1126" s="24">
        <f t="shared" si="282"/>
        <v>0.63263653798832997</v>
      </c>
      <c r="X1126" s="25">
        <f t="shared" si="283"/>
        <v>46</v>
      </c>
      <c r="Y1126" s="24">
        <f t="shared" si="284"/>
        <v>7.9650022309416576E-4</v>
      </c>
    </row>
    <row r="1127" spans="2:25" x14ac:dyDescent="0.25">
      <c r="B1127" s="6" t="s">
        <v>38</v>
      </c>
      <c r="C1127" s="6">
        <v>1119</v>
      </c>
      <c r="D1127" s="6">
        <v>97</v>
      </c>
      <c r="E1127" s="12">
        <v>68.099999999999994</v>
      </c>
      <c r="F1127" s="16">
        <f t="shared" si="285"/>
        <v>-0.33333333333333215</v>
      </c>
      <c r="G1127" s="16">
        <f t="shared" si="273"/>
        <v>18.916666666666664</v>
      </c>
      <c r="H1127" s="19">
        <f t="shared" si="274"/>
        <v>126.33547428541664</v>
      </c>
      <c r="I1127" s="19">
        <f>$K$3*$H$3*'Vehicle Inputs'!$B$19</f>
        <v>186.58987875</v>
      </c>
      <c r="J1127" s="19">
        <f t="shared" si="275"/>
        <v>3529.6585396874993</v>
      </c>
      <c r="K1127" s="19">
        <f t="shared" si="276"/>
        <v>-728.74999999999739</v>
      </c>
      <c r="L1127" s="19">
        <f t="shared" si="277"/>
        <v>-415.82464696458078</v>
      </c>
      <c r="M1127" s="19">
        <f t="shared" si="278"/>
        <v>-7866.0162384133191</v>
      </c>
      <c r="N1127" s="24">
        <f t="shared" si="272"/>
        <v>-2.1850045106703666E-3</v>
      </c>
      <c r="O1127" s="24">
        <f t="shared" si="279"/>
        <v>0</v>
      </c>
      <c r="P1127" s="24">
        <f t="shared" si="286"/>
        <v>1.5467803792403572</v>
      </c>
      <c r="Q1127" s="24">
        <f t="shared" si="280"/>
        <v>2.1850045106703666E-3</v>
      </c>
      <c r="R1127" s="24">
        <f t="shared" si="287"/>
        <v>0.81308329352258224</v>
      </c>
      <c r="S1127" s="24">
        <f>MIN(MAX(-M1127,0),'Vehicle Inputs'!$B$20*1000)</f>
        <v>7866.0162384133191</v>
      </c>
      <c r="T1127" s="24">
        <f>S1127*(C1127-C1126)/3600000*'Vehicle Inputs'!$B$21*'Vehicle Inputs'!$B$22*'Vehicle Inputs'!$B$23</f>
        <v>1.9325272394624057E-3</v>
      </c>
      <c r="U1127" s="24">
        <f t="shared" si="281"/>
        <v>0.7172206023011729</v>
      </c>
      <c r="V1127" s="24">
        <f>T1127*'Vehicle Inputs'!$B$24*'Vehicle Inputs'!$B$22*'Vehicle Inputs'!$B$21</f>
        <v>1.7092237169425246E-3</v>
      </c>
      <c r="W1127" s="24">
        <f t="shared" si="282"/>
        <v>0.63434576170527246</v>
      </c>
      <c r="X1127" s="25">
        <f t="shared" si="283"/>
        <v>46</v>
      </c>
      <c r="Y1127" s="24">
        <f t="shared" si="284"/>
        <v>2.7290274625565714E-3</v>
      </c>
    </row>
    <row r="1128" spans="2:25" x14ac:dyDescent="0.25">
      <c r="B1128" s="6" t="s">
        <v>38</v>
      </c>
      <c r="C1128" s="6">
        <v>1120</v>
      </c>
      <c r="D1128" s="6">
        <v>98</v>
      </c>
      <c r="E1128" s="12">
        <v>66.900000000000006</v>
      </c>
      <c r="F1128" s="16">
        <f t="shared" si="285"/>
        <v>-0.26388888888888767</v>
      </c>
      <c r="G1128" s="16">
        <f t="shared" si="273"/>
        <v>18.583333333333336</v>
      </c>
      <c r="H1128" s="19">
        <f t="shared" si="274"/>
        <v>121.9223505354167</v>
      </c>
      <c r="I1128" s="19">
        <f>$K$3*$H$3*'Vehicle Inputs'!$B$19</f>
        <v>186.58987875</v>
      </c>
      <c r="J1128" s="19">
        <f t="shared" si="275"/>
        <v>3467.4619134375002</v>
      </c>
      <c r="K1128" s="19">
        <f t="shared" si="276"/>
        <v>-576.92708333333064</v>
      </c>
      <c r="L1128" s="19">
        <f t="shared" si="277"/>
        <v>-268.41485404791393</v>
      </c>
      <c r="M1128" s="19">
        <f t="shared" si="278"/>
        <v>-4988.042704390401</v>
      </c>
      <c r="N1128" s="24">
        <f t="shared" si="272"/>
        <v>-1.3855674178862225E-3</v>
      </c>
      <c r="O1128" s="24">
        <f t="shared" si="279"/>
        <v>0</v>
      </c>
      <c r="P1128" s="24">
        <f t="shared" si="286"/>
        <v>1.5467803792403572</v>
      </c>
      <c r="Q1128" s="24">
        <f t="shared" si="280"/>
        <v>1.3855674178862225E-3</v>
      </c>
      <c r="R1128" s="24">
        <f t="shared" si="287"/>
        <v>0.81446886094046844</v>
      </c>
      <c r="S1128" s="24">
        <f>MIN(MAX(-M1128,0),'Vehicle Inputs'!$B$20*1000)</f>
        <v>4988.042704390401</v>
      </c>
      <c r="T1128" s="24">
        <f>S1128*(C1128-C1127)/3600000*'Vehicle Inputs'!$B$21*'Vehicle Inputs'!$B$22*'Vehicle Inputs'!$B$23</f>
        <v>1.2254651027494693E-3</v>
      </c>
      <c r="U1128" s="24">
        <f t="shared" si="281"/>
        <v>0.71844606740392236</v>
      </c>
      <c r="V1128" s="24">
        <f>T1128*'Vehicle Inputs'!$B$24*'Vehicle Inputs'!$B$22*'Vehicle Inputs'!$B$21</f>
        <v>1.083862610126768E-3</v>
      </c>
      <c r="W1128" s="24">
        <f t="shared" si="282"/>
        <v>0.63542962431539918</v>
      </c>
      <c r="X1128" s="25">
        <f t="shared" si="283"/>
        <v>46</v>
      </c>
      <c r="Y1128" s="24">
        <f t="shared" si="284"/>
        <v>3.9544925653060402E-3</v>
      </c>
    </row>
    <row r="1129" spans="2:25" x14ac:dyDescent="0.25">
      <c r="B1129" s="6" t="s">
        <v>38</v>
      </c>
      <c r="C1129" s="6">
        <v>1121</v>
      </c>
      <c r="D1129" s="6">
        <v>99</v>
      </c>
      <c r="E1129" s="12">
        <v>66.2</v>
      </c>
      <c r="F1129" s="16">
        <f t="shared" si="285"/>
        <v>-0.16666666666666705</v>
      </c>
      <c r="G1129" s="16">
        <f t="shared" si="273"/>
        <v>18.388888888888889</v>
      </c>
      <c r="H1129" s="19">
        <f t="shared" si="274"/>
        <v>119.38425954907407</v>
      </c>
      <c r="I1129" s="19">
        <f>$K$3*$H$3*'Vehicle Inputs'!$B$19</f>
        <v>186.58987875</v>
      </c>
      <c r="J1129" s="19">
        <f t="shared" si="275"/>
        <v>3431.1805481249999</v>
      </c>
      <c r="K1129" s="19">
        <f t="shared" si="276"/>
        <v>-364.37500000000085</v>
      </c>
      <c r="L1129" s="19">
        <f t="shared" si="277"/>
        <v>-58.400861700926782</v>
      </c>
      <c r="M1129" s="19">
        <f t="shared" si="278"/>
        <v>-1073.9269568337093</v>
      </c>
      <c r="N1129" s="24">
        <f t="shared" si="272"/>
        <v>-2.9831304356491922E-4</v>
      </c>
      <c r="O1129" s="24">
        <f t="shared" si="279"/>
        <v>0</v>
      </c>
      <c r="P1129" s="24">
        <f t="shared" si="286"/>
        <v>1.5467803792403572</v>
      </c>
      <c r="Q1129" s="24">
        <f t="shared" si="280"/>
        <v>2.9831304356491922E-4</v>
      </c>
      <c r="R1129" s="24">
        <f t="shared" si="287"/>
        <v>0.81476717398403331</v>
      </c>
      <c r="S1129" s="24">
        <f>MIN(MAX(-M1129,0),'Vehicle Inputs'!$B$20*1000)</f>
        <v>1073.9269568337093</v>
      </c>
      <c r="T1129" s="24">
        <f>S1129*(C1129-C1128)/3600000*'Vehicle Inputs'!$B$21*'Vehicle Inputs'!$B$22*'Vehicle Inputs'!$B$23</f>
        <v>2.6384297138099281E-4</v>
      </c>
      <c r="U1129" s="24">
        <f t="shared" si="281"/>
        <v>0.71870991037530341</v>
      </c>
      <c r="V1129" s="24">
        <f>T1129*'Vehicle Inputs'!$B$24*'Vehicle Inputs'!$B$22*'Vehicle Inputs'!$B$21</f>
        <v>2.3335591603791903E-4</v>
      </c>
      <c r="W1129" s="24">
        <f t="shared" si="282"/>
        <v>0.63566298023143708</v>
      </c>
      <c r="X1129" s="25">
        <f t="shared" si="283"/>
        <v>46</v>
      </c>
      <c r="Y1129" s="24">
        <f t="shared" si="284"/>
        <v>4.2183355366870335E-3</v>
      </c>
    </row>
    <row r="1130" spans="2:25" x14ac:dyDescent="0.25">
      <c r="B1130" s="6" t="s">
        <v>38</v>
      </c>
      <c r="C1130" s="6">
        <v>1122</v>
      </c>
      <c r="D1130" s="6">
        <v>100</v>
      </c>
      <c r="E1130" s="12">
        <v>65.7</v>
      </c>
      <c r="F1130" s="16">
        <f t="shared" si="285"/>
        <v>-0.18055555555555516</v>
      </c>
      <c r="G1130" s="16">
        <f t="shared" si="273"/>
        <v>18.25</v>
      </c>
      <c r="H1130" s="19">
        <f t="shared" si="274"/>
        <v>117.58768231874998</v>
      </c>
      <c r="I1130" s="19">
        <f>$K$3*$H$3*'Vehicle Inputs'!$B$19</f>
        <v>186.58987875</v>
      </c>
      <c r="J1130" s="19">
        <f t="shared" si="275"/>
        <v>3405.2652871874998</v>
      </c>
      <c r="K1130" s="19">
        <f t="shared" si="276"/>
        <v>-394.73958333333246</v>
      </c>
      <c r="L1130" s="19">
        <f t="shared" si="277"/>
        <v>-90.562022264582481</v>
      </c>
      <c r="M1130" s="19">
        <f t="shared" si="278"/>
        <v>-1652.7569063286303</v>
      </c>
      <c r="N1130" s="24">
        <f t="shared" si="272"/>
        <v>-4.5909914064684175E-4</v>
      </c>
      <c r="O1130" s="24">
        <f t="shared" si="279"/>
        <v>0</v>
      </c>
      <c r="P1130" s="24">
        <f t="shared" si="286"/>
        <v>1.5467803792403572</v>
      </c>
      <c r="Q1130" s="24">
        <f t="shared" si="280"/>
        <v>4.5909914064684175E-4</v>
      </c>
      <c r="R1130" s="24">
        <f t="shared" si="287"/>
        <v>0.8152262731246801</v>
      </c>
      <c r="S1130" s="24">
        <f>MIN(MAX(-M1130,0),'Vehicle Inputs'!$B$20*1000)</f>
        <v>1652.7569063286303</v>
      </c>
      <c r="T1130" s="24">
        <f>S1130*(C1130-C1129)/3600000*'Vehicle Inputs'!$B$21*'Vehicle Inputs'!$B$22*'Vehicle Inputs'!$B$23</f>
        <v>4.0605023494509916E-4</v>
      </c>
      <c r="U1130" s="24">
        <f t="shared" si="281"/>
        <v>0.71911596061024852</v>
      </c>
      <c r="V1130" s="24">
        <f>T1130*'Vehicle Inputs'!$B$24*'Vehicle Inputs'!$B$22*'Vehicle Inputs'!$B$21</f>
        <v>3.591311302971929E-4</v>
      </c>
      <c r="W1130" s="24">
        <f t="shared" si="282"/>
        <v>0.63602211136173425</v>
      </c>
      <c r="X1130" s="25">
        <f t="shared" si="283"/>
        <v>46</v>
      </c>
      <c r="Y1130" s="24">
        <f t="shared" si="284"/>
        <v>4.6243857716321323E-3</v>
      </c>
    </row>
    <row r="1131" spans="2:25" x14ac:dyDescent="0.25">
      <c r="B1131" s="6" t="s">
        <v>38</v>
      </c>
      <c r="C1131" s="6">
        <v>1123</v>
      </c>
      <c r="D1131" s="6">
        <v>101</v>
      </c>
      <c r="E1131" s="12">
        <v>64.900000000000006</v>
      </c>
      <c r="F1131" s="16">
        <f t="shared" si="285"/>
        <v>-0.34722222222222221</v>
      </c>
      <c r="G1131" s="16">
        <f t="shared" si="273"/>
        <v>18.027777777777779</v>
      </c>
      <c r="H1131" s="19">
        <f t="shared" si="274"/>
        <v>114.74148991504629</v>
      </c>
      <c r="I1131" s="19">
        <f>$K$3*$H$3*'Vehicle Inputs'!$B$19</f>
        <v>186.58987875</v>
      </c>
      <c r="J1131" s="19">
        <f t="shared" si="275"/>
        <v>3363.8008696874999</v>
      </c>
      <c r="K1131" s="19">
        <f t="shared" si="276"/>
        <v>-759.11458333333326</v>
      </c>
      <c r="L1131" s="19">
        <f t="shared" si="277"/>
        <v>-457.78321466828697</v>
      </c>
      <c r="M1131" s="19">
        <f t="shared" si="278"/>
        <v>-8252.8140644366176</v>
      </c>
      <c r="N1131" s="24">
        <f t="shared" si="272"/>
        <v>-2.2924483512323937E-3</v>
      </c>
      <c r="O1131" s="24">
        <f t="shared" si="279"/>
        <v>0</v>
      </c>
      <c r="P1131" s="24">
        <f t="shared" si="286"/>
        <v>1.5467803792403572</v>
      </c>
      <c r="Q1131" s="24">
        <f t="shared" si="280"/>
        <v>2.2924483512323937E-3</v>
      </c>
      <c r="R1131" s="24">
        <f t="shared" si="287"/>
        <v>0.81751872147591254</v>
      </c>
      <c r="S1131" s="24">
        <f>MIN(MAX(-M1131,0),'Vehicle Inputs'!$B$20*1000)</f>
        <v>8252.8140644366176</v>
      </c>
      <c r="T1131" s="24">
        <f>S1131*(C1131-C1130)/3600000*'Vehicle Inputs'!$B$21*'Vehicle Inputs'!$B$22*'Vehicle Inputs'!$B$23</f>
        <v>2.0275559442474904E-3</v>
      </c>
      <c r="U1131" s="24">
        <f t="shared" si="281"/>
        <v>0.72114351655449604</v>
      </c>
      <c r="V1131" s="24">
        <f>T1131*'Vehicle Inputs'!$B$24*'Vehicle Inputs'!$B$22*'Vehicle Inputs'!$B$21</f>
        <v>1.7932718548896928E-3</v>
      </c>
      <c r="W1131" s="24">
        <f t="shared" si="282"/>
        <v>0.6378153832166239</v>
      </c>
      <c r="X1131" s="25">
        <f t="shared" si="283"/>
        <v>46</v>
      </c>
      <c r="Y1131" s="24">
        <f t="shared" si="284"/>
        <v>6.6519417158796227E-3</v>
      </c>
    </row>
    <row r="1132" spans="2:25" x14ac:dyDescent="0.25">
      <c r="B1132" s="6" t="s">
        <v>38</v>
      </c>
      <c r="C1132" s="6">
        <v>1124</v>
      </c>
      <c r="D1132" s="6">
        <v>102</v>
      </c>
      <c r="E1132" s="12">
        <v>63.2</v>
      </c>
      <c r="F1132" s="16">
        <f t="shared" si="285"/>
        <v>-0.63888888888889006</v>
      </c>
      <c r="G1132" s="16">
        <f t="shared" si="273"/>
        <v>17.555555555555557</v>
      </c>
      <c r="H1132" s="19">
        <f t="shared" si="274"/>
        <v>108.80910745185186</v>
      </c>
      <c r="I1132" s="19">
        <f>$K$3*$H$3*'Vehicle Inputs'!$B$19</f>
        <v>186.58987875</v>
      </c>
      <c r="J1132" s="19">
        <f t="shared" si="275"/>
        <v>3275.6889825000003</v>
      </c>
      <c r="K1132" s="19">
        <f t="shared" si="276"/>
        <v>-1396.770833333336</v>
      </c>
      <c r="L1132" s="19">
        <f t="shared" si="277"/>
        <v>-1101.3718471314842</v>
      </c>
      <c r="M1132" s="19">
        <f t="shared" si="278"/>
        <v>-19335.194649641613</v>
      </c>
      <c r="N1132" s="24">
        <f t="shared" si="272"/>
        <v>-5.3708874026782262E-3</v>
      </c>
      <c r="O1132" s="24">
        <f t="shared" si="279"/>
        <v>0</v>
      </c>
      <c r="P1132" s="24">
        <f t="shared" si="286"/>
        <v>1.5467803792403572</v>
      </c>
      <c r="Q1132" s="24">
        <f t="shared" si="280"/>
        <v>5.3708874026782262E-3</v>
      </c>
      <c r="R1132" s="24">
        <f t="shared" si="287"/>
        <v>0.82288960887859075</v>
      </c>
      <c r="S1132" s="24">
        <f>MIN(MAX(-M1132,0),'Vehicle Inputs'!$B$20*1000)</f>
        <v>19335.194649641613</v>
      </c>
      <c r="T1132" s="24">
        <f>S1132*(C1132-C1131)/3600000*'Vehicle Inputs'!$B$21*'Vehicle Inputs'!$B$22*'Vehicle Inputs'!$B$23</f>
        <v>4.7502813632987568E-3</v>
      </c>
      <c r="U1132" s="24">
        <f t="shared" si="281"/>
        <v>0.72589379791779485</v>
      </c>
      <c r="V1132" s="24">
        <f>T1132*'Vehicle Inputs'!$B$24*'Vehicle Inputs'!$B$22*'Vehicle Inputs'!$B$21</f>
        <v>4.2013863517695845E-3</v>
      </c>
      <c r="W1132" s="24">
        <f t="shared" si="282"/>
        <v>0.64201676956839349</v>
      </c>
      <c r="X1132" s="25">
        <f t="shared" si="283"/>
        <v>46</v>
      </c>
      <c r="Y1132" s="24">
        <f t="shared" si="284"/>
        <v>1.1402223079178379E-2</v>
      </c>
    </row>
    <row r="1133" spans="2:25" x14ac:dyDescent="0.25">
      <c r="B1133" s="6" t="s">
        <v>38</v>
      </c>
      <c r="C1133" s="6">
        <v>1125</v>
      </c>
      <c r="D1133" s="6">
        <v>103</v>
      </c>
      <c r="E1133" s="12">
        <v>60.3</v>
      </c>
      <c r="F1133" s="16">
        <f t="shared" si="285"/>
        <v>-1.0277777777777786</v>
      </c>
      <c r="G1133" s="16">
        <f t="shared" si="273"/>
        <v>16.75</v>
      </c>
      <c r="H1133" s="19">
        <f t="shared" si="274"/>
        <v>99.052562568749991</v>
      </c>
      <c r="I1133" s="19">
        <f>$K$3*$H$3*'Vehicle Inputs'!$B$19</f>
        <v>186.58987875</v>
      </c>
      <c r="J1133" s="19">
        <f t="shared" si="275"/>
        <v>3125.3804690624997</v>
      </c>
      <c r="K1133" s="19">
        <f t="shared" si="276"/>
        <v>-2246.9791666666683</v>
      </c>
      <c r="L1133" s="19">
        <f t="shared" si="277"/>
        <v>-1961.3367253479182</v>
      </c>
      <c r="M1133" s="19">
        <f t="shared" si="278"/>
        <v>-32852.39014957763</v>
      </c>
      <c r="N1133" s="24">
        <f t="shared" si="272"/>
        <v>-9.1256639304382308E-3</v>
      </c>
      <c r="O1133" s="24">
        <f t="shared" si="279"/>
        <v>0</v>
      </c>
      <c r="P1133" s="24">
        <f t="shared" si="286"/>
        <v>1.5467803792403572</v>
      </c>
      <c r="Q1133" s="24">
        <f t="shared" si="280"/>
        <v>9.1256639304382308E-3</v>
      </c>
      <c r="R1133" s="24">
        <f t="shared" si="287"/>
        <v>0.83201527280902898</v>
      </c>
      <c r="S1133" s="24">
        <f>MIN(MAX(-M1133,0),'Vehicle Inputs'!$B$20*1000)</f>
        <v>32852.39014957763</v>
      </c>
      <c r="T1133" s="24">
        <f>S1133*(C1133-C1132)/3600000*'Vehicle Inputs'!$B$21*'Vehicle Inputs'!$B$22*'Vehicle Inputs'!$B$23</f>
        <v>8.0711934632760936E-3</v>
      </c>
      <c r="U1133" s="24">
        <f t="shared" si="281"/>
        <v>0.73396499138107096</v>
      </c>
      <c r="V1133" s="24">
        <f>T1133*'Vehicle Inputs'!$B$24*'Vehicle Inputs'!$B$22*'Vehicle Inputs'!$B$21</f>
        <v>7.13856705859454E-3</v>
      </c>
      <c r="W1133" s="24">
        <f t="shared" si="282"/>
        <v>0.64915533662698799</v>
      </c>
      <c r="X1133" s="25">
        <f t="shared" si="283"/>
        <v>46</v>
      </c>
      <c r="Y1133" s="24">
        <f t="shared" si="284"/>
        <v>1.9473416542454471E-2</v>
      </c>
    </row>
    <row r="1134" spans="2:25" x14ac:dyDescent="0.25">
      <c r="B1134" s="6" t="s">
        <v>38</v>
      </c>
      <c r="C1134" s="6">
        <v>1126</v>
      </c>
      <c r="D1134" s="6">
        <v>104</v>
      </c>
      <c r="E1134" s="12">
        <v>55.8</v>
      </c>
      <c r="F1134" s="16">
        <f t="shared" si="285"/>
        <v>-1.3611111111111107</v>
      </c>
      <c r="G1134" s="16">
        <f t="shared" si="273"/>
        <v>15.5</v>
      </c>
      <c r="H1134" s="19">
        <f t="shared" si="274"/>
        <v>84.820238474999996</v>
      </c>
      <c r="I1134" s="19">
        <f>$K$3*$H$3*'Vehicle Inputs'!$B$19</f>
        <v>186.58987875</v>
      </c>
      <c r="J1134" s="19">
        <f t="shared" si="275"/>
        <v>2892.1431206249999</v>
      </c>
      <c r="K1134" s="19">
        <f t="shared" si="276"/>
        <v>-2975.7291666666656</v>
      </c>
      <c r="L1134" s="19">
        <f t="shared" si="277"/>
        <v>-2704.3190494416658</v>
      </c>
      <c r="M1134" s="19">
        <f t="shared" si="278"/>
        <v>-41916.945266345821</v>
      </c>
      <c r="N1134" s="24">
        <f t="shared" si="272"/>
        <v>-1.1643595907318284E-2</v>
      </c>
      <c r="O1134" s="24">
        <f t="shared" si="279"/>
        <v>0</v>
      </c>
      <c r="P1134" s="24">
        <f t="shared" si="286"/>
        <v>1.5467803792403572</v>
      </c>
      <c r="Q1134" s="24">
        <f t="shared" si="280"/>
        <v>1.1643595907318284E-2</v>
      </c>
      <c r="R1134" s="24">
        <f t="shared" si="287"/>
        <v>0.84365886871634732</v>
      </c>
      <c r="S1134" s="24">
        <f>MIN(MAX(-M1134,0),'Vehicle Inputs'!$B$20*1000)</f>
        <v>40000</v>
      </c>
      <c r="T1134" s="24">
        <f>S1134*(C1134-C1133)/3600000*'Vehicle Inputs'!$B$21*'Vehicle Inputs'!$B$22*'Vehicle Inputs'!$B$23</f>
        <v>9.8272222222222216E-3</v>
      </c>
      <c r="U1134" s="24">
        <f t="shared" si="281"/>
        <v>0.74379221360329317</v>
      </c>
      <c r="V1134" s="24">
        <f>T1134*'Vehicle Inputs'!$B$24*'Vehicle Inputs'!$B$22*'Vehicle Inputs'!$B$21</f>
        <v>8.6916866944444435E-3</v>
      </c>
      <c r="W1134" s="24">
        <f t="shared" si="282"/>
        <v>0.65784702332143241</v>
      </c>
      <c r="X1134" s="25">
        <f t="shared" si="283"/>
        <v>46</v>
      </c>
      <c r="Y1134" s="24">
        <f t="shared" si="284"/>
        <v>2.9300638764676694E-2</v>
      </c>
    </row>
    <row r="1135" spans="2:25" x14ac:dyDescent="0.25">
      <c r="B1135" s="6" t="s">
        <v>38</v>
      </c>
      <c r="C1135" s="6">
        <v>1127</v>
      </c>
      <c r="D1135" s="6">
        <v>105</v>
      </c>
      <c r="E1135" s="12">
        <v>50.5</v>
      </c>
      <c r="F1135" s="16">
        <f t="shared" si="285"/>
        <v>-1.4722222222222214</v>
      </c>
      <c r="G1135" s="16">
        <f t="shared" si="273"/>
        <v>14.027777777777779</v>
      </c>
      <c r="H1135" s="19">
        <f t="shared" si="274"/>
        <v>69.472647181712972</v>
      </c>
      <c r="I1135" s="19">
        <f>$K$3*$H$3*'Vehicle Inputs'!$B$19</f>
        <v>186.58987875</v>
      </c>
      <c r="J1135" s="19">
        <f t="shared" si="275"/>
        <v>2617.4413546875003</v>
      </c>
      <c r="K1135" s="19">
        <f t="shared" si="276"/>
        <v>-3218.6458333333317</v>
      </c>
      <c r="L1135" s="19">
        <f t="shared" si="277"/>
        <v>-2962.5833074016186</v>
      </c>
      <c r="M1135" s="19">
        <f t="shared" si="278"/>
        <v>-41558.460284383822</v>
      </c>
      <c r="N1135" s="24">
        <f t="shared" si="272"/>
        <v>-1.1544016745662173E-2</v>
      </c>
      <c r="O1135" s="24">
        <f t="shared" si="279"/>
        <v>0</v>
      </c>
      <c r="P1135" s="24">
        <f t="shared" si="286"/>
        <v>1.5467803792403572</v>
      </c>
      <c r="Q1135" s="24">
        <f t="shared" si="280"/>
        <v>1.1544016745662173E-2</v>
      </c>
      <c r="R1135" s="24">
        <f t="shared" si="287"/>
        <v>0.85520288546200951</v>
      </c>
      <c r="S1135" s="24">
        <f>MIN(MAX(-M1135,0),'Vehicle Inputs'!$B$20*1000)</f>
        <v>40000</v>
      </c>
      <c r="T1135" s="24">
        <f>S1135*(C1135-C1134)/3600000*'Vehicle Inputs'!$B$21*'Vehicle Inputs'!$B$22*'Vehicle Inputs'!$B$23</f>
        <v>9.8272222222222216E-3</v>
      </c>
      <c r="U1135" s="24">
        <f t="shared" si="281"/>
        <v>0.75361943582551538</v>
      </c>
      <c r="V1135" s="24">
        <f>T1135*'Vehicle Inputs'!$B$24*'Vehicle Inputs'!$B$22*'Vehicle Inputs'!$B$21</f>
        <v>8.6916866944444435E-3</v>
      </c>
      <c r="W1135" s="24">
        <f t="shared" si="282"/>
        <v>0.66653871001587683</v>
      </c>
      <c r="X1135" s="25">
        <f t="shared" si="283"/>
        <v>46</v>
      </c>
      <c r="Y1135" s="24">
        <f t="shared" si="284"/>
        <v>3.9127860986898917E-2</v>
      </c>
    </row>
    <row r="1136" spans="2:25" x14ac:dyDescent="0.25">
      <c r="B1136" s="6" t="s">
        <v>38</v>
      </c>
      <c r="C1136" s="6">
        <v>1128</v>
      </c>
      <c r="D1136" s="6">
        <v>106</v>
      </c>
      <c r="E1136" s="12">
        <v>45.2</v>
      </c>
      <c r="F1136" s="16">
        <f t="shared" si="285"/>
        <v>-1.4444444444444442</v>
      </c>
      <c r="G1136" s="16">
        <f t="shared" si="273"/>
        <v>12.555555555555557</v>
      </c>
      <c r="H1136" s="19">
        <f t="shared" si="274"/>
        <v>55.655483618518524</v>
      </c>
      <c r="I1136" s="19">
        <f>$K$3*$H$3*'Vehicle Inputs'!$B$19</f>
        <v>186.58987875</v>
      </c>
      <c r="J1136" s="19">
        <f t="shared" si="275"/>
        <v>2342.7395887500002</v>
      </c>
      <c r="K1136" s="19">
        <f t="shared" si="276"/>
        <v>-3157.9166666666661</v>
      </c>
      <c r="L1136" s="19">
        <f t="shared" si="277"/>
        <v>-2915.6713042981473</v>
      </c>
      <c r="M1136" s="19">
        <f t="shared" si="278"/>
        <v>-36607.873042854524</v>
      </c>
      <c r="N1136" s="24">
        <f t="shared" ref="N1136:N1199" si="288">M1136*(C1136-C1135)/3600000</f>
        <v>-1.0168853623015145E-2</v>
      </c>
      <c r="O1136" s="24">
        <f t="shared" si="279"/>
        <v>0</v>
      </c>
      <c r="P1136" s="24">
        <f t="shared" si="286"/>
        <v>1.5467803792403572</v>
      </c>
      <c r="Q1136" s="24">
        <f t="shared" si="280"/>
        <v>1.0168853623015145E-2</v>
      </c>
      <c r="R1136" s="24">
        <f t="shared" si="287"/>
        <v>0.86537173908502463</v>
      </c>
      <c r="S1136" s="24">
        <f>MIN(MAX(-M1136,0),'Vehicle Inputs'!$B$20*1000)</f>
        <v>36607.873042854524</v>
      </c>
      <c r="T1136" s="24">
        <f>S1136*(C1136-C1135)/3600000*'Vehicle Inputs'!$B$21*'Vehicle Inputs'!$B$22*'Vehicle Inputs'!$B$23</f>
        <v>8.9938425868757461E-3</v>
      </c>
      <c r="U1136" s="24">
        <f t="shared" si="281"/>
        <v>0.76261327841239113</v>
      </c>
      <c r="V1136" s="24">
        <f>T1136*'Vehicle Inputs'!$B$24*'Vehicle Inputs'!$B$22*'Vehicle Inputs'!$B$21</f>
        <v>7.9546040759622544E-3</v>
      </c>
      <c r="W1136" s="24">
        <f t="shared" si="282"/>
        <v>0.6744933140918391</v>
      </c>
      <c r="X1136" s="25">
        <f t="shared" si="283"/>
        <v>46</v>
      </c>
      <c r="Y1136" s="24">
        <f t="shared" si="284"/>
        <v>4.8121703573774662E-2</v>
      </c>
    </row>
    <row r="1137" spans="2:25" x14ac:dyDescent="0.25">
      <c r="B1137" s="6" t="s">
        <v>38</v>
      </c>
      <c r="C1137" s="6">
        <v>1129</v>
      </c>
      <c r="D1137" s="6">
        <v>107</v>
      </c>
      <c r="E1137" s="12">
        <v>40.1</v>
      </c>
      <c r="F1137" s="16">
        <f t="shared" si="285"/>
        <v>-1.25</v>
      </c>
      <c r="G1137" s="16">
        <f t="shared" si="273"/>
        <v>11.138888888888889</v>
      </c>
      <c r="H1137" s="19">
        <f t="shared" si="274"/>
        <v>43.804611859490741</v>
      </c>
      <c r="I1137" s="19">
        <f>$K$3*$H$3*'Vehicle Inputs'!$B$19</f>
        <v>186.58987875</v>
      </c>
      <c r="J1137" s="19">
        <f t="shared" si="275"/>
        <v>2078.4039271874999</v>
      </c>
      <c r="K1137" s="19">
        <f t="shared" si="276"/>
        <v>-2732.8125</v>
      </c>
      <c r="L1137" s="19">
        <f t="shared" si="277"/>
        <v>-2502.4180093905093</v>
      </c>
      <c r="M1137" s="19">
        <f t="shared" si="278"/>
        <v>-27874.156160155395</v>
      </c>
      <c r="N1137" s="24">
        <f t="shared" si="288"/>
        <v>-7.742821155598721E-3</v>
      </c>
      <c r="O1137" s="24">
        <f t="shared" si="279"/>
        <v>0</v>
      </c>
      <c r="P1137" s="24">
        <f t="shared" si="286"/>
        <v>1.5467803792403572</v>
      </c>
      <c r="Q1137" s="24">
        <f t="shared" si="280"/>
        <v>7.742821155598721E-3</v>
      </c>
      <c r="R1137" s="24">
        <f t="shared" si="287"/>
        <v>0.87311456024062339</v>
      </c>
      <c r="S1137" s="24">
        <f>MIN(MAX(-M1137,0),'Vehicle Inputs'!$B$20*1000)</f>
        <v>27874.156160155395</v>
      </c>
      <c r="T1137" s="24">
        <f>S1137*(C1137-C1136)/3600000*'Vehicle Inputs'!$B$21*'Vehicle Inputs'!$B$22*'Vehicle Inputs'!$B$23</f>
        <v>6.8481381710692873E-3</v>
      </c>
      <c r="U1137" s="24">
        <f t="shared" si="281"/>
        <v>0.76946141658346046</v>
      </c>
      <c r="V1137" s="24">
        <f>T1137*'Vehicle Inputs'!$B$24*'Vehicle Inputs'!$B$22*'Vehicle Inputs'!$B$21</f>
        <v>6.0568358054022301E-3</v>
      </c>
      <c r="W1137" s="24">
        <f t="shared" si="282"/>
        <v>0.68055014989724139</v>
      </c>
      <c r="X1137" s="25">
        <f t="shared" si="283"/>
        <v>46</v>
      </c>
      <c r="Y1137" s="24">
        <f t="shared" si="284"/>
        <v>5.4969841744843949E-2</v>
      </c>
    </row>
    <row r="1138" spans="2:25" x14ac:dyDescent="0.25">
      <c r="B1138" s="6" t="s">
        <v>38</v>
      </c>
      <c r="C1138" s="6">
        <v>1130</v>
      </c>
      <c r="D1138" s="6">
        <v>108</v>
      </c>
      <c r="E1138" s="12">
        <v>36.200000000000003</v>
      </c>
      <c r="F1138" s="16">
        <f t="shared" si="285"/>
        <v>-1.0000000000000004</v>
      </c>
      <c r="G1138" s="16">
        <f t="shared" si="273"/>
        <v>10.055555555555557</v>
      </c>
      <c r="H1138" s="19">
        <f t="shared" si="274"/>
        <v>35.698357326851863</v>
      </c>
      <c r="I1138" s="19">
        <f>$K$3*$H$3*'Vehicle Inputs'!$B$19</f>
        <v>186.58987875</v>
      </c>
      <c r="J1138" s="19">
        <f t="shared" si="275"/>
        <v>1876.2648918750003</v>
      </c>
      <c r="K1138" s="19">
        <f t="shared" si="276"/>
        <v>-2186.2500000000009</v>
      </c>
      <c r="L1138" s="19">
        <f t="shared" si="277"/>
        <v>-1963.961763923149</v>
      </c>
      <c r="M1138" s="19">
        <f t="shared" si="278"/>
        <v>-19748.726626116113</v>
      </c>
      <c r="N1138" s="24">
        <f t="shared" si="288"/>
        <v>-5.4857573961433646E-3</v>
      </c>
      <c r="O1138" s="24">
        <f t="shared" si="279"/>
        <v>0</v>
      </c>
      <c r="P1138" s="24">
        <f t="shared" si="286"/>
        <v>1.5467803792403572</v>
      </c>
      <c r="Q1138" s="24">
        <f t="shared" si="280"/>
        <v>5.4857573961433646E-3</v>
      </c>
      <c r="R1138" s="24">
        <f t="shared" si="287"/>
        <v>0.87860031763676671</v>
      </c>
      <c r="S1138" s="24">
        <f>MIN(MAX(-M1138,0),'Vehicle Inputs'!$B$20*1000)</f>
        <v>19748.726626116113</v>
      </c>
      <c r="T1138" s="24">
        <f>S1138*(C1138-C1137)/3600000*'Vehicle Inputs'!$B$21*'Vehicle Inputs'!$B$22*'Vehicle Inputs'!$B$23</f>
        <v>4.8518781290189982E-3</v>
      </c>
      <c r="U1138" s="24">
        <f t="shared" si="281"/>
        <v>0.77431329471247945</v>
      </c>
      <c r="V1138" s="24">
        <f>T1138*'Vehicle Inputs'!$B$24*'Vehicle Inputs'!$B$22*'Vehicle Inputs'!$B$21</f>
        <v>4.2912436112108529E-3</v>
      </c>
      <c r="W1138" s="24">
        <f t="shared" si="282"/>
        <v>0.68484139350845219</v>
      </c>
      <c r="X1138" s="25">
        <f t="shared" si="283"/>
        <v>46</v>
      </c>
      <c r="Y1138" s="24">
        <f t="shared" si="284"/>
        <v>5.982171987386295E-2</v>
      </c>
    </row>
    <row r="1139" spans="2:25" x14ac:dyDescent="0.25">
      <c r="B1139" s="6" t="s">
        <v>38</v>
      </c>
      <c r="C1139" s="6">
        <v>1131</v>
      </c>
      <c r="D1139" s="6">
        <v>109</v>
      </c>
      <c r="E1139" s="12">
        <v>32.9</v>
      </c>
      <c r="F1139" s="16">
        <f t="shared" si="285"/>
        <v>-0.88888888888888917</v>
      </c>
      <c r="G1139" s="16">
        <f t="shared" si="273"/>
        <v>9.1388888888888893</v>
      </c>
      <c r="H1139" s="19">
        <f t="shared" si="274"/>
        <v>29.486477026157409</v>
      </c>
      <c r="I1139" s="19">
        <f>$K$3*$H$3*'Vehicle Inputs'!$B$19</f>
        <v>186.58987875</v>
      </c>
      <c r="J1139" s="19">
        <f t="shared" si="275"/>
        <v>1705.2241696875001</v>
      </c>
      <c r="K1139" s="19">
        <f t="shared" si="276"/>
        <v>-1943.3333333333339</v>
      </c>
      <c r="L1139" s="19">
        <f t="shared" si="277"/>
        <v>-1727.2569775571765</v>
      </c>
      <c r="M1139" s="19">
        <f t="shared" si="278"/>
        <v>-15785.209600453085</v>
      </c>
      <c r="N1139" s="24">
        <f t="shared" si="288"/>
        <v>-4.3847804445703012E-3</v>
      </c>
      <c r="O1139" s="24">
        <f t="shared" si="279"/>
        <v>0</v>
      </c>
      <c r="P1139" s="24">
        <f t="shared" si="286"/>
        <v>1.5467803792403572</v>
      </c>
      <c r="Q1139" s="24">
        <f t="shared" si="280"/>
        <v>4.3847804445703012E-3</v>
      </c>
      <c r="R1139" s="24">
        <f t="shared" si="287"/>
        <v>0.88298509808133696</v>
      </c>
      <c r="S1139" s="24">
        <f>MIN(MAX(-M1139,0),'Vehicle Inputs'!$B$20*1000)</f>
        <v>15785.209600453085</v>
      </c>
      <c r="T1139" s="24">
        <f>S1139*(C1139-C1138)/3600000*'Vehicle Inputs'!$B$21*'Vehicle Inputs'!$B$22*'Vehicle Inputs'!$B$23</f>
        <v>3.8781190642002022E-3</v>
      </c>
      <c r="U1139" s="24">
        <f t="shared" si="281"/>
        <v>0.77819141377667966</v>
      </c>
      <c r="V1139" s="24">
        <f>T1139*'Vehicle Inputs'!$B$24*'Vehicle Inputs'!$B$22*'Vehicle Inputs'!$B$21</f>
        <v>3.430002406331868E-3</v>
      </c>
      <c r="W1139" s="24">
        <f t="shared" si="282"/>
        <v>0.68827139591478403</v>
      </c>
      <c r="X1139" s="25">
        <f t="shared" si="283"/>
        <v>46</v>
      </c>
      <c r="Y1139" s="24">
        <f t="shared" si="284"/>
        <v>6.369983893806315E-2</v>
      </c>
    </row>
    <row r="1140" spans="2:25" x14ac:dyDescent="0.25">
      <c r="B1140" s="6" t="s">
        <v>38</v>
      </c>
      <c r="C1140" s="6">
        <v>1132</v>
      </c>
      <c r="D1140" s="6">
        <v>110</v>
      </c>
      <c r="E1140" s="12">
        <v>29.8</v>
      </c>
      <c r="F1140" s="16">
        <f t="shared" si="285"/>
        <v>-0.87499999999999956</v>
      </c>
      <c r="G1140" s="16">
        <f t="shared" si="273"/>
        <v>8.2777777777777786</v>
      </c>
      <c r="H1140" s="19">
        <f t="shared" si="274"/>
        <v>24.191545771296301</v>
      </c>
      <c r="I1140" s="19">
        <f>$K$3*$H$3*'Vehicle Inputs'!$B$19</f>
        <v>186.58987875</v>
      </c>
      <c r="J1140" s="19">
        <f t="shared" si="275"/>
        <v>1544.5495518750001</v>
      </c>
      <c r="K1140" s="19">
        <f t="shared" si="276"/>
        <v>-1912.9687499999991</v>
      </c>
      <c r="L1140" s="19">
        <f t="shared" si="277"/>
        <v>-1702.1873254787029</v>
      </c>
      <c r="M1140" s="19">
        <f t="shared" si="278"/>
        <v>-14090.328416462597</v>
      </c>
      <c r="N1140" s="24">
        <f t="shared" si="288"/>
        <v>-3.9139801156840544E-3</v>
      </c>
      <c r="O1140" s="24">
        <f t="shared" si="279"/>
        <v>0</v>
      </c>
      <c r="P1140" s="24">
        <f t="shared" si="286"/>
        <v>1.5467803792403572</v>
      </c>
      <c r="Q1140" s="24">
        <f t="shared" si="280"/>
        <v>3.9139801156840544E-3</v>
      </c>
      <c r="R1140" s="24">
        <f t="shared" si="287"/>
        <v>0.88689907819702096</v>
      </c>
      <c r="S1140" s="24">
        <f>MIN(MAX(-M1140,0),'Vehicle Inputs'!$B$20*1000)</f>
        <v>14090.328416462597</v>
      </c>
      <c r="T1140" s="24">
        <f>S1140*(C1140-C1139)/3600000*'Vehicle Inputs'!$B$21*'Vehicle Inputs'!$B$22*'Vehicle Inputs'!$B$23</f>
        <v>3.4617197133167614E-3</v>
      </c>
      <c r="U1140" s="24">
        <f t="shared" si="281"/>
        <v>0.78165313348999643</v>
      </c>
      <c r="V1140" s="24">
        <f>T1140*'Vehicle Inputs'!$B$24*'Vehicle Inputs'!$B$22*'Vehicle Inputs'!$B$21</f>
        <v>3.0617180004430091E-3</v>
      </c>
      <c r="W1140" s="24">
        <f t="shared" si="282"/>
        <v>0.691333113915227</v>
      </c>
      <c r="X1140" s="25">
        <f t="shared" si="283"/>
        <v>46</v>
      </c>
      <c r="Y1140" s="24">
        <f t="shared" si="284"/>
        <v>6.7161558651379905E-2</v>
      </c>
    </row>
    <row r="1141" spans="2:25" x14ac:dyDescent="0.25">
      <c r="B1141" s="6" t="s">
        <v>38</v>
      </c>
      <c r="C1141" s="6">
        <v>1133</v>
      </c>
      <c r="D1141" s="6">
        <v>111</v>
      </c>
      <c r="E1141" s="12">
        <v>26.6</v>
      </c>
      <c r="F1141" s="16">
        <f t="shared" si="285"/>
        <v>-0.94444444444444453</v>
      </c>
      <c r="G1141" s="16">
        <f t="shared" si="273"/>
        <v>7.3888888888888893</v>
      </c>
      <c r="H1141" s="19">
        <f t="shared" si="274"/>
        <v>19.27499901574074</v>
      </c>
      <c r="I1141" s="19">
        <f>$K$3*$H$3*'Vehicle Inputs'!$B$19</f>
        <v>186.58987875</v>
      </c>
      <c r="J1141" s="19">
        <f t="shared" si="275"/>
        <v>1378.691881875</v>
      </c>
      <c r="K1141" s="19">
        <f t="shared" si="276"/>
        <v>-2064.791666666667</v>
      </c>
      <c r="L1141" s="19">
        <f t="shared" si="277"/>
        <v>-1858.9267889009261</v>
      </c>
      <c r="M1141" s="19">
        <f t="shared" si="278"/>
        <v>-13735.403495767954</v>
      </c>
      <c r="N1141" s="24">
        <f t="shared" si="288"/>
        <v>-3.8153898599355427E-3</v>
      </c>
      <c r="O1141" s="24">
        <f t="shared" si="279"/>
        <v>0</v>
      </c>
      <c r="P1141" s="24">
        <f t="shared" si="286"/>
        <v>1.5467803792403572</v>
      </c>
      <c r="Q1141" s="24">
        <f t="shared" si="280"/>
        <v>3.8153898599355427E-3</v>
      </c>
      <c r="R1141" s="24">
        <f t="shared" si="287"/>
        <v>0.89071446805695653</v>
      </c>
      <c r="S1141" s="24">
        <f>MIN(MAX(-M1141,0),'Vehicle Inputs'!$B$20*1000)</f>
        <v>13735.403495767954</v>
      </c>
      <c r="T1141" s="24">
        <f>S1141*(C1141-C1140)/3600000*'Vehicle Inputs'!$B$21*'Vehicle Inputs'!$B$22*'Vehicle Inputs'!$B$23</f>
        <v>3.3745215616199902E-3</v>
      </c>
      <c r="U1141" s="24">
        <f t="shared" si="281"/>
        <v>0.78502765505161642</v>
      </c>
      <c r="V1141" s="24">
        <f>T1141*'Vehicle Inputs'!$B$24*'Vehicle Inputs'!$B$22*'Vehicle Inputs'!$B$21</f>
        <v>2.9845955951748001E-3</v>
      </c>
      <c r="W1141" s="24">
        <f t="shared" si="282"/>
        <v>0.69431770951040184</v>
      </c>
      <c r="X1141" s="25">
        <f t="shared" si="283"/>
        <v>46</v>
      </c>
      <c r="Y1141" s="24">
        <f t="shared" si="284"/>
        <v>7.0536080212999896E-2</v>
      </c>
    </row>
    <row r="1142" spans="2:25" x14ac:dyDescent="0.25">
      <c r="B1142" s="6" t="s">
        <v>38</v>
      </c>
      <c r="C1142" s="6">
        <v>1134</v>
      </c>
      <c r="D1142" s="6">
        <v>112</v>
      </c>
      <c r="E1142" s="12">
        <v>23</v>
      </c>
      <c r="F1142" s="16">
        <f t="shared" si="285"/>
        <v>-1.0000000000000004</v>
      </c>
      <c r="G1142" s="16">
        <f t="shared" si="273"/>
        <v>6.3888888888888893</v>
      </c>
      <c r="H1142" s="19">
        <f t="shared" si="274"/>
        <v>14.410755949074074</v>
      </c>
      <c r="I1142" s="19">
        <f>$K$3*$H$3*'Vehicle Inputs'!$B$19</f>
        <v>186.58987875</v>
      </c>
      <c r="J1142" s="19">
        <f t="shared" si="275"/>
        <v>1192.102003125</v>
      </c>
      <c r="K1142" s="19">
        <f t="shared" si="276"/>
        <v>-2186.2500000000009</v>
      </c>
      <c r="L1142" s="19">
        <f t="shared" si="277"/>
        <v>-1985.2493653009269</v>
      </c>
      <c r="M1142" s="19">
        <f t="shared" si="278"/>
        <v>-12683.537611644811</v>
      </c>
      <c r="N1142" s="24">
        <f t="shared" si="288"/>
        <v>-3.5232048921235589E-3</v>
      </c>
      <c r="O1142" s="24">
        <f t="shared" si="279"/>
        <v>0</v>
      </c>
      <c r="P1142" s="24">
        <f t="shared" si="286"/>
        <v>1.5467803792403572</v>
      </c>
      <c r="Q1142" s="24">
        <f t="shared" si="280"/>
        <v>3.5232048921235589E-3</v>
      </c>
      <c r="R1142" s="24">
        <f t="shared" si="287"/>
        <v>0.89423767294908008</v>
      </c>
      <c r="S1142" s="24">
        <f>MIN(MAX(-M1142,0),'Vehicle Inputs'!$B$20*1000)</f>
        <v>12683.537611644811</v>
      </c>
      <c r="T1142" s="24">
        <f>S1142*(C1142-C1141)/3600000*'Vehicle Inputs'!$B$21*'Vehicle Inputs'!$B$22*'Vehicle Inputs'!$B$23</f>
        <v>3.1160985668386813E-3</v>
      </c>
      <c r="U1142" s="24">
        <f t="shared" si="281"/>
        <v>0.78814375361845512</v>
      </c>
      <c r="V1142" s="24">
        <f>T1142*'Vehicle Inputs'!$B$24*'Vehicle Inputs'!$B$22*'Vehicle Inputs'!$B$21</f>
        <v>2.7560333774404714E-3</v>
      </c>
      <c r="W1142" s="24">
        <f t="shared" si="282"/>
        <v>0.6970737428878423</v>
      </c>
      <c r="X1142" s="25">
        <f t="shared" si="283"/>
        <v>46</v>
      </c>
      <c r="Y1142" s="24">
        <f t="shared" si="284"/>
        <v>7.3652178779838581E-2</v>
      </c>
    </row>
    <row r="1143" spans="2:25" x14ac:dyDescent="0.25">
      <c r="B1143" s="6" t="s">
        <v>38</v>
      </c>
      <c r="C1143" s="6">
        <v>1135</v>
      </c>
      <c r="D1143" s="6">
        <v>113</v>
      </c>
      <c r="E1143" s="12">
        <v>19.399999999999999</v>
      </c>
      <c r="F1143" s="16">
        <f t="shared" si="285"/>
        <v>-0.93055555555555547</v>
      </c>
      <c r="G1143" s="16">
        <f t="shared" si="273"/>
        <v>5.3888888888888884</v>
      </c>
      <c r="H1143" s="19">
        <f t="shared" si="274"/>
        <v>10.252612682407406</v>
      </c>
      <c r="I1143" s="19">
        <f>$K$3*$H$3*'Vehicle Inputs'!$B$19</f>
        <v>186.58987875</v>
      </c>
      <c r="J1143" s="19">
        <f t="shared" si="275"/>
        <v>1005.5121243749999</v>
      </c>
      <c r="K1143" s="19">
        <f t="shared" si="276"/>
        <v>-2034.4270833333333</v>
      </c>
      <c r="L1143" s="19">
        <f t="shared" si="277"/>
        <v>-1837.5845919009259</v>
      </c>
      <c r="M1143" s="19">
        <f t="shared" si="278"/>
        <v>-9902.5391896883229</v>
      </c>
      <c r="N1143" s="24">
        <f t="shared" si="288"/>
        <v>-2.7507053304689786E-3</v>
      </c>
      <c r="O1143" s="24">
        <f t="shared" si="279"/>
        <v>0</v>
      </c>
      <c r="P1143" s="24">
        <f t="shared" si="286"/>
        <v>1.5467803792403572</v>
      </c>
      <c r="Q1143" s="24">
        <f t="shared" si="280"/>
        <v>2.7507053304689786E-3</v>
      </c>
      <c r="R1143" s="24">
        <f t="shared" si="287"/>
        <v>0.89698837827954903</v>
      </c>
      <c r="S1143" s="24">
        <f>MIN(MAX(-M1143,0),'Vehicle Inputs'!$B$20*1000)</f>
        <v>9902.5391896883229</v>
      </c>
      <c r="T1143" s="24">
        <f>S1143*(C1143-C1142)/3600000*'Vehicle Inputs'!$B$21*'Vehicle Inputs'!$B$22*'Vehicle Inputs'!$B$23</f>
        <v>2.4328613295332879E-3</v>
      </c>
      <c r="U1143" s="24">
        <f t="shared" si="281"/>
        <v>0.79057661494798837</v>
      </c>
      <c r="V1143" s="24">
        <f>T1143*'Vehicle Inputs'!$B$24*'Vehicle Inputs'!$B$22*'Vehicle Inputs'!$B$21</f>
        <v>2.1517442029057162E-3</v>
      </c>
      <c r="W1143" s="24">
        <f t="shared" si="282"/>
        <v>0.69922548709074805</v>
      </c>
      <c r="X1143" s="25">
        <f t="shared" si="283"/>
        <v>46</v>
      </c>
      <c r="Y1143" s="24">
        <f t="shared" si="284"/>
        <v>7.6085040109371865E-2</v>
      </c>
    </row>
    <row r="1144" spans="2:25" x14ac:dyDescent="0.25">
      <c r="B1144" s="6" t="s">
        <v>38</v>
      </c>
      <c r="C1144" s="6">
        <v>1136</v>
      </c>
      <c r="D1144" s="6">
        <v>114</v>
      </c>
      <c r="E1144" s="12">
        <v>16.3</v>
      </c>
      <c r="F1144" s="16">
        <f t="shared" si="285"/>
        <v>-0.66666666666666652</v>
      </c>
      <c r="G1144" s="16">
        <f t="shared" si="273"/>
        <v>4.5277777777777786</v>
      </c>
      <c r="H1144" s="19">
        <f t="shared" si="274"/>
        <v>7.2377953650462983</v>
      </c>
      <c r="I1144" s="19">
        <f>$K$3*$H$3*'Vehicle Inputs'!$B$19</f>
        <v>186.58987875</v>
      </c>
      <c r="J1144" s="19">
        <f t="shared" si="275"/>
        <v>844.83750656250015</v>
      </c>
      <c r="K1144" s="19">
        <f t="shared" si="276"/>
        <v>-1457.4999999999998</v>
      </c>
      <c r="L1144" s="19">
        <f t="shared" si="277"/>
        <v>-1263.6723258849534</v>
      </c>
      <c r="M1144" s="19">
        <f t="shared" si="278"/>
        <v>-5721.6274755346512</v>
      </c>
      <c r="N1144" s="24">
        <f t="shared" si="288"/>
        <v>-1.5893409654262919E-3</v>
      </c>
      <c r="O1144" s="24">
        <f t="shared" si="279"/>
        <v>0</v>
      </c>
      <c r="P1144" s="24">
        <f t="shared" si="286"/>
        <v>1.5467803792403572</v>
      </c>
      <c r="Q1144" s="24">
        <f t="shared" si="280"/>
        <v>1.5893409654262919E-3</v>
      </c>
      <c r="R1144" s="24">
        <f t="shared" si="287"/>
        <v>0.89857771924497531</v>
      </c>
      <c r="S1144" s="24">
        <f>MIN(MAX(-M1144,0),'Vehicle Inputs'!$B$20*1000)</f>
        <v>5721.6274755346512</v>
      </c>
      <c r="T1144" s="24">
        <f>S1144*(C1144-C1143)/3600000*'Vehicle Inputs'!$B$21*'Vehicle Inputs'!$B$22*'Vehicle Inputs'!$B$23</f>
        <v>1.4056926168712837E-3</v>
      </c>
      <c r="U1144" s="24">
        <f t="shared" si="281"/>
        <v>0.79198230756485966</v>
      </c>
      <c r="V1144" s="24">
        <f>T1144*'Vehicle Inputs'!$B$24*'Vehicle Inputs'!$B$22*'Vehicle Inputs'!$B$21</f>
        <v>1.2432648349918068E-3</v>
      </c>
      <c r="W1144" s="24">
        <f t="shared" si="282"/>
        <v>0.70046875192573987</v>
      </c>
      <c r="X1144" s="25">
        <f t="shared" si="283"/>
        <v>46</v>
      </c>
      <c r="Y1144" s="24">
        <f t="shared" si="284"/>
        <v>7.7490732726243156E-2</v>
      </c>
    </row>
    <row r="1145" spans="2:25" x14ac:dyDescent="0.25">
      <c r="B1145" s="6" t="s">
        <v>38</v>
      </c>
      <c r="C1145" s="6">
        <v>1137</v>
      </c>
      <c r="D1145" s="6">
        <v>115</v>
      </c>
      <c r="E1145" s="12">
        <v>14.6</v>
      </c>
      <c r="F1145" s="16">
        <f t="shared" si="285"/>
        <v>-0.29166666666666685</v>
      </c>
      <c r="G1145" s="16">
        <f t="shared" si="273"/>
        <v>4.0555555555555554</v>
      </c>
      <c r="H1145" s="19">
        <f t="shared" si="274"/>
        <v>5.8067991268518506</v>
      </c>
      <c r="I1145" s="19">
        <f>$K$3*$H$3*'Vehicle Inputs'!$B$19</f>
        <v>186.58987875</v>
      </c>
      <c r="J1145" s="19">
        <f t="shared" si="275"/>
        <v>756.72561937499995</v>
      </c>
      <c r="K1145" s="19">
        <f t="shared" si="276"/>
        <v>-637.65625000000045</v>
      </c>
      <c r="L1145" s="19">
        <f t="shared" si="277"/>
        <v>-445.25957212314859</v>
      </c>
      <c r="M1145" s="19">
        <f t="shared" si="278"/>
        <v>-1805.7749313883248</v>
      </c>
      <c r="N1145" s="24">
        <f t="shared" si="288"/>
        <v>-5.0160414760786799E-4</v>
      </c>
      <c r="O1145" s="24">
        <f t="shared" si="279"/>
        <v>0</v>
      </c>
      <c r="P1145" s="24">
        <f t="shared" si="286"/>
        <v>1.5467803792403572</v>
      </c>
      <c r="Q1145" s="24">
        <f t="shared" si="280"/>
        <v>5.0160414760786799E-4</v>
      </c>
      <c r="R1145" s="24">
        <f t="shared" si="287"/>
        <v>0.89907932339258323</v>
      </c>
      <c r="S1145" s="24">
        <f>MIN(MAX(-M1145,0),'Vehicle Inputs'!$B$20*1000)</f>
        <v>1805.7749313883248</v>
      </c>
      <c r="T1145" s="24">
        <f>S1145*(C1145-C1144)/3600000*'Vehicle Inputs'!$B$21*'Vehicle Inputs'!$B$22*'Vehicle Inputs'!$B$23</f>
        <v>4.4364378835177879E-4</v>
      </c>
      <c r="U1145" s="24">
        <f t="shared" si="281"/>
        <v>0.79242595135321148</v>
      </c>
      <c r="V1145" s="24">
        <f>T1145*'Vehicle Inputs'!$B$24*'Vehicle Inputs'!$B$22*'Vehicle Inputs'!$B$21</f>
        <v>3.9238074860773072E-4</v>
      </c>
      <c r="W1145" s="24">
        <f t="shared" si="282"/>
        <v>0.70086113267434758</v>
      </c>
      <c r="X1145" s="25">
        <f t="shared" si="283"/>
        <v>46</v>
      </c>
      <c r="Y1145" s="24">
        <f t="shared" si="284"/>
        <v>7.7934376514594936E-2</v>
      </c>
    </row>
    <row r="1146" spans="2:25" x14ac:dyDescent="0.25">
      <c r="B1146" s="6" t="s">
        <v>38</v>
      </c>
      <c r="C1146" s="6">
        <v>1138</v>
      </c>
      <c r="D1146" s="6">
        <v>116</v>
      </c>
      <c r="E1146" s="12">
        <v>14.2</v>
      </c>
      <c r="F1146" s="16">
        <f t="shared" si="285"/>
        <v>-4.1666666666666519E-2</v>
      </c>
      <c r="G1146" s="16">
        <f t="shared" si="273"/>
        <v>3.9444444444444446</v>
      </c>
      <c r="H1146" s="19">
        <f t="shared" si="274"/>
        <v>5.4929769935185186</v>
      </c>
      <c r="I1146" s="19">
        <f>$K$3*$H$3*'Vehicle Inputs'!$B$19</f>
        <v>186.58987875</v>
      </c>
      <c r="J1146" s="19">
        <f t="shared" si="275"/>
        <v>735.99341062500002</v>
      </c>
      <c r="K1146" s="19">
        <f t="shared" si="276"/>
        <v>-91.093749999999673</v>
      </c>
      <c r="L1146" s="19">
        <f t="shared" si="277"/>
        <v>100.98910574351883</v>
      </c>
      <c r="M1146" s="19">
        <f t="shared" si="278"/>
        <v>398.34591709943544</v>
      </c>
      <c r="N1146" s="24">
        <f t="shared" si="288"/>
        <v>1.1065164363873207E-4</v>
      </c>
      <c r="O1146" s="24">
        <f t="shared" si="279"/>
        <v>1.1065164363873207E-4</v>
      </c>
      <c r="P1146" s="24">
        <f t="shared" si="286"/>
        <v>1.5468910308839958</v>
      </c>
      <c r="Q1146" s="24">
        <f t="shared" si="280"/>
        <v>0</v>
      </c>
      <c r="R1146" s="24">
        <f t="shared" si="287"/>
        <v>0.89907932339258323</v>
      </c>
      <c r="S1146" s="24">
        <f>MIN(MAX(-M1146,0),'Vehicle Inputs'!$B$20*1000)</f>
        <v>0</v>
      </c>
      <c r="T1146" s="24">
        <f>S1146*(C1146-C1145)/3600000*'Vehicle Inputs'!$B$21*'Vehicle Inputs'!$B$22*'Vehicle Inputs'!$B$23</f>
        <v>0</v>
      </c>
      <c r="U1146" s="24">
        <f t="shared" si="281"/>
        <v>0.79242595135321148</v>
      </c>
      <c r="V1146" s="24">
        <f>T1146*'Vehicle Inputs'!$B$24*'Vehicle Inputs'!$B$22*'Vehicle Inputs'!$B$21</f>
        <v>0</v>
      </c>
      <c r="W1146" s="24">
        <f t="shared" si="282"/>
        <v>0.70086113267434758</v>
      </c>
      <c r="X1146" s="25">
        <f t="shared" si="283"/>
        <v>46</v>
      </c>
      <c r="Y1146" s="24">
        <f t="shared" si="284"/>
        <v>0</v>
      </c>
    </row>
    <row r="1147" spans="2:25" x14ac:dyDescent="0.25">
      <c r="B1147" s="6" t="s">
        <v>38</v>
      </c>
      <c r="C1147" s="6">
        <v>1139</v>
      </c>
      <c r="D1147" s="6">
        <v>117</v>
      </c>
      <c r="E1147" s="12">
        <v>14.3</v>
      </c>
      <c r="F1147" s="16">
        <f t="shared" si="285"/>
        <v>5.5555555555555601E-2</v>
      </c>
      <c r="G1147" s="16">
        <f t="shared" si="273"/>
        <v>3.9722222222222228</v>
      </c>
      <c r="H1147" s="19">
        <f t="shared" si="274"/>
        <v>5.5706152817129642</v>
      </c>
      <c r="I1147" s="19">
        <f>$K$3*$H$3*'Vehicle Inputs'!$B$19</f>
        <v>186.58987875</v>
      </c>
      <c r="J1147" s="19">
        <f t="shared" si="275"/>
        <v>741.17646281250006</v>
      </c>
      <c r="K1147" s="19">
        <f t="shared" si="276"/>
        <v>121.45833333333343</v>
      </c>
      <c r="L1147" s="19">
        <f t="shared" si="277"/>
        <v>313.6188273650464</v>
      </c>
      <c r="M1147" s="19">
        <f t="shared" si="278"/>
        <v>1245.7636753667123</v>
      </c>
      <c r="N1147" s="24">
        <f t="shared" si="288"/>
        <v>3.4604546537964228E-4</v>
      </c>
      <c r="O1147" s="24">
        <f t="shared" si="279"/>
        <v>3.4604546537964228E-4</v>
      </c>
      <c r="P1147" s="24">
        <f t="shared" si="286"/>
        <v>1.5472370763493755</v>
      </c>
      <c r="Q1147" s="24">
        <f t="shared" si="280"/>
        <v>0</v>
      </c>
      <c r="R1147" s="24">
        <f t="shared" si="287"/>
        <v>0.89907932339258323</v>
      </c>
      <c r="S1147" s="24">
        <f>MIN(MAX(-M1147,0),'Vehicle Inputs'!$B$20*1000)</f>
        <v>0</v>
      </c>
      <c r="T1147" s="24">
        <f>S1147*(C1147-C1146)/3600000*'Vehicle Inputs'!$B$21*'Vehicle Inputs'!$B$22*'Vehicle Inputs'!$B$23</f>
        <v>0</v>
      </c>
      <c r="U1147" s="24">
        <f t="shared" si="281"/>
        <v>0.79242595135321148</v>
      </c>
      <c r="V1147" s="24">
        <f>T1147*'Vehicle Inputs'!$B$24*'Vehicle Inputs'!$B$22*'Vehicle Inputs'!$B$21</f>
        <v>0</v>
      </c>
      <c r="W1147" s="24">
        <f t="shared" si="282"/>
        <v>0.70086113267434758</v>
      </c>
      <c r="X1147" s="25">
        <f t="shared" si="283"/>
        <v>46</v>
      </c>
      <c r="Y1147" s="24">
        <f t="shared" si="284"/>
        <v>0</v>
      </c>
    </row>
    <row r="1148" spans="2:25" x14ac:dyDescent="0.25">
      <c r="B1148" s="6" t="s">
        <v>38</v>
      </c>
      <c r="C1148" s="6">
        <v>1140</v>
      </c>
      <c r="D1148" s="6">
        <v>118</v>
      </c>
      <c r="E1148" s="12">
        <v>14.6</v>
      </c>
      <c r="F1148" s="16">
        <f t="shared" si="285"/>
        <v>0.11111111111111097</v>
      </c>
      <c r="G1148" s="16">
        <f t="shared" si="273"/>
        <v>4.0555555555555554</v>
      </c>
      <c r="H1148" s="19">
        <f t="shared" si="274"/>
        <v>5.8067991268518506</v>
      </c>
      <c r="I1148" s="19">
        <f>$K$3*$H$3*'Vehicle Inputs'!$B$19</f>
        <v>186.58987875</v>
      </c>
      <c r="J1148" s="19">
        <f t="shared" si="275"/>
        <v>756.72561937499995</v>
      </c>
      <c r="K1148" s="19">
        <f t="shared" si="276"/>
        <v>242.91666666666634</v>
      </c>
      <c r="L1148" s="19">
        <f t="shared" si="277"/>
        <v>435.31334454351816</v>
      </c>
      <c r="M1148" s="19">
        <f t="shared" si="278"/>
        <v>1765.4374528709347</v>
      </c>
      <c r="N1148" s="24">
        <f t="shared" si="288"/>
        <v>4.9039929246414858E-4</v>
      </c>
      <c r="O1148" s="24">
        <f t="shared" si="279"/>
        <v>4.9039929246414858E-4</v>
      </c>
      <c r="P1148" s="24">
        <f t="shared" si="286"/>
        <v>1.5477274756418395</v>
      </c>
      <c r="Q1148" s="24">
        <f t="shared" si="280"/>
        <v>0</v>
      </c>
      <c r="R1148" s="24">
        <f t="shared" si="287"/>
        <v>0.89907932339258323</v>
      </c>
      <c r="S1148" s="24">
        <f>MIN(MAX(-M1148,0),'Vehicle Inputs'!$B$20*1000)</f>
        <v>0</v>
      </c>
      <c r="T1148" s="24">
        <f>S1148*(C1148-C1147)/3600000*'Vehicle Inputs'!$B$21*'Vehicle Inputs'!$B$22*'Vehicle Inputs'!$B$23</f>
        <v>0</v>
      </c>
      <c r="U1148" s="24">
        <f t="shared" si="281"/>
        <v>0.79242595135321148</v>
      </c>
      <c r="V1148" s="24">
        <f>T1148*'Vehicle Inputs'!$B$24*'Vehicle Inputs'!$B$22*'Vehicle Inputs'!$B$21</f>
        <v>0</v>
      </c>
      <c r="W1148" s="24">
        <f t="shared" si="282"/>
        <v>0.70086113267434758</v>
      </c>
      <c r="X1148" s="25">
        <f t="shared" si="283"/>
        <v>46</v>
      </c>
      <c r="Y1148" s="24">
        <f t="shared" si="284"/>
        <v>0</v>
      </c>
    </row>
    <row r="1149" spans="2:25" x14ac:dyDescent="0.25">
      <c r="B1149" s="6" t="s">
        <v>38</v>
      </c>
      <c r="C1149" s="6">
        <v>1141</v>
      </c>
      <c r="D1149" s="6">
        <v>119</v>
      </c>
      <c r="E1149" s="12">
        <v>15.1</v>
      </c>
      <c r="F1149" s="16">
        <f t="shared" si="285"/>
        <v>0.24999999999999983</v>
      </c>
      <c r="G1149" s="16">
        <f t="shared" si="273"/>
        <v>4.1944444444444446</v>
      </c>
      <c r="H1149" s="19">
        <f t="shared" si="274"/>
        <v>6.2113354706018526</v>
      </c>
      <c r="I1149" s="19">
        <f>$K$3*$H$3*'Vehicle Inputs'!$B$19</f>
        <v>186.58987875</v>
      </c>
      <c r="J1149" s="19">
        <f t="shared" si="275"/>
        <v>782.64088031250003</v>
      </c>
      <c r="K1149" s="19">
        <f t="shared" si="276"/>
        <v>546.56249999999966</v>
      </c>
      <c r="L1149" s="19">
        <f t="shared" si="277"/>
        <v>739.36371422060154</v>
      </c>
      <c r="M1149" s="19">
        <f t="shared" si="278"/>
        <v>3101.2200235364121</v>
      </c>
      <c r="N1149" s="24">
        <f t="shared" si="288"/>
        <v>8.6145000653789223E-4</v>
      </c>
      <c r="O1149" s="24">
        <f t="shared" si="279"/>
        <v>8.6145000653789223E-4</v>
      </c>
      <c r="P1149" s="24">
        <f t="shared" si="286"/>
        <v>1.5485889256483774</v>
      </c>
      <c r="Q1149" s="24">
        <f t="shared" si="280"/>
        <v>0</v>
      </c>
      <c r="R1149" s="24">
        <f t="shared" si="287"/>
        <v>0.89907932339258323</v>
      </c>
      <c r="S1149" s="24">
        <f>MIN(MAX(-M1149,0),'Vehicle Inputs'!$B$20*1000)</f>
        <v>0</v>
      </c>
      <c r="T1149" s="24">
        <f>S1149*(C1149-C1148)/3600000*'Vehicle Inputs'!$B$21*'Vehicle Inputs'!$B$22*'Vehicle Inputs'!$B$23</f>
        <v>0</v>
      </c>
      <c r="U1149" s="24">
        <f t="shared" si="281"/>
        <v>0.79242595135321148</v>
      </c>
      <c r="V1149" s="24">
        <f>T1149*'Vehicle Inputs'!$B$24*'Vehicle Inputs'!$B$22*'Vehicle Inputs'!$B$21</f>
        <v>0</v>
      </c>
      <c r="W1149" s="24">
        <f t="shared" si="282"/>
        <v>0.70086113267434758</v>
      </c>
      <c r="X1149" s="25">
        <f t="shared" si="283"/>
        <v>46</v>
      </c>
      <c r="Y1149" s="24">
        <f t="shared" si="284"/>
        <v>0</v>
      </c>
    </row>
    <row r="1150" spans="2:25" x14ac:dyDescent="0.25">
      <c r="B1150" s="6" t="s">
        <v>38</v>
      </c>
      <c r="C1150" s="6">
        <v>1142</v>
      </c>
      <c r="D1150" s="6">
        <v>120</v>
      </c>
      <c r="E1150" s="12">
        <v>16.399999999999999</v>
      </c>
      <c r="F1150" s="16">
        <f t="shared" si="285"/>
        <v>0.5555555555555558</v>
      </c>
      <c r="G1150" s="16">
        <f t="shared" si="273"/>
        <v>4.5555555555555554</v>
      </c>
      <c r="H1150" s="19">
        <f t="shared" si="274"/>
        <v>7.3268750851851845</v>
      </c>
      <c r="I1150" s="19">
        <f>$K$3*$H$3*'Vehicle Inputs'!$B$19</f>
        <v>186.58987875</v>
      </c>
      <c r="J1150" s="19">
        <f t="shared" si="275"/>
        <v>850.02055874999996</v>
      </c>
      <c r="K1150" s="19">
        <f t="shared" si="276"/>
        <v>1214.5833333333339</v>
      </c>
      <c r="L1150" s="19">
        <f t="shared" si="277"/>
        <v>1408.500087168519</v>
      </c>
      <c r="M1150" s="19">
        <f t="shared" si="278"/>
        <v>6416.500397101031</v>
      </c>
      <c r="N1150" s="24">
        <f t="shared" si="288"/>
        <v>1.782361221416953E-3</v>
      </c>
      <c r="O1150" s="24">
        <f t="shared" si="279"/>
        <v>1.782361221416953E-3</v>
      </c>
      <c r="P1150" s="24">
        <f t="shared" si="286"/>
        <v>1.5503712868697943</v>
      </c>
      <c r="Q1150" s="24">
        <f t="shared" si="280"/>
        <v>0</v>
      </c>
      <c r="R1150" s="24">
        <f t="shared" si="287"/>
        <v>0.89907932339258323</v>
      </c>
      <c r="S1150" s="24">
        <f>MIN(MAX(-M1150,0),'Vehicle Inputs'!$B$20*1000)</f>
        <v>0</v>
      </c>
      <c r="T1150" s="24">
        <f>S1150*(C1150-C1149)/3600000*'Vehicle Inputs'!$B$21*'Vehicle Inputs'!$B$22*'Vehicle Inputs'!$B$23</f>
        <v>0</v>
      </c>
      <c r="U1150" s="24">
        <f t="shared" si="281"/>
        <v>0.79242595135321148</v>
      </c>
      <c r="V1150" s="24">
        <f>T1150*'Vehicle Inputs'!$B$24*'Vehicle Inputs'!$B$22*'Vehicle Inputs'!$B$21</f>
        <v>0</v>
      </c>
      <c r="W1150" s="24">
        <f t="shared" si="282"/>
        <v>0.70086113267434758</v>
      </c>
      <c r="X1150" s="25">
        <f t="shared" si="283"/>
        <v>46</v>
      </c>
      <c r="Y1150" s="24">
        <f t="shared" si="284"/>
        <v>0</v>
      </c>
    </row>
    <row r="1151" spans="2:25" x14ac:dyDescent="0.25">
      <c r="B1151" s="6" t="s">
        <v>38</v>
      </c>
      <c r="C1151" s="6">
        <v>1143</v>
      </c>
      <c r="D1151" s="6">
        <v>121</v>
      </c>
      <c r="E1151" s="12">
        <v>19.100000000000001</v>
      </c>
      <c r="F1151" s="16">
        <f t="shared" si="285"/>
        <v>0.84722222222222243</v>
      </c>
      <c r="G1151" s="16">
        <f t="shared" si="273"/>
        <v>5.3055555555555562</v>
      </c>
      <c r="H1151" s="19">
        <f t="shared" si="274"/>
        <v>9.9379733039351876</v>
      </c>
      <c r="I1151" s="19">
        <f>$K$3*$H$3*'Vehicle Inputs'!$B$19</f>
        <v>186.58987875</v>
      </c>
      <c r="J1151" s="19">
        <f t="shared" si="275"/>
        <v>989.9629678125001</v>
      </c>
      <c r="K1151" s="19">
        <f t="shared" si="276"/>
        <v>1852.2395833333337</v>
      </c>
      <c r="L1151" s="19">
        <f t="shared" si="277"/>
        <v>2048.767435387269</v>
      </c>
      <c r="M1151" s="19">
        <f t="shared" si="278"/>
        <v>10869.849448860234</v>
      </c>
      <c r="N1151" s="24">
        <f t="shared" si="288"/>
        <v>3.0194026246833983E-3</v>
      </c>
      <c r="O1151" s="24">
        <f t="shared" si="279"/>
        <v>3.0194026246833983E-3</v>
      </c>
      <c r="P1151" s="24">
        <f t="shared" si="286"/>
        <v>1.5533906894944778</v>
      </c>
      <c r="Q1151" s="24">
        <f t="shared" si="280"/>
        <v>0</v>
      </c>
      <c r="R1151" s="24">
        <f t="shared" si="287"/>
        <v>0.89907932339258323</v>
      </c>
      <c r="S1151" s="24">
        <f>MIN(MAX(-M1151,0),'Vehicle Inputs'!$B$20*1000)</f>
        <v>0</v>
      </c>
      <c r="T1151" s="24">
        <f>S1151*(C1151-C1150)/3600000*'Vehicle Inputs'!$B$21*'Vehicle Inputs'!$B$22*'Vehicle Inputs'!$B$23</f>
        <v>0</v>
      </c>
      <c r="U1151" s="24">
        <f t="shared" si="281"/>
        <v>0.79242595135321148</v>
      </c>
      <c r="V1151" s="24">
        <f>T1151*'Vehicle Inputs'!$B$24*'Vehicle Inputs'!$B$22*'Vehicle Inputs'!$B$21</f>
        <v>0</v>
      </c>
      <c r="W1151" s="24">
        <f t="shared" si="282"/>
        <v>0.70086113267434758</v>
      </c>
      <c r="X1151" s="25">
        <f t="shared" si="283"/>
        <v>46</v>
      </c>
      <c r="Y1151" s="24">
        <f t="shared" si="284"/>
        <v>0</v>
      </c>
    </row>
    <row r="1152" spans="2:25" x14ac:dyDescent="0.25">
      <c r="B1152" s="6" t="s">
        <v>38</v>
      </c>
      <c r="C1152" s="6">
        <v>1144</v>
      </c>
      <c r="D1152" s="6">
        <v>122</v>
      </c>
      <c r="E1152" s="12">
        <v>22.5</v>
      </c>
      <c r="F1152" s="16">
        <f t="shared" si="285"/>
        <v>0.73611111111111072</v>
      </c>
      <c r="G1152" s="16">
        <f t="shared" si="273"/>
        <v>6.25</v>
      </c>
      <c r="H1152" s="19">
        <f t="shared" si="274"/>
        <v>13.791011718749999</v>
      </c>
      <c r="I1152" s="19">
        <f>$K$3*$H$3*'Vehicle Inputs'!$B$19</f>
        <v>186.58987875</v>
      </c>
      <c r="J1152" s="19">
        <f t="shared" si="275"/>
        <v>1166.1867421874999</v>
      </c>
      <c r="K1152" s="19">
        <f t="shared" si="276"/>
        <v>1609.3229166666658</v>
      </c>
      <c r="L1152" s="19">
        <f t="shared" si="277"/>
        <v>1809.7038071354159</v>
      </c>
      <c r="M1152" s="19">
        <f t="shared" si="278"/>
        <v>11310.648794596349</v>
      </c>
      <c r="N1152" s="24">
        <f t="shared" si="288"/>
        <v>3.1418468873878748E-3</v>
      </c>
      <c r="O1152" s="24">
        <f t="shared" si="279"/>
        <v>3.1418468873878748E-3</v>
      </c>
      <c r="P1152" s="24">
        <f t="shared" si="286"/>
        <v>1.5565325363818656</v>
      </c>
      <c r="Q1152" s="24">
        <f t="shared" si="280"/>
        <v>0</v>
      </c>
      <c r="R1152" s="24">
        <f t="shared" si="287"/>
        <v>0.89907932339258323</v>
      </c>
      <c r="S1152" s="24">
        <f>MIN(MAX(-M1152,0),'Vehicle Inputs'!$B$20*1000)</f>
        <v>0</v>
      </c>
      <c r="T1152" s="24">
        <f>S1152*(C1152-C1151)/3600000*'Vehicle Inputs'!$B$21*'Vehicle Inputs'!$B$22*'Vehicle Inputs'!$B$23</f>
        <v>0</v>
      </c>
      <c r="U1152" s="24">
        <f t="shared" si="281"/>
        <v>0.79242595135321148</v>
      </c>
      <c r="V1152" s="24">
        <f>T1152*'Vehicle Inputs'!$B$24*'Vehicle Inputs'!$B$22*'Vehicle Inputs'!$B$21</f>
        <v>0</v>
      </c>
      <c r="W1152" s="24">
        <f t="shared" si="282"/>
        <v>0.70086113267434758</v>
      </c>
      <c r="X1152" s="25">
        <f t="shared" si="283"/>
        <v>46</v>
      </c>
      <c r="Y1152" s="24">
        <f t="shared" si="284"/>
        <v>0</v>
      </c>
    </row>
    <row r="1153" spans="2:25" x14ac:dyDescent="0.25">
      <c r="B1153" s="6" t="s">
        <v>38</v>
      </c>
      <c r="C1153" s="6">
        <v>1145</v>
      </c>
      <c r="D1153" s="6">
        <v>123</v>
      </c>
      <c r="E1153" s="12">
        <v>24.4</v>
      </c>
      <c r="F1153" s="16">
        <f t="shared" si="285"/>
        <v>0.31944444444444453</v>
      </c>
      <c r="G1153" s="16">
        <f t="shared" si="273"/>
        <v>6.7777777777777777</v>
      </c>
      <c r="H1153" s="19">
        <f t="shared" si="274"/>
        <v>16.218502196296296</v>
      </c>
      <c r="I1153" s="19">
        <f>$K$3*$H$3*'Vehicle Inputs'!$B$19</f>
        <v>186.58987875</v>
      </c>
      <c r="J1153" s="19">
        <f t="shared" si="275"/>
        <v>1264.6647337499999</v>
      </c>
      <c r="K1153" s="19">
        <f t="shared" si="276"/>
        <v>698.38541666666686</v>
      </c>
      <c r="L1153" s="19">
        <f t="shared" si="277"/>
        <v>901.19379761296318</v>
      </c>
      <c r="M1153" s="19">
        <f t="shared" si="278"/>
        <v>6108.0912949323056</v>
      </c>
      <c r="N1153" s="24">
        <f t="shared" si="288"/>
        <v>1.6966920263700848E-3</v>
      </c>
      <c r="O1153" s="24">
        <f t="shared" si="279"/>
        <v>1.6966920263700848E-3</v>
      </c>
      <c r="P1153" s="24">
        <f t="shared" si="286"/>
        <v>1.5582292284082357</v>
      </c>
      <c r="Q1153" s="24">
        <f t="shared" si="280"/>
        <v>0</v>
      </c>
      <c r="R1153" s="24">
        <f t="shared" si="287"/>
        <v>0.89907932339258323</v>
      </c>
      <c r="S1153" s="24">
        <f>MIN(MAX(-M1153,0),'Vehicle Inputs'!$B$20*1000)</f>
        <v>0</v>
      </c>
      <c r="T1153" s="24">
        <f>S1153*(C1153-C1152)/3600000*'Vehicle Inputs'!$B$21*'Vehicle Inputs'!$B$22*'Vehicle Inputs'!$B$23</f>
        <v>0</v>
      </c>
      <c r="U1153" s="24">
        <f t="shared" si="281"/>
        <v>0.79242595135321148</v>
      </c>
      <c r="V1153" s="24">
        <f>T1153*'Vehicle Inputs'!$B$24*'Vehicle Inputs'!$B$22*'Vehicle Inputs'!$B$21</f>
        <v>0</v>
      </c>
      <c r="W1153" s="24">
        <f t="shared" si="282"/>
        <v>0.70086113267434758</v>
      </c>
      <c r="X1153" s="25">
        <f t="shared" si="283"/>
        <v>46</v>
      </c>
      <c r="Y1153" s="24">
        <f t="shared" si="284"/>
        <v>0</v>
      </c>
    </row>
    <row r="1154" spans="2:25" x14ac:dyDescent="0.25">
      <c r="B1154" s="6" t="s">
        <v>38</v>
      </c>
      <c r="C1154" s="6">
        <v>1146</v>
      </c>
      <c r="D1154" s="6">
        <v>124</v>
      </c>
      <c r="E1154" s="12">
        <v>24.8</v>
      </c>
      <c r="F1154" s="16">
        <f t="shared" si="285"/>
        <v>-0.23611111111111099</v>
      </c>
      <c r="G1154" s="16">
        <f t="shared" si="273"/>
        <v>6.8888888888888893</v>
      </c>
      <c r="H1154" s="19">
        <f t="shared" si="274"/>
        <v>16.754615007407409</v>
      </c>
      <c r="I1154" s="19">
        <f>$K$3*$H$3*'Vehicle Inputs'!$B$19</f>
        <v>186.58987875</v>
      </c>
      <c r="J1154" s="19">
        <f t="shared" si="275"/>
        <v>1285.3969425</v>
      </c>
      <c r="K1154" s="19">
        <f t="shared" si="276"/>
        <v>-516.1979166666664</v>
      </c>
      <c r="L1154" s="19">
        <f t="shared" si="277"/>
        <v>-312.853422909259</v>
      </c>
      <c r="M1154" s="19">
        <f t="shared" si="278"/>
        <v>-2155.212468930451</v>
      </c>
      <c r="N1154" s="24">
        <f t="shared" si="288"/>
        <v>-5.9867013025845857E-4</v>
      </c>
      <c r="O1154" s="24">
        <f t="shared" si="279"/>
        <v>0</v>
      </c>
      <c r="P1154" s="24">
        <f t="shared" si="286"/>
        <v>1.5582292284082357</v>
      </c>
      <c r="Q1154" s="24">
        <f t="shared" si="280"/>
        <v>5.9867013025845857E-4</v>
      </c>
      <c r="R1154" s="24">
        <f t="shared" si="287"/>
        <v>0.89967799352284172</v>
      </c>
      <c r="S1154" s="24">
        <f>MIN(MAX(-M1154,0),'Vehicle Inputs'!$B$20*1000)</f>
        <v>2155.212468930451</v>
      </c>
      <c r="T1154" s="24">
        <f>S1154*(C1154-C1153)/3600000*'Vehicle Inputs'!$B$21*'Vehicle Inputs'!$B$22*'Vehicle Inputs'!$B$23</f>
        <v>5.2949379670709366E-4</v>
      </c>
      <c r="U1154" s="24">
        <f t="shared" si="281"/>
        <v>0.79295544514991856</v>
      </c>
      <c r="V1154" s="24">
        <f>T1154*'Vehicle Inputs'!$B$24*'Vehicle Inputs'!$B$22*'Vehicle Inputs'!$B$21</f>
        <v>4.6831078849758894E-4</v>
      </c>
      <c r="W1154" s="24">
        <f t="shared" si="282"/>
        <v>0.7013294434628452</v>
      </c>
      <c r="X1154" s="25">
        <f t="shared" si="283"/>
        <v>47</v>
      </c>
      <c r="Y1154" s="24">
        <f t="shared" si="284"/>
        <v>5.2949379670709366E-4</v>
      </c>
    </row>
    <row r="1155" spans="2:25" x14ac:dyDescent="0.25">
      <c r="B1155" s="6" t="s">
        <v>38</v>
      </c>
      <c r="C1155" s="6">
        <v>1147</v>
      </c>
      <c r="D1155" s="6">
        <v>125</v>
      </c>
      <c r="E1155" s="12">
        <v>22.7</v>
      </c>
      <c r="F1155" s="16">
        <f t="shared" si="285"/>
        <v>-1.0277777777777781</v>
      </c>
      <c r="G1155" s="16">
        <f t="shared" si="273"/>
        <v>6.3055555555555554</v>
      </c>
      <c r="H1155" s="19">
        <f t="shared" si="274"/>
        <v>14.037274920601851</v>
      </c>
      <c r="I1155" s="19">
        <f>$K$3*$H$3*'Vehicle Inputs'!$B$19</f>
        <v>186.58987875</v>
      </c>
      <c r="J1155" s="19">
        <f t="shared" si="275"/>
        <v>1176.5528465625</v>
      </c>
      <c r="K1155" s="19">
        <f t="shared" si="276"/>
        <v>-2246.9791666666674</v>
      </c>
      <c r="L1155" s="19">
        <f t="shared" si="277"/>
        <v>-2046.3520129960657</v>
      </c>
      <c r="M1155" s="19">
        <f t="shared" si="278"/>
        <v>-12903.386304169637</v>
      </c>
      <c r="N1155" s="24">
        <f t="shared" si="288"/>
        <v>-3.5842739733804546E-3</v>
      </c>
      <c r="O1155" s="24">
        <f t="shared" si="279"/>
        <v>0</v>
      </c>
      <c r="P1155" s="24">
        <f t="shared" si="286"/>
        <v>1.5582292284082357</v>
      </c>
      <c r="Q1155" s="24">
        <f t="shared" si="280"/>
        <v>3.5842739733804546E-3</v>
      </c>
      <c r="R1155" s="24">
        <f t="shared" si="287"/>
        <v>0.90326226749622218</v>
      </c>
      <c r="S1155" s="24">
        <f>MIN(MAX(-M1155,0),'Vehicle Inputs'!$B$20*1000)</f>
        <v>12903.386304169637</v>
      </c>
      <c r="T1155" s="24">
        <f>S1155*(C1155-C1154)/3600000*'Vehicle Inputs'!$B$21*'Vehicle Inputs'!$B$22*'Vehicle Inputs'!$B$23</f>
        <v>3.1701111157563431E-3</v>
      </c>
      <c r="U1155" s="24">
        <f t="shared" si="281"/>
        <v>0.79612555626567494</v>
      </c>
      <c r="V1155" s="24">
        <f>T1155*'Vehicle Inputs'!$B$24*'Vehicle Inputs'!$B$22*'Vehicle Inputs'!$B$21</f>
        <v>2.8038047763306972E-3</v>
      </c>
      <c r="W1155" s="24">
        <f t="shared" si="282"/>
        <v>0.70413324823917589</v>
      </c>
      <c r="X1155" s="25">
        <f t="shared" si="283"/>
        <v>47</v>
      </c>
      <c r="Y1155" s="24">
        <f t="shared" si="284"/>
        <v>3.6996049124634368E-3</v>
      </c>
    </row>
    <row r="1156" spans="2:25" x14ac:dyDescent="0.25">
      <c r="B1156" s="6" t="s">
        <v>38</v>
      </c>
      <c r="C1156" s="6">
        <v>1148</v>
      </c>
      <c r="D1156" s="6">
        <v>126</v>
      </c>
      <c r="E1156" s="12">
        <v>17.399999999999999</v>
      </c>
      <c r="F1156" s="16">
        <f t="shared" si="285"/>
        <v>-1.2361111111111109</v>
      </c>
      <c r="G1156" s="16">
        <f t="shared" si="273"/>
        <v>4.833333333333333</v>
      </c>
      <c r="H1156" s="19">
        <f t="shared" si="274"/>
        <v>8.2476379416666639</v>
      </c>
      <c r="I1156" s="19">
        <f>$K$3*$H$3*'Vehicle Inputs'!$B$19</f>
        <v>186.58987875</v>
      </c>
      <c r="J1156" s="19">
        <f t="shared" si="275"/>
        <v>901.8510806249999</v>
      </c>
      <c r="K1156" s="19">
        <f t="shared" si="276"/>
        <v>-2702.4479166666665</v>
      </c>
      <c r="L1156" s="19">
        <f t="shared" si="277"/>
        <v>-2507.6103999749998</v>
      </c>
      <c r="M1156" s="19">
        <f t="shared" si="278"/>
        <v>-12120.116933212499</v>
      </c>
      <c r="N1156" s="24">
        <f t="shared" si="288"/>
        <v>-3.366699148114583E-3</v>
      </c>
      <c r="O1156" s="24">
        <f t="shared" si="279"/>
        <v>0</v>
      </c>
      <c r="P1156" s="24">
        <f t="shared" si="286"/>
        <v>1.5582292284082357</v>
      </c>
      <c r="Q1156" s="24">
        <f t="shared" si="280"/>
        <v>3.366699148114583E-3</v>
      </c>
      <c r="R1156" s="24">
        <f t="shared" si="287"/>
        <v>0.90662896664433679</v>
      </c>
      <c r="S1156" s="24">
        <f>MIN(MAX(-M1156,0),'Vehicle Inputs'!$B$20*1000)</f>
        <v>12120.116933212499</v>
      </c>
      <c r="T1156" s="24">
        <f>S1156*(C1156-C1155)/3600000*'Vehicle Inputs'!$B$21*'Vehicle Inputs'!$B$22*'Vehicle Inputs'!$B$23</f>
        <v>2.9776770615499424E-3</v>
      </c>
      <c r="U1156" s="24">
        <f t="shared" si="281"/>
        <v>0.79910323332722488</v>
      </c>
      <c r="V1156" s="24">
        <f>T1156*'Vehicle Inputs'!$B$24*'Vehicle Inputs'!$B$22*'Vehicle Inputs'!$B$21</f>
        <v>2.6336064770878464E-3</v>
      </c>
      <c r="W1156" s="24">
        <f t="shared" si="282"/>
        <v>0.70676685471626377</v>
      </c>
      <c r="X1156" s="25">
        <f t="shared" si="283"/>
        <v>47</v>
      </c>
      <c r="Y1156" s="24">
        <f t="shared" si="284"/>
        <v>6.6772819740133788E-3</v>
      </c>
    </row>
    <row r="1157" spans="2:25" x14ac:dyDescent="0.25">
      <c r="B1157" s="6" t="s">
        <v>38</v>
      </c>
      <c r="C1157" s="6">
        <v>1149</v>
      </c>
      <c r="D1157" s="6">
        <v>127</v>
      </c>
      <c r="E1157" s="12">
        <v>13.8</v>
      </c>
      <c r="F1157" s="16">
        <f t="shared" si="285"/>
        <v>-0.74999999999999978</v>
      </c>
      <c r="G1157" s="16">
        <f t="shared" si="273"/>
        <v>3.8333333333333335</v>
      </c>
      <c r="H1157" s="19">
        <f t="shared" si="274"/>
        <v>5.1878721416666673</v>
      </c>
      <c r="I1157" s="19">
        <f>$K$3*$H$3*'Vehicle Inputs'!$B$19</f>
        <v>186.58987875</v>
      </c>
      <c r="J1157" s="19">
        <f t="shared" si="275"/>
        <v>715.26120187499998</v>
      </c>
      <c r="K1157" s="19">
        <f t="shared" si="276"/>
        <v>-1639.6874999999995</v>
      </c>
      <c r="L1157" s="19">
        <f t="shared" si="277"/>
        <v>-1447.9097491083328</v>
      </c>
      <c r="M1157" s="19">
        <f t="shared" si="278"/>
        <v>-5550.3207049152761</v>
      </c>
      <c r="N1157" s="24">
        <f t="shared" si="288"/>
        <v>-1.5417557513653544E-3</v>
      </c>
      <c r="O1157" s="24">
        <f t="shared" si="279"/>
        <v>0</v>
      </c>
      <c r="P1157" s="24">
        <f t="shared" si="286"/>
        <v>1.5582292284082357</v>
      </c>
      <c r="Q1157" s="24">
        <f t="shared" si="280"/>
        <v>1.5417557513653544E-3</v>
      </c>
      <c r="R1157" s="24">
        <f t="shared" si="287"/>
        <v>0.90817072239570218</v>
      </c>
      <c r="S1157" s="24">
        <f>MIN(MAX(-M1157,0),'Vehicle Inputs'!$B$20*1000)</f>
        <v>5550.3207049152761</v>
      </c>
      <c r="T1157" s="24">
        <f>S1157*(C1157-C1156)/3600000*'Vehicle Inputs'!$B$21*'Vehicle Inputs'!$B$22*'Vehicle Inputs'!$B$23</f>
        <v>1.3636058742950874E-3</v>
      </c>
      <c r="U1157" s="24">
        <f t="shared" si="281"/>
        <v>0.80046683920151995</v>
      </c>
      <c r="V1157" s="24">
        <f>T1157*'Vehicle Inputs'!$B$24*'Vehicle Inputs'!$B$22*'Vehicle Inputs'!$B$21</f>
        <v>1.2060412155202899E-3</v>
      </c>
      <c r="W1157" s="24">
        <f t="shared" si="282"/>
        <v>0.70797289593178403</v>
      </c>
      <c r="X1157" s="25">
        <f t="shared" si="283"/>
        <v>47</v>
      </c>
      <c r="Y1157" s="24">
        <f t="shared" si="284"/>
        <v>8.0408878483084669E-3</v>
      </c>
    </row>
    <row r="1158" spans="2:25" x14ac:dyDescent="0.25">
      <c r="B1158" s="6" t="s">
        <v>38</v>
      </c>
      <c r="C1158" s="6">
        <v>1150</v>
      </c>
      <c r="D1158" s="6">
        <v>128</v>
      </c>
      <c r="E1158" s="12">
        <v>12</v>
      </c>
      <c r="F1158" s="16">
        <f t="shared" si="285"/>
        <v>-0.25000000000000011</v>
      </c>
      <c r="G1158" s="16">
        <f t="shared" si="273"/>
        <v>3.3333333333333335</v>
      </c>
      <c r="H1158" s="19">
        <f t="shared" si="274"/>
        <v>3.922776666666667</v>
      </c>
      <c r="I1158" s="19">
        <f>$K$3*$H$3*'Vehicle Inputs'!$B$19</f>
        <v>186.58987875</v>
      </c>
      <c r="J1158" s="19">
        <f t="shared" si="275"/>
        <v>621.96626249999997</v>
      </c>
      <c r="K1158" s="19">
        <f t="shared" si="276"/>
        <v>-546.56250000000023</v>
      </c>
      <c r="L1158" s="19">
        <f t="shared" si="277"/>
        <v>-356.04984458333354</v>
      </c>
      <c r="M1158" s="19">
        <f t="shared" si="278"/>
        <v>-1186.8328152777785</v>
      </c>
      <c r="N1158" s="24">
        <f t="shared" si="288"/>
        <v>-3.2967578202160516E-4</v>
      </c>
      <c r="O1158" s="24">
        <f t="shared" si="279"/>
        <v>0</v>
      </c>
      <c r="P1158" s="24">
        <f t="shared" si="286"/>
        <v>1.5582292284082357</v>
      </c>
      <c r="Q1158" s="24">
        <f t="shared" si="280"/>
        <v>3.2967578202160516E-4</v>
      </c>
      <c r="R1158" s="24">
        <f t="shared" si="287"/>
        <v>0.90850039817772377</v>
      </c>
      <c r="S1158" s="24">
        <f>MIN(MAX(-M1158,0),'Vehicle Inputs'!$B$20*1000)</f>
        <v>1186.8328152777785</v>
      </c>
      <c r="T1158" s="24">
        <f>S1158*(C1158-C1157)/3600000*'Vehicle Inputs'!$B$21*'Vehicle Inputs'!$B$22*'Vehicle Inputs'!$B$23</f>
        <v>2.9158174540900862E-4</v>
      </c>
      <c r="U1158" s="24">
        <f t="shared" si="281"/>
        <v>0.80075842094692895</v>
      </c>
      <c r="V1158" s="24">
        <f>T1158*'Vehicle Inputs'!$B$24*'Vehicle Inputs'!$B$22*'Vehicle Inputs'!$B$21</f>
        <v>2.5788947472699765E-4</v>
      </c>
      <c r="W1158" s="24">
        <f t="shared" si="282"/>
        <v>0.70823078540651108</v>
      </c>
      <c r="X1158" s="25">
        <f t="shared" si="283"/>
        <v>47</v>
      </c>
      <c r="Y1158" s="24">
        <f t="shared" si="284"/>
        <v>8.3324695937174748E-3</v>
      </c>
    </row>
    <row r="1159" spans="2:25" x14ac:dyDescent="0.25">
      <c r="B1159" s="6" t="s">
        <v>38</v>
      </c>
      <c r="C1159" s="6">
        <v>1151</v>
      </c>
      <c r="D1159" s="6">
        <v>129</v>
      </c>
      <c r="E1159" s="12">
        <v>12</v>
      </c>
      <c r="F1159" s="16">
        <f t="shared" si="285"/>
        <v>0</v>
      </c>
      <c r="G1159" s="16">
        <f t="shared" si="273"/>
        <v>3.3333333333333335</v>
      </c>
      <c r="H1159" s="19">
        <f t="shared" si="274"/>
        <v>3.922776666666667</v>
      </c>
      <c r="I1159" s="19">
        <f>$K$3*$H$3*'Vehicle Inputs'!$B$19</f>
        <v>186.58987875</v>
      </c>
      <c r="J1159" s="19">
        <f t="shared" si="275"/>
        <v>621.96626249999997</v>
      </c>
      <c r="K1159" s="19">
        <f t="shared" si="276"/>
        <v>0</v>
      </c>
      <c r="L1159" s="19">
        <f t="shared" si="277"/>
        <v>190.51265541666666</v>
      </c>
      <c r="M1159" s="19">
        <f t="shared" si="278"/>
        <v>635.04218472222226</v>
      </c>
      <c r="N1159" s="24">
        <f t="shared" si="288"/>
        <v>1.7640060686728397E-4</v>
      </c>
      <c r="O1159" s="24">
        <f t="shared" si="279"/>
        <v>1.7640060686728397E-4</v>
      </c>
      <c r="P1159" s="24">
        <f t="shared" si="286"/>
        <v>1.5584056290151029</v>
      </c>
      <c r="Q1159" s="24">
        <f t="shared" si="280"/>
        <v>0</v>
      </c>
      <c r="R1159" s="24">
        <f t="shared" si="287"/>
        <v>0.90850039817772377</v>
      </c>
      <c r="S1159" s="24">
        <f>MIN(MAX(-M1159,0),'Vehicle Inputs'!$B$20*1000)</f>
        <v>0</v>
      </c>
      <c r="T1159" s="24">
        <f>S1159*(C1159-C1158)/3600000*'Vehicle Inputs'!$B$21*'Vehicle Inputs'!$B$22*'Vehicle Inputs'!$B$23</f>
        <v>0</v>
      </c>
      <c r="U1159" s="24">
        <f t="shared" si="281"/>
        <v>0.80075842094692895</v>
      </c>
      <c r="V1159" s="24">
        <f>T1159*'Vehicle Inputs'!$B$24*'Vehicle Inputs'!$B$22*'Vehicle Inputs'!$B$21</f>
        <v>0</v>
      </c>
      <c r="W1159" s="24">
        <f t="shared" si="282"/>
        <v>0.70823078540651108</v>
      </c>
      <c r="X1159" s="25">
        <f t="shared" si="283"/>
        <v>47</v>
      </c>
      <c r="Y1159" s="24">
        <f t="shared" si="284"/>
        <v>0</v>
      </c>
    </row>
    <row r="1160" spans="2:25" x14ac:dyDescent="0.25">
      <c r="B1160" s="6" t="s">
        <v>38</v>
      </c>
      <c r="C1160" s="6">
        <v>1152</v>
      </c>
      <c r="D1160" s="6">
        <v>130</v>
      </c>
      <c r="E1160" s="12">
        <v>12</v>
      </c>
      <c r="F1160" s="16">
        <f t="shared" si="285"/>
        <v>0.26388888888888895</v>
      </c>
      <c r="G1160" s="16">
        <f t="shared" si="273"/>
        <v>3.3333333333333335</v>
      </c>
      <c r="H1160" s="19">
        <f t="shared" si="274"/>
        <v>3.922776666666667</v>
      </c>
      <c r="I1160" s="19">
        <f>$K$3*$H$3*'Vehicle Inputs'!$B$19</f>
        <v>186.58987875</v>
      </c>
      <c r="J1160" s="19">
        <f t="shared" si="275"/>
        <v>621.96626249999997</v>
      </c>
      <c r="K1160" s="19">
        <f t="shared" si="276"/>
        <v>576.92708333333348</v>
      </c>
      <c r="L1160" s="19">
        <f t="shared" si="277"/>
        <v>767.43973875000017</v>
      </c>
      <c r="M1160" s="19">
        <f t="shared" si="278"/>
        <v>2558.1324625000007</v>
      </c>
      <c r="N1160" s="24">
        <f t="shared" si="288"/>
        <v>7.1059235069444464E-4</v>
      </c>
      <c r="O1160" s="24">
        <f t="shared" si="279"/>
        <v>7.1059235069444464E-4</v>
      </c>
      <c r="P1160" s="24">
        <f t="shared" si="286"/>
        <v>1.5591162213657974</v>
      </c>
      <c r="Q1160" s="24">
        <f t="shared" si="280"/>
        <v>0</v>
      </c>
      <c r="R1160" s="24">
        <f t="shared" si="287"/>
        <v>0.90850039817772377</v>
      </c>
      <c r="S1160" s="24">
        <f>MIN(MAX(-M1160,0),'Vehicle Inputs'!$B$20*1000)</f>
        <v>0</v>
      </c>
      <c r="T1160" s="24">
        <f>S1160*(C1160-C1159)/3600000*'Vehicle Inputs'!$B$21*'Vehicle Inputs'!$B$22*'Vehicle Inputs'!$B$23</f>
        <v>0</v>
      </c>
      <c r="U1160" s="24">
        <f t="shared" si="281"/>
        <v>0.80075842094692895</v>
      </c>
      <c r="V1160" s="24">
        <f>T1160*'Vehicle Inputs'!$B$24*'Vehicle Inputs'!$B$22*'Vehicle Inputs'!$B$21</f>
        <v>0</v>
      </c>
      <c r="W1160" s="24">
        <f t="shared" si="282"/>
        <v>0.70823078540651108</v>
      </c>
      <c r="X1160" s="25">
        <f t="shared" si="283"/>
        <v>47</v>
      </c>
      <c r="Y1160" s="24">
        <f t="shared" si="284"/>
        <v>0</v>
      </c>
    </row>
    <row r="1161" spans="2:25" x14ac:dyDescent="0.25">
      <c r="B1161" s="6" t="s">
        <v>38</v>
      </c>
      <c r="C1161" s="6">
        <v>1153</v>
      </c>
      <c r="D1161" s="6">
        <v>131</v>
      </c>
      <c r="E1161" s="12">
        <v>13.9</v>
      </c>
      <c r="F1161" s="16">
        <f t="shared" si="285"/>
        <v>0.94444444444444453</v>
      </c>
      <c r="G1161" s="16">
        <f t="shared" ref="G1161:G1224" si="289">E1161*(1000/3600)</f>
        <v>3.8611111111111112</v>
      </c>
      <c r="H1161" s="19">
        <f t="shared" ref="H1161:H1224" si="290">0.5*$L$3*$J$3*$I$3*G1161^2</f>
        <v>5.26333110949074</v>
      </c>
      <c r="I1161" s="19">
        <f>$K$3*$H$3*'Vehicle Inputs'!$B$19</f>
        <v>186.58987875</v>
      </c>
      <c r="J1161" s="19">
        <f t="shared" ref="J1161:J1224" si="291">I1161*G1161</f>
        <v>720.44425406250002</v>
      </c>
      <c r="K1161" s="19">
        <f t="shared" ref="K1161:K1224" si="292">$H$3*F1161</f>
        <v>2064.791666666667</v>
      </c>
      <c r="L1161" s="19">
        <f t="shared" ref="L1161:L1224" si="293">H1161+I1161+K1161</f>
        <v>2256.6448765261575</v>
      </c>
      <c r="M1161" s="19">
        <f t="shared" ref="M1161:M1224" si="294">L1161*G1161</f>
        <v>8713.1566065871084</v>
      </c>
      <c r="N1161" s="24">
        <f t="shared" si="288"/>
        <v>2.4203212796075303E-3</v>
      </c>
      <c r="O1161" s="24">
        <f t="shared" ref="O1161:O1224" si="295">MAX(M1161,0)*(C1161-C1160)/3600000</f>
        <v>2.4203212796075303E-3</v>
      </c>
      <c r="P1161" s="24">
        <f t="shared" si="286"/>
        <v>1.5615365426454049</v>
      </c>
      <c r="Q1161" s="24">
        <f t="shared" ref="Q1161:Q1224" si="296">MAX(-M1161,0)*(C1161-C1160)/3600000</f>
        <v>0</v>
      </c>
      <c r="R1161" s="24">
        <f t="shared" si="287"/>
        <v>0.90850039817772377</v>
      </c>
      <c r="S1161" s="24">
        <f>MIN(MAX(-M1161,0),'Vehicle Inputs'!$B$20*1000)</f>
        <v>0</v>
      </c>
      <c r="T1161" s="24">
        <f>S1161*(C1161-C1160)/3600000*'Vehicle Inputs'!$B$21*'Vehicle Inputs'!$B$22*'Vehicle Inputs'!$B$23</f>
        <v>0</v>
      </c>
      <c r="U1161" s="24">
        <f t="shared" ref="U1161:U1224" si="297">U1160+T1161</f>
        <v>0.80075842094692895</v>
      </c>
      <c r="V1161" s="24">
        <f>T1161*'Vehicle Inputs'!$B$24*'Vehicle Inputs'!$B$22*'Vehicle Inputs'!$B$21</f>
        <v>0</v>
      </c>
      <c r="W1161" s="24">
        <f t="shared" ref="W1161:W1224" si="298">W1160+V1161</f>
        <v>0.70823078540651108</v>
      </c>
      <c r="X1161" s="25">
        <f t="shared" ref="X1161:X1224" si="299">IF(S1161&gt;0,IF(S1160=0,X1160+1,X1160),X1160)</f>
        <v>47</v>
      </c>
      <c r="Y1161" s="24">
        <f t="shared" ref="Y1161:Y1224" si="300">IF(S1161&gt;0,IF(S1160=0,T1161,Y1160+T1161),0)</f>
        <v>0</v>
      </c>
    </row>
    <row r="1162" spans="2:25" x14ac:dyDescent="0.25">
      <c r="B1162" s="6" t="s">
        <v>38</v>
      </c>
      <c r="C1162" s="6">
        <v>1154</v>
      </c>
      <c r="D1162" s="6">
        <v>132</v>
      </c>
      <c r="E1162" s="12">
        <v>18.8</v>
      </c>
      <c r="F1162" s="16">
        <f t="shared" ref="F1162:F1225" si="301">($E1163-$E1161)/2/3.6</f>
        <v>1.5555555555555556</v>
      </c>
      <c r="G1162" s="16">
        <f t="shared" si="289"/>
        <v>5.2222222222222223</v>
      </c>
      <c r="H1162" s="19">
        <f t="shared" si="290"/>
        <v>9.6282373962962957</v>
      </c>
      <c r="I1162" s="19">
        <f>$K$3*$H$3*'Vehicle Inputs'!$B$19</f>
        <v>186.58987875</v>
      </c>
      <c r="J1162" s="19">
        <f t="shared" si="291"/>
        <v>974.41381124999998</v>
      </c>
      <c r="K1162" s="19">
        <f t="shared" si="292"/>
        <v>3400.8333333333335</v>
      </c>
      <c r="L1162" s="19">
        <f t="shared" si="293"/>
        <v>3597.0514494796298</v>
      </c>
      <c r="M1162" s="19">
        <f t="shared" si="294"/>
        <v>18784.602013949177</v>
      </c>
      <c r="N1162" s="24">
        <f t="shared" si="288"/>
        <v>5.2179450038747719E-3</v>
      </c>
      <c r="O1162" s="24">
        <f t="shared" si="295"/>
        <v>5.2179450038747719E-3</v>
      </c>
      <c r="P1162" s="24">
        <f t="shared" ref="P1162:P1225" si="302">P1161+O1162</f>
        <v>1.5667544876492796</v>
      </c>
      <c r="Q1162" s="24">
        <f t="shared" si="296"/>
        <v>0</v>
      </c>
      <c r="R1162" s="24">
        <f t="shared" ref="R1162:R1225" si="303">R1161+Q1162</f>
        <v>0.90850039817772377</v>
      </c>
      <c r="S1162" s="24">
        <f>MIN(MAX(-M1162,0),'Vehicle Inputs'!$B$20*1000)</f>
        <v>0</v>
      </c>
      <c r="T1162" s="24">
        <f>S1162*(C1162-C1161)/3600000*'Vehicle Inputs'!$B$21*'Vehicle Inputs'!$B$22*'Vehicle Inputs'!$B$23</f>
        <v>0</v>
      </c>
      <c r="U1162" s="24">
        <f t="shared" si="297"/>
        <v>0.80075842094692895</v>
      </c>
      <c r="V1162" s="24">
        <f>T1162*'Vehicle Inputs'!$B$24*'Vehicle Inputs'!$B$22*'Vehicle Inputs'!$B$21</f>
        <v>0</v>
      </c>
      <c r="W1162" s="24">
        <f t="shared" si="298"/>
        <v>0.70823078540651108</v>
      </c>
      <c r="X1162" s="25">
        <f t="shared" si="299"/>
        <v>47</v>
      </c>
      <c r="Y1162" s="24">
        <f t="shared" si="300"/>
        <v>0</v>
      </c>
    </row>
    <row r="1163" spans="2:25" x14ac:dyDescent="0.25">
      <c r="B1163" s="6" t="s">
        <v>38</v>
      </c>
      <c r="C1163" s="6">
        <v>1155</v>
      </c>
      <c r="D1163" s="6">
        <v>133</v>
      </c>
      <c r="E1163" s="12">
        <v>25.1</v>
      </c>
      <c r="F1163" s="16">
        <f t="shared" si="301"/>
        <v>1.5277777777777777</v>
      </c>
      <c r="G1163" s="16">
        <f t="shared" si="289"/>
        <v>6.9722222222222232</v>
      </c>
      <c r="H1163" s="19">
        <f t="shared" si="290"/>
        <v>17.162420331712966</v>
      </c>
      <c r="I1163" s="19">
        <f>$K$3*$H$3*'Vehicle Inputs'!$B$19</f>
        <v>186.58987875</v>
      </c>
      <c r="J1163" s="19">
        <f t="shared" si="291"/>
        <v>1300.9460990625003</v>
      </c>
      <c r="K1163" s="19">
        <f t="shared" si="292"/>
        <v>3340.1041666666665</v>
      </c>
      <c r="L1163" s="19">
        <f t="shared" si="293"/>
        <v>3543.8564657483794</v>
      </c>
      <c r="M1163" s="19">
        <f t="shared" si="294"/>
        <v>24708.554802856761</v>
      </c>
      <c r="N1163" s="24">
        <f t="shared" si="288"/>
        <v>6.8634874452379894E-3</v>
      </c>
      <c r="O1163" s="24">
        <f t="shared" si="295"/>
        <v>6.8634874452379894E-3</v>
      </c>
      <c r="P1163" s="24">
        <f t="shared" si="302"/>
        <v>1.5736179750945176</v>
      </c>
      <c r="Q1163" s="24">
        <f t="shared" si="296"/>
        <v>0</v>
      </c>
      <c r="R1163" s="24">
        <f t="shared" si="303"/>
        <v>0.90850039817772377</v>
      </c>
      <c r="S1163" s="24">
        <f>MIN(MAX(-M1163,0),'Vehicle Inputs'!$B$20*1000)</f>
        <v>0</v>
      </c>
      <c r="T1163" s="24">
        <f>S1163*(C1163-C1162)/3600000*'Vehicle Inputs'!$B$21*'Vehicle Inputs'!$B$22*'Vehicle Inputs'!$B$23</f>
        <v>0</v>
      </c>
      <c r="U1163" s="24">
        <f t="shared" si="297"/>
        <v>0.80075842094692895</v>
      </c>
      <c r="V1163" s="24">
        <f>T1163*'Vehicle Inputs'!$B$24*'Vehicle Inputs'!$B$22*'Vehicle Inputs'!$B$21</f>
        <v>0</v>
      </c>
      <c r="W1163" s="24">
        <f t="shared" si="298"/>
        <v>0.70823078540651108</v>
      </c>
      <c r="X1163" s="25">
        <f t="shared" si="299"/>
        <v>47</v>
      </c>
      <c r="Y1163" s="24">
        <f t="shared" si="300"/>
        <v>0</v>
      </c>
    </row>
    <row r="1164" spans="2:25" x14ac:dyDescent="0.25">
      <c r="B1164" s="6" t="s">
        <v>38</v>
      </c>
      <c r="C1164" s="6">
        <v>1156</v>
      </c>
      <c r="D1164" s="6">
        <v>134</v>
      </c>
      <c r="E1164" s="12">
        <v>29.8</v>
      </c>
      <c r="F1164" s="16">
        <f t="shared" si="301"/>
        <v>1.2083333333333328</v>
      </c>
      <c r="G1164" s="16">
        <f t="shared" si="289"/>
        <v>8.2777777777777786</v>
      </c>
      <c r="H1164" s="19">
        <f t="shared" si="290"/>
        <v>24.191545771296301</v>
      </c>
      <c r="I1164" s="19">
        <f>$K$3*$H$3*'Vehicle Inputs'!$B$19</f>
        <v>186.58987875</v>
      </c>
      <c r="J1164" s="19">
        <f t="shared" si="291"/>
        <v>1544.5495518750001</v>
      </c>
      <c r="K1164" s="19">
        <f t="shared" si="292"/>
        <v>2641.7187499999991</v>
      </c>
      <c r="L1164" s="19">
        <f t="shared" si="293"/>
        <v>2852.5001745212953</v>
      </c>
      <c r="M1164" s="19">
        <f t="shared" si="294"/>
        <v>23612.362555759613</v>
      </c>
      <c r="N1164" s="24">
        <f t="shared" si="288"/>
        <v>6.5589895988221146E-3</v>
      </c>
      <c r="O1164" s="24">
        <f t="shared" si="295"/>
        <v>6.5589895988221146E-3</v>
      </c>
      <c r="P1164" s="24">
        <f t="shared" si="302"/>
        <v>1.5801769646933397</v>
      </c>
      <c r="Q1164" s="24">
        <f t="shared" si="296"/>
        <v>0</v>
      </c>
      <c r="R1164" s="24">
        <f t="shared" si="303"/>
        <v>0.90850039817772377</v>
      </c>
      <c r="S1164" s="24">
        <f>MIN(MAX(-M1164,0),'Vehicle Inputs'!$B$20*1000)</f>
        <v>0</v>
      </c>
      <c r="T1164" s="24">
        <f>S1164*(C1164-C1163)/3600000*'Vehicle Inputs'!$B$21*'Vehicle Inputs'!$B$22*'Vehicle Inputs'!$B$23</f>
        <v>0</v>
      </c>
      <c r="U1164" s="24">
        <f t="shared" si="297"/>
        <v>0.80075842094692895</v>
      </c>
      <c r="V1164" s="24">
        <f>T1164*'Vehicle Inputs'!$B$24*'Vehicle Inputs'!$B$22*'Vehicle Inputs'!$B$21</f>
        <v>0</v>
      </c>
      <c r="W1164" s="24">
        <f t="shared" si="298"/>
        <v>0.70823078540651108</v>
      </c>
      <c r="X1164" s="25">
        <f t="shared" si="299"/>
        <v>47</v>
      </c>
      <c r="Y1164" s="24">
        <f t="shared" si="300"/>
        <v>0</v>
      </c>
    </row>
    <row r="1165" spans="2:25" x14ac:dyDescent="0.25">
      <c r="B1165" s="6" t="s">
        <v>38</v>
      </c>
      <c r="C1165" s="6">
        <v>1157</v>
      </c>
      <c r="D1165" s="6">
        <v>135</v>
      </c>
      <c r="E1165" s="12">
        <v>33.799999999999997</v>
      </c>
      <c r="F1165" s="16">
        <f t="shared" si="301"/>
        <v>1.166666666666667</v>
      </c>
      <c r="G1165" s="16">
        <f t="shared" si="289"/>
        <v>9.3888888888888893</v>
      </c>
      <c r="H1165" s="19">
        <f t="shared" si="290"/>
        <v>31.121784549074075</v>
      </c>
      <c r="I1165" s="19">
        <f>$K$3*$H$3*'Vehicle Inputs'!$B$19</f>
        <v>186.58987875</v>
      </c>
      <c r="J1165" s="19">
        <f t="shared" si="291"/>
        <v>1751.8716393750001</v>
      </c>
      <c r="K1165" s="19">
        <f t="shared" si="292"/>
        <v>2550.6250000000005</v>
      </c>
      <c r="L1165" s="19">
        <f t="shared" si="293"/>
        <v>2768.3366632990746</v>
      </c>
      <c r="M1165" s="19">
        <f t="shared" si="294"/>
        <v>25991.605338752423</v>
      </c>
      <c r="N1165" s="24">
        <f t="shared" si="288"/>
        <v>7.2198903718756731E-3</v>
      </c>
      <c r="O1165" s="24">
        <f t="shared" si="295"/>
        <v>7.2198903718756731E-3</v>
      </c>
      <c r="P1165" s="24">
        <f t="shared" si="302"/>
        <v>1.5873968550652153</v>
      </c>
      <c r="Q1165" s="24">
        <f t="shared" si="296"/>
        <v>0</v>
      </c>
      <c r="R1165" s="24">
        <f t="shared" si="303"/>
        <v>0.90850039817772377</v>
      </c>
      <c r="S1165" s="24">
        <f>MIN(MAX(-M1165,0),'Vehicle Inputs'!$B$20*1000)</f>
        <v>0</v>
      </c>
      <c r="T1165" s="24">
        <f>S1165*(C1165-C1164)/3600000*'Vehicle Inputs'!$B$21*'Vehicle Inputs'!$B$22*'Vehicle Inputs'!$B$23</f>
        <v>0</v>
      </c>
      <c r="U1165" s="24">
        <f t="shared" si="297"/>
        <v>0.80075842094692895</v>
      </c>
      <c r="V1165" s="24">
        <f>T1165*'Vehicle Inputs'!$B$24*'Vehicle Inputs'!$B$22*'Vehicle Inputs'!$B$21</f>
        <v>0</v>
      </c>
      <c r="W1165" s="24">
        <f t="shared" si="298"/>
        <v>0.70823078540651108</v>
      </c>
      <c r="X1165" s="25">
        <f t="shared" si="299"/>
        <v>47</v>
      </c>
      <c r="Y1165" s="24">
        <f t="shared" si="300"/>
        <v>0</v>
      </c>
    </row>
    <row r="1166" spans="2:25" x14ac:dyDescent="0.25">
      <c r="B1166" s="6" t="s">
        <v>38</v>
      </c>
      <c r="C1166" s="6">
        <v>1158</v>
      </c>
      <c r="D1166" s="6">
        <v>136</v>
      </c>
      <c r="E1166" s="12">
        <v>38.200000000000003</v>
      </c>
      <c r="F1166" s="16">
        <f t="shared" si="301"/>
        <v>1.3333333333333335</v>
      </c>
      <c r="G1166" s="16">
        <f t="shared" si="289"/>
        <v>10.611111111111112</v>
      </c>
      <c r="H1166" s="19">
        <f t="shared" si="290"/>
        <v>39.751893215740751</v>
      </c>
      <c r="I1166" s="19">
        <f>$K$3*$H$3*'Vehicle Inputs'!$B$19</f>
        <v>186.58987875</v>
      </c>
      <c r="J1166" s="19">
        <f t="shared" si="291"/>
        <v>1979.9259356250002</v>
      </c>
      <c r="K1166" s="19">
        <f t="shared" si="292"/>
        <v>2915.0000000000005</v>
      </c>
      <c r="L1166" s="19">
        <f t="shared" si="293"/>
        <v>3141.3417719657414</v>
      </c>
      <c r="M1166" s="19">
        <f t="shared" si="294"/>
        <v>33333.126580303149</v>
      </c>
      <c r="N1166" s="24">
        <f t="shared" si="288"/>
        <v>9.2592018278619855E-3</v>
      </c>
      <c r="O1166" s="24">
        <f t="shared" si="295"/>
        <v>9.2592018278619855E-3</v>
      </c>
      <c r="P1166" s="24">
        <f t="shared" si="302"/>
        <v>1.5966560568930772</v>
      </c>
      <c r="Q1166" s="24">
        <f t="shared" si="296"/>
        <v>0</v>
      </c>
      <c r="R1166" s="24">
        <f t="shared" si="303"/>
        <v>0.90850039817772377</v>
      </c>
      <c r="S1166" s="24">
        <f>MIN(MAX(-M1166,0),'Vehicle Inputs'!$B$20*1000)</f>
        <v>0</v>
      </c>
      <c r="T1166" s="24">
        <f>S1166*(C1166-C1165)/3600000*'Vehicle Inputs'!$B$21*'Vehicle Inputs'!$B$22*'Vehicle Inputs'!$B$23</f>
        <v>0</v>
      </c>
      <c r="U1166" s="24">
        <f t="shared" si="297"/>
        <v>0.80075842094692895</v>
      </c>
      <c r="V1166" s="24">
        <f>T1166*'Vehicle Inputs'!$B$24*'Vehicle Inputs'!$B$22*'Vehicle Inputs'!$B$21</f>
        <v>0</v>
      </c>
      <c r="W1166" s="24">
        <f t="shared" si="298"/>
        <v>0.70823078540651108</v>
      </c>
      <c r="X1166" s="25">
        <f t="shared" si="299"/>
        <v>47</v>
      </c>
      <c r="Y1166" s="24">
        <f t="shared" si="300"/>
        <v>0</v>
      </c>
    </row>
    <row r="1167" spans="2:25" x14ac:dyDescent="0.25">
      <c r="B1167" s="6" t="s">
        <v>38</v>
      </c>
      <c r="C1167" s="6">
        <v>1159</v>
      </c>
      <c r="D1167" s="6">
        <v>137</v>
      </c>
      <c r="E1167" s="12">
        <v>43.4</v>
      </c>
      <c r="F1167" s="16">
        <f t="shared" si="301"/>
        <v>1.4861111111111105</v>
      </c>
      <c r="G1167" s="16">
        <f t="shared" si="289"/>
        <v>12.055555555555555</v>
      </c>
      <c r="H1167" s="19">
        <f t="shared" si="290"/>
        <v>51.311008460185178</v>
      </c>
      <c r="I1167" s="19">
        <f>$K$3*$H$3*'Vehicle Inputs'!$B$19</f>
        <v>186.58987875</v>
      </c>
      <c r="J1167" s="19">
        <f t="shared" si="291"/>
        <v>2249.4446493749997</v>
      </c>
      <c r="K1167" s="19">
        <f t="shared" si="292"/>
        <v>3249.0104166666652</v>
      </c>
      <c r="L1167" s="19">
        <f t="shared" si="293"/>
        <v>3486.9113038768505</v>
      </c>
      <c r="M1167" s="19">
        <f t="shared" si="294"/>
        <v>42036.65294118203</v>
      </c>
      <c r="N1167" s="24">
        <f t="shared" si="288"/>
        <v>1.167684803921723E-2</v>
      </c>
      <c r="O1167" s="24">
        <f t="shared" si="295"/>
        <v>1.167684803921723E-2</v>
      </c>
      <c r="P1167" s="24">
        <f t="shared" si="302"/>
        <v>1.6083329049322945</v>
      </c>
      <c r="Q1167" s="24">
        <f t="shared" si="296"/>
        <v>0</v>
      </c>
      <c r="R1167" s="24">
        <f t="shared" si="303"/>
        <v>0.90850039817772377</v>
      </c>
      <c r="S1167" s="24">
        <f>MIN(MAX(-M1167,0),'Vehicle Inputs'!$B$20*1000)</f>
        <v>0</v>
      </c>
      <c r="T1167" s="24">
        <f>S1167*(C1167-C1166)/3600000*'Vehicle Inputs'!$B$21*'Vehicle Inputs'!$B$22*'Vehicle Inputs'!$B$23</f>
        <v>0</v>
      </c>
      <c r="U1167" s="24">
        <f t="shared" si="297"/>
        <v>0.80075842094692895</v>
      </c>
      <c r="V1167" s="24">
        <f>T1167*'Vehicle Inputs'!$B$24*'Vehicle Inputs'!$B$22*'Vehicle Inputs'!$B$21</f>
        <v>0</v>
      </c>
      <c r="W1167" s="24">
        <f t="shared" si="298"/>
        <v>0.70823078540651108</v>
      </c>
      <c r="X1167" s="25">
        <f t="shared" si="299"/>
        <v>47</v>
      </c>
      <c r="Y1167" s="24">
        <f t="shared" si="300"/>
        <v>0</v>
      </c>
    </row>
    <row r="1168" spans="2:25" x14ac:dyDescent="0.25">
      <c r="B1168" s="6" t="s">
        <v>38</v>
      </c>
      <c r="C1168" s="6">
        <v>1160</v>
      </c>
      <c r="D1168" s="6">
        <v>138</v>
      </c>
      <c r="E1168" s="12">
        <v>48.9</v>
      </c>
      <c r="F1168" s="16">
        <f t="shared" si="301"/>
        <v>1.4444444444444442</v>
      </c>
      <c r="G1168" s="16">
        <f t="shared" si="289"/>
        <v>13.583333333333334</v>
      </c>
      <c r="H1168" s="19">
        <f t="shared" si="290"/>
        <v>65.140158285416661</v>
      </c>
      <c r="I1168" s="19">
        <f>$K$3*$H$3*'Vehicle Inputs'!$B$19</f>
        <v>186.58987875</v>
      </c>
      <c r="J1168" s="19">
        <f t="shared" si="291"/>
        <v>2534.5125196875001</v>
      </c>
      <c r="K1168" s="19">
        <f t="shared" si="292"/>
        <v>3157.9166666666661</v>
      </c>
      <c r="L1168" s="19">
        <f t="shared" si="293"/>
        <v>3409.646703702083</v>
      </c>
      <c r="M1168" s="19">
        <f t="shared" si="294"/>
        <v>46314.367725286626</v>
      </c>
      <c r="N1168" s="24">
        <f t="shared" si="288"/>
        <v>1.2865102145912952E-2</v>
      </c>
      <c r="O1168" s="24">
        <f t="shared" si="295"/>
        <v>1.2865102145912952E-2</v>
      </c>
      <c r="P1168" s="24">
        <f t="shared" si="302"/>
        <v>1.6211980070782075</v>
      </c>
      <c r="Q1168" s="24">
        <f t="shared" si="296"/>
        <v>0</v>
      </c>
      <c r="R1168" s="24">
        <f t="shared" si="303"/>
        <v>0.90850039817772377</v>
      </c>
      <c r="S1168" s="24">
        <f>MIN(MAX(-M1168,0),'Vehicle Inputs'!$B$20*1000)</f>
        <v>0</v>
      </c>
      <c r="T1168" s="24">
        <f>S1168*(C1168-C1167)/3600000*'Vehicle Inputs'!$B$21*'Vehicle Inputs'!$B$22*'Vehicle Inputs'!$B$23</f>
        <v>0</v>
      </c>
      <c r="U1168" s="24">
        <f t="shared" si="297"/>
        <v>0.80075842094692895</v>
      </c>
      <c r="V1168" s="24">
        <f>T1168*'Vehicle Inputs'!$B$24*'Vehicle Inputs'!$B$22*'Vehicle Inputs'!$B$21</f>
        <v>0</v>
      </c>
      <c r="W1168" s="24">
        <f t="shared" si="298"/>
        <v>0.70823078540651108</v>
      </c>
      <c r="X1168" s="25">
        <f t="shared" si="299"/>
        <v>47</v>
      </c>
      <c r="Y1168" s="24">
        <f t="shared" si="300"/>
        <v>0</v>
      </c>
    </row>
    <row r="1169" spans="2:25" x14ac:dyDescent="0.25">
      <c r="B1169" s="6" t="s">
        <v>38</v>
      </c>
      <c r="C1169" s="6">
        <v>1161</v>
      </c>
      <c r="D1169" s="6">
        <v>139</v>
      </c>
      <c r="E1169" s="12">
        <v>53.8</v>
      </c>
      <c r="F1169" s="16">
        <f t="shared" si="301"/>
        <v>1.2361111111111109</v>
      </c>
      <c r="G1169" s="16">
        <f t="shared" si="289"/>
        <v>14.944444444444445</v>
      </c>
      <c r="H1169" s="19">
        <f t="shared" si="290"/>
        <v>78.84890066018518</v>
      </c>
      <c r="I1169" s="19">
        <f>$K$3*$H$3*'Vehicle Inputs'!$B$19</f>
        <v>186.58987875</v>
      </c>
      <c r="J1169" s="19">
        <f t="shared" si="291"/>
        <v>2788.4820768750001</v>
      </c>
      <c r="K1169" s="19">
        <f t="shared" si="292"/>
        <v>2702.4479166666665</v>
      </c>
      <c r="L1169" s="19">
        <f t="shared" si="293"/>
        <v>2967.8866960768519</v>
      </c>
      <c r="M1169" s="19">
        <f t="shared" si="294"/>
        <v>44353.417846926284</v>
      </c>
      <c r="N1169" s="24">
        <f t="shared" si="288"/>
        <v>1.2320393846368412E-2</v>
      </c>
      <c r="O1169" s="24">
        <f t="shared" si="295"/>
        <v>1.2320393846368412E-2</v>
      </c>
      <c r="P1169" s="24">
        <f t="shared" si="302"/>
        <v>1.633518400924576</v>
      </c>
      <c r="Q1169" s="24">
        <f t="shared" si="296"/>
        <v>0</v>
      </c>
      <c r="R1169" s="24">
        <f t="shared" si="303"/>
        <v>0.90850039817772377</v>
      </c>
      <c r="S1169" s="24">
        <f>MIN(MAX(-M1169,0),'Vehicle Inputs'!$B$20*1000)</f>
        <v>0</v>
      </c>
      <c r="T1169" s="24">
        <f>S1169*(C1169-C1168)/3600000*'Vehicle Inputs'!$B$21*'Vehicle Inputs'!$B$22*'Vehicle Inputs'!$B$23</f>
        <v>0</v>
      </c>
      <c r="U1169" s="24">
        <f t="shared" si="297"/>
        <v>0.80075842094692895</v>
      </c>
      <c r="V1169" s="24">
        <f>T1169*'Vehicle Inputs'!$B$24*'Vehicle Inputs'!$B$22*'Vehicle Inputs'!$B$21</f>
        <v>0</v>
      </c>
      <c r="W1169" s="24">
        <f t="shared" si="298"/>
        <v>0.70823078540651108</v>
      </c>
      <c r="X1169" s="25">
        <f t="shared" si="299"/>
        <v>47</v>
      </c>
      <c r="Y1169" s="24">
        <f t="shared" si="300"/>
        <v>0</v>
      </c>
    </row>
    <row r="1170" spans="2:25" x14ac:dyDescent="0.25">
      <c r="B1170" s="6" t="s">
        <v>38</v>
      </c>
      <c r="C1170" s="6">
        <v>1162</v>
      </c>
      <c r="D1170" s="6">
        <v>140</v>
      </c>
      <c r="E1170" s="12">
        <v>57.8</v>
      </c>
      <c r="F1170" s="16">
        <f t="shared" si="301"/>
        <v>1.0694444444444449</v>
      </c>
      <c r="G1170" s="16">
        <f t="shared" si="289"/>
        <v>16.055555555555557</v>
      </c>
      <c r="H1170" s="19">
        <f t="shared" si="290"/>
        <v>91.009508326851858</v>
      </c>
      <c r="I1170" s="19">
        <f>$K$3*$H$3*'Vehicle Inputs'!$B$19</f>
        <v>186.58987875</v>
      </c>
      <c r="J1170" s="19">
        <f t="shared" si="291"/>
        <v>2995.8041643750003</v>
      </c>
      <c r="K1170" s="19">
        <f t="shared" si="292"/>
        <v>2338.0729166666674</v>
      </c>
      <c r="L1170" s="19">
        <f t="shared" si="293"/>
        <v>2615.6723037435195</v>
      </c>
      <c r="M1170" s="19">
        <f t="shared" si="294"/>
        <v>41996.071987882067</v>
      </c>
      <c r="N1170" s="24">
        <f t="shared" si="288"/>
        <v>1.1665575552189464E-2</v>
      </c>
      <c r="O1170" s="24">
        <f t="shared" si="295"/>
        <v>1.1665575552189464E-2</v>
      </c>
      <c r="P1170" s="24">
        <f t="shared" si="302"/>
        <v>1.6451839764767655</v>
      </c>
      <c r="Q1170" s="24">
        <f t="shared" si="296"/>
        <v>0</v>
      </c>
      <c r="R1170" s="24">
        <f t="shared" si="303"/>
        <v>0.90850039817772377</v>
      </c>
      <c r="S1170" s="24">
        <f>MIN(MAX(-M1170,0),'Vehicle Inputs'!$B$20*1000)</f>
        <v>0</v>
      </c>
      <c r="T1170" s="24">
        <f>S1170*(C1170-C1169)/3600000*'Vehicle Inputs'!$B$21*'Vehicle Inputs'!$B$22*'Vehicle Inputs'!$B$23</f>
        <v>0</v>
      </c>
      <c r="U1170" s="24">
        <f t="shared" si="297"/>
        <v>0.80075842094692895</v>
      </c>
      <c r="V1170" s="24">
        <f>T1170*'Vehicle Inputs'!$B$24*'Vehicle Inputs'!$B$22*'Vehicle Inputs'!$B$21</f>
        <v>0</v>
      </c>
      <c r="W1170" s="24">
        <f t="shared" si="298"/>
        <v>0.70823078540651108</v>
      </c>
      <c r="X1170" s="25">
        <f t="shared" si="299"/>
        <v>47</v>
      </c>
      <c r="Y1170" s="24">
        <f t="shared" si="300"/>
        <v>0</v>
      </c>
    </row>
    <row r="1171" spans="2:25" x14ac:dyDescent="0.25">
      <c r="B1171" s="6" t="s">
        <v>38</v>
      </c>
      <c r="C1171" s="6">
        <v>1163</v>
      </c>
      <c r="D1171" s="6">
        <v>141</v>
      </c>
      <c r="E1171" s="12">
        <v>61.5</v>
      </c>
      <c r="F1171" s="16">
        <f t="shared" si="301"/>
        <v>1.0000000000000004</v>
      </c>
      <c r="G1171" s="16">
        <f t="shared" si="289"/>
        <v>17.083333333333336</v>
      </c>
      <c r="H1171" s="19">
        <f t="shared" si="290"/>
        <v>103.0341808854167</v>
      </c>
      <c r="I1171" s="19">
        <f>$K$3*$H$3*'Vehicle Inputs'!$B$19</f>
        <v>186.58987875</v>
      </c>
      <c r="J1171" s="19">
        <f t="shared" si="291"/>
        <v>3187.5770953125002</v>
      </c>
      <c r="K1171" s="19">
        <f t="shared" si="292"/>
        <v>2186.2500000000009</v>
      </c>
      <c r="L1171" s="19">
        <f t="shared" si="293"/>
        <v>2475.8740596354178</v>
      </c>
      <c r="M1171" s="19">
        <f t="shared" si="294"/>
        <v>42296.181852105059</v>
      </c>
      <c r="N1171" s="24">
        <f t="shared" si="288"/>
        <v>1.1748939403362517E-2</v>
      </c>
      <c r="O1171" s="24">
        <f t="shared" si="295"/>
        <v>1.1748939403362517E-2</v>
      </c>
      <c r="P1171" s="24">
        <f t="shared" si="302"/>
        <v>1.656932915880128</v>
      </c>
      <c r="Q1171" s="24">
        <f t="shared" si="296"/>
        <v>0</v>
      </c>
      <c r="R1171" s="24">
        <f t="shared" si="303"/>
        <v>0.90850039817772377</v>
      </c>
      <c r="S1171" s="24">
        <f>MIN(MAX(-M1171,0),'Vehicle Inputs'!$B$20*1000)</f>
        <v>0</v>
      </c>
      <c r="T1171" s="24">
        <f>S1171*(C1171-C1170)/3600000*'Vehicle Inputs'!$B$21*'Vehicle Inputs'!$B$22*'Vehicle Inputs'!$B$23</f>
        <v>0</v>
      </c>
      <c r="U1171" s="24">
        <f t="shared" si="297"/>
        <v>0.80075842094692895</v>
      </c>
      <c r="V1171" s="24">
        <f>T1171*'Vehicle Inputs'!$B$24*'Vehicle Inputs'!$B$22*'Vehicle Inputs'!$B$21</f>
        <v>0</v>
      </c>
      <c r="W1171" s="24">
        <f t="shared" si="298"/>
        <v>0.70823078540651108</v>
      </c>
      <c r="X1171" s="25">
        <f t="shared" si="299"/>
        <v>47</v>
      </c>
      <c r="Y1171" s="24">
        <f t="shared" si="300"/>
        <v>0</v>
      </c>
    </row>
    <row r="1172" spans="2:25" x14ac:dyDescent="0.25">
      <c r="B1172" s="6" t="s">
        <v>38</v>
      </c>
      <c r="C1172" s="6">
        <v>1164</v>
      </c>
      <c r="D1172" s="6">
        <v>142</v>
      </c>
      <c r="E1172" s="12">
        <v>65</v>
      </c>
      <c r="F1172" s="16">
        <f t="shared" si="301"/>
        <v>0.95833333333333415</v>
      </c>
      <c r="G1172" s="16">
        <f t="shared" si="289"/>
        <v>18.055555555555557</v>
      </c>
      <c r="H1172" s="19">
        <f t="shared" si="290"/>
        <v>115.09535706018519</v>
      </c>
      <c r="I1172" s="19">
        <f>$K$3*$H$3*'Vehicle Inputs'!$B$19</f>
        <v>186.58987875</v>
      </c>
      <c r="J1172" s="19">
        <f t="shared" si="291"/>
        <v>3368.9839218750003</v>
      </c>
      <c r="K1172" s="19">
        <f t="shared" si="292"/>
        <v>2095.1562500000018</v>
      </c>
      <c r="L1172" s="19">
        <f t="shared" si="293"/>
        <v>2396.8414858101869</v>
      </c>
      <c r="M1172" s="19">
        <f t="shared" si="294"/>
        <v>43276.30460490616</v>
      </c>
      <c r="N1172" s="24">
        <f t="shared" si="288"/>
        <v>1.2021195723585044E-2</v>
      </c>
      <c r="O1172" s="24">
        <f t="shared" si="295"/>
        <v>1.2021195723585044E-2</v>
      </c>
      <c r="P1172" s="24">
        <f t="shared" si="302"/>
        <v>1.668954111603713</v>
      </c>
      <c r="Q1172" s="24">
        <f t="shared" si="296"/>
        <v>0</v>
      </c>
      <c r="R1172" s="24">
        <f t="shared" si="303"/>
        <v>0.90850039817772377</v>
      </c>
      <c r="S1172" s="24">
        <f>MIN(MAX(-M1172,0),'Vehicle Inputs'!$B$20*1000)</f>
        <v>0</v>
      </c>
      <c r="T1172" s="24">
        <f>S1172*(C1172-C1171)/3600000*'Vehicle Inputs'!$B$21*'Vehicle Inputs'!$B$22*'Vehicle Inputs'!$B$23</f>
        <v>0</v>
      </c>
      <c r="U1172" s="24">
        <f t="shared" si="297"/>
        <v>0.80075842094692895</v>
      </c>
      <c r="V1172" s="24">
        <f>T1172*'Vehicle Inputs'!$B$24*'Vehicle Inputs'!$B$22*'Vehicle Inputs'!$B$21</f>
        <v>0</v>
      </c>
      <c r="W1172" s="24">
        <f t="shared" si="298"/>
        <v>0.70823078540651108</v>
      </c>
      <c r="X1172" s="25">
        <f t="shared" si="299"/>
        <v>47</v>
      </c>
      <c r="Y1172" s="24">
        <f t="shared" si="300"/>
        <v>0</v>
      </c>
    </row>
    <row r="1173" spans="2:25" x14ac:dyDescent="0.25">
      <c r="B1173" s="6" t="s">
        <v>38</v>
      </c>
      <c r="C1173" s="6">
        <v>1165</v>
      </c>
      <c r="D1173" s="6">
        <v>143</v>
      </c>
      <c r="E1173" s="12">
        <v>68.400000000000006</v>
      </c>
      <c r="F1173" s="16">
        <f t="shared" si="301"/>
        <v>0.91666666666666585</v>
      </c>
      <c r="G1173" s="16">
        <f t="shared" si="289"/>
        <v>19.000000000000004</v>
      </c>
      <c r="H1173" s="19">
        <f t="shared" si="290"/>
        <v>127.45101390000004</v>
      </c>
      <c r="I1173" s="19">
        <f>$K$3*$H$3*'Vehicle Inputs'!$B$19</f>
        <v>186.58987875</v>
      </c>
      <c r="J1173" s="19">
        <f t="shared" si="291"/>
        <v>3545.2076962500005</v>
      </c>
      <c r="K1173" s="19">
        <f t="shared" si="292"/>
        <v>2004.0624999999982</v>
      </c>
      <c r="L1173" s="19">
        <f t="shared" si="293"/>
        <v>2318.1033926499981</v>
      </c>
      <c r="M1173" s="19">
        <f t="shared" si="294"/>
        <v>44043.964460349969</v>
      </c>
      <c r="N1173" s="24">
        <f t="shared" si="288"/>
        <v>1.2234434572319436E-2</v>
      </c>
      <c r="O1173" s="24">
        <f t="shared" si="295"/>
        <v>1.2234434572319436E-2</v>
      </c>
      <c r="P1173" s="24">
        <f t="shared" si="302"/>
        <v>1.6811885461760325</v>
      </c>
      <c r="Q1173" s="24">
        <f t="shared" si="296"/>
        <v>0</v>
      </c>
      <c r="R1173" s="24">
        <f t="shared" si="303"/>
        <v>0.90850039817772377</v>
      </c>
      <c r="S1173" s="24">
        <f>MIN(MAX(-M1173,0),'Vehicle Inputs'!$B$20*1000)</f>
        <v>0</v>
      </c>
      <c r="T1173" s="24">
        <f>S1173*(C1173-C1172)/3600000*'Vehicle Inputs'!$B$21*'Vehicle Inputs'!$B$22*'Vehicle Inputs'!$B$23</f>
        <v>0</v>
      </c>
      <c r="U1173" s="24">
        <f t="shared" si="297"/>
        <v>0.80075842094692895</v>
      </c>
      <c r="V1173" s="24">
        <f>T1173*'Vehicle Inputs'!$B$24*'Vehicle Inputs'!$B$22*'Vehicle Inputs'!$B$21</f>
        <v>0</v>
      </c>
      <c r="W1173" s="24">
        <f t="shared" si="298"/>
        <v>0.70823078540651108</v>
      </c>
      <c r="X1173" s="25">
        <f t="shared" si="299"/>
        <v>47</v>
      </c>
      <c r="Y1173" s="24">
        <f t="shared" si="300"/>
        <v>0</v>
      </c>
    </row>
    <row r="1174" spans="2:25" x14ac:dyDescent="0.25">
      <c r="B1174" s="6" t="s">
        <v>38</v>
      </c>
      <c r="C1174" s="6">
        <v>1166</v>
      </c>
      <c r="D1174" s="6">
        <v>144</v>
      </c>
      <c r="E1174" s="12">
        <v>71.599999999999994</v>
      </c>
      <c r="F1174" s="16">
        <f t="shared" si="301"/>
        <v>0.63888888888888806</v>
      </c>
      <c r="G1174" s="16">
        <f t="shared" si="289"/>
        <v>19.888888888888889</v>
      </c>
      <c r="H1174" s="19">
        <f t="shared" si="290"/>
        <v>139.65520797407407</v>
      </c>
      <c r="I1174" s="19">
        <f>$K$3*$H$3*'Vehicle Inputs'!$B$19</f>
        <v>186.58987875</v>
      </c>
      <c r="J1174" s="19">
        <f t="shared" si="291"/>
        <v>3711.0653662499999</v>
      </c>
      <c r="K1174" s="19">
        <f t="shared" si="292"/>
        <v>1396.7708333333314</v>
      </c>
      <c r="L1174" s="19">
        <f t="shared" si="293"/>
        <v>1723.0159200574055</v>
      </c>
      <c r="M1174" s="19">
        <f t="shared" si="294"/>
        <v>34268.872187808396</v>
      </c>
      <c r="N1174" s="24">
        <f t="shared" si="288"/>
        <v>9.51913116328011E-3</v>
      </c>
      <c r="O1174" s="24">
        <f t="shared" si="295"/>
        <v>9.51913116328011E-3</v>
      </c>
      <c r="P1174" s="24">
        <f t="shared" si="302"/>
        <v>1.6907076773393126</v>
      </c>
      <c r="Q1174" s="24">
        <f t="shared" si="296"/>
        <v>0</v>
      </c>
      <c r="R1174" s="24">
        <f t="shared" si="303"/>
        <v>0.90850039817772377</v>
      </c>
      <c r="S1174" s="24">
        <f>MIN(MAX(-M1174,0),'Vehicle Inputs'!$B$20*1000)</f>
        <v>0</v>
      </c>
      <c r="T1174" s="24">
        <f>S1174*(C1174-C1173)/3600000*'Vehicle Inputs'!$B$21*'Vehicle Inputs'!$B$22*'Vehicle Inputs'!$B$23</f>
        <v>0</v>
      </c>
      <c r="U1174" s="24">
        <f t="shared" si="297"/>
        <v>0.80075842094692895</v>
      </c>
      <c r="V1174" s="24">
        <f>T1174*'Vehicle Inputs'!$B$24*'Vehicle Inputs'!$B$22*'Vehicle Inputs'!$B$21</f>
        <v>0</v>
      </c>
      <c r="W1174" s="24">
        <f t="shared" si="298"/>
        <v>0.70823078540651108</v>
      </c>
      <c r="X1174" s="25">
        <f t="shared" si="299"/>
        <v>47</v>
      </c>
      <c r="Y1174" s="24">
        <f t="shared" si="300"/>
        <v>0</v>
      </c>
    </row>
    <row r="1175" spans="2:25" x14ac:dyDescent="0.25">
      <c r="B1175" s="6" t="s">
        <v>38</v>
      </c>
      <c r="C1175" s="6">
        <v>1167</v>
      </c>
      <c r="D1175" s="6">
        <v>145</v>
      </c>
      <c r="E1175" s="12">
        <v>73</v>
      </c>
      <c r="F1175" s="16">
        <f t="shared" si="301"/>
        <v>0.37500000000000039</v>
      </c>
      <c r="G1175" s="16">
        <f t="shared" si="289"/>
        <v>20.277777777777779</v>
      </c>
      <c r="H1175" s="19">
        <f t="shared" si="290"/>
        <v>145.16997817129629</v>
      </c>
      <c r="I1175" s="19">
        <f>$K$3*$H$3*'Vehicle Inputs'!$B$19</f>
        <v>186.58987875</v>
      </c>
      <c r="J1175" s="19">
        <f t="shared" si="291"/>
        <v>3783.6280968750002</v>
      </c>
      <c r="K1175" s="19">
        <f t="shared" si="292"/>
        <v>819.8437500000008</v>
      </c>
      <c r="L1175" s="19">
        <f t="shared" si="293"/>
        <v>1151.6036069212971</v>
      </c>
      <c r="M1175" s="19">
        <f t="shared" si="294"/>
        <v>23351.962029237413</v>
      </c>
      <c r="N1175" s="24">
        <f t="shared" si="288"/>
        <v>6.4866561192326146E-3</v>
      </c>
      <c r="O1175" s="24">
        <f t="shared" si="295"/>
        <v>6.4866561192326146E-3</v>
      </c>
      <c r="P1175" s="24">
        <f t="shared" si="302"/>
        <v>1.6971943334585453</v>
      </c>
      <c r="Q1175" s="24">
        <f t="shared" si="296"/>
        <v>0</v>
      </c>
      <c r="R1175" s="24">
        <f t="shared" si="303"/>
        <v>0.90850039817772377</v>
      </c>
      <c r="S1175" s="24">
        <f>MIN(MAX(-M1175,0),'Vehicle Inputs'!$B$20*1000)</f>
        <v>0</v>
      </c>
      <c r="T1175" s="24">
        <f>S1175*(C1175-C1174)/3600000*'Vehicle Inputs'!$B$21*'Vehicle Inputs'!$B$22*'Vehicle Inputs'!$B$23</f>
        <v>0</v>
      </c>
      <c r="U1175" s="24">
        <f t="shared" si="297"/>
        <v>0.80075842094692895</v>
      </c>
      <c r="V1175" s="24">
        <f>T1175*'Vehicle Inputs'!$B$24*'Vehicle Inputs'!$B$22*'Vehicle Inputs'!$B$21</f>
        <v>0</v>
      </c>
      <c r="W1175" s="24">
        <f t="shared" si="298"/>
        <v>0.70823078540651108</v>
      </c>
      <c r="X1175" s="25">
        <f t="shared" si="299"/>
        <v>47</v>
      </c>
      <c r="Y1175" s="24">
        <f t="shared" si="300"/>
        <v>0</v>
      </c>
    </row>
    <row r="1176" spans="2:25" x14ac:dyDescent="0.25">
      <c r="B1176" s="6" t="s">
        <v>38</v>
      </c>
      <c r="C1176" s="6">
        <v>1168</v>
      </c>
      <c r="D1176" s="6">
        <v>146</v>
      </c>
      <c r="E1176" s="12">
        <v>74.3</v>
      </c>
      <c r="F1176" s="16">
        <f t="shared" si="301"/>
        <v>0.44444444444444481</v>
      </c>
      <c r="G1176" s="16">
        <f t="shared" si="289"/>
        <v>20.638888888888889</v>
      </c>
      <c r="H1176" s="19">
        <f t="shared" si="290"/>
        <v>150.38645389282408</v>
      </c>
      <c r="I1176" s="19">
        <f>$K$3*$H$3*'Vehicle Inputs'!$B$19</f>
        <v>186.58987875</v>
      </c>
      <c r="J1176" s="19">
        <f t="shared" si="291"/>
        <v>3851.0077753125001</v>
      </c>
      <c r="K1176" s="19">
        <f t="shared" si="292"/>
        <v>971.66666666666742</v>
      </c>
      <c r="L1176" s="19">
        <f t="shared" si="293"/>
        <v>1308.6429993094916</v>
      </c>
      <c r="M1176" s="19">
        <f t="shared" si="294"/>
        <v>27008.937457970897</v>
      </c>
      <c r="N1176" s="24">
        <f t="shared" si="288"/>
        <v>7.5024826272141378E-3</v>
      </c>
      <c r="O1176" s="24">
        <f t="shared" si="295"/>
        <v>7.5024826272141378E-3</v>
      </c>
      <c r="P1176" s="24">
        <f t="shared" si="302"/>
        <v>1.7046968160857594</v>
      </c>
      <c r="Q1176" s="24">
        <f t="shared" si="296"/>
        <v>0</v>
      </c>
      <c r="R1176" s="24">
        <f t="shared" si="303"/>
        <v>0.90850039817772377</v>
      </c>
      <c r="S1176" s="24">
        <f>MIN(MAX(-M1176,0),'Vehicle Inputs'!$B$20*1000)</f>
        <v>0</v>
      </c>
      <c r="T1176" s="24">
        <f>S1176*(C1176-C1175)/3600000*'Vehicle Inputs'!$B$21*'Vehicle Inputs'!$B$22*'Vehicle Inputs'!$B$23</f>
        <v>0</v>
      </c>
      <c r="U1176" s="24">
        <f t="shared" si="297"/>
        <v>0.80075842094692895</v>
      </c>
      <c r="V1176" s="24">
        <f>T1176*'Vehicle Inputs'!$B$24*'Vehicle Inputs'!$B$22*'Vehicle Inputs'!$B$21</f>
        <v>0</v>
      </c>
      <c r="W1176" s="24">
        <f t="shared" si="298"/>
        <v>0.70823078540651108</v>
      </c>
      <c r="X1176" s="25">
        <f t="shared" si="299"/>
        <v>47</v>
      </c>
      <c r="Y1176" s="24">
        <f t="shared" si="300"/>
        <v>0</v>
      </c>
    </row>
    <row r="1177" spans="2:25" x14ac:dyDescent="0.25">
      <c r="B1177" s="6" t="s">
        <v>38</v>
      </c>
      <c r="C1177" s="6">
        <v>1169</v>
      </c>
      <c r="D1177" s="6">
        <v>147</v>
      </c>
      <c r="E1177" s="12">
        <v>76.2</v>
      </c>
      <c r="F1177" s="16">
        <f t="shared" si="301"/>
        <v>0.50000000000000122</v>
      </c>
      <c r="G1177" s="16">
        <f t="shared" si="289"/>
        <v>21.166666666666668</v>
      </c>
      <c r="H1177" s="19">
        <f t="shared" si="290"/>
        <v>158.17616214166668</v>
      </c>
      <c r="I1177" s="19">
        <f>$K$3*$H$3*'Vehicle Inputs'!$B$19</f>
        <v>186.58987875</v>
      </c>
      <c r="J1177" s="19">
        <f t="shared" si="291"/>
        <v>3949.4857668750001</v>
      </c>
      <c r="K1177" s="19">
        <f t="shared" si="292"/>
        <v>1093.1250000000027</v>
      </c>
      <c r="L1177" s="19">
        <f t="shared" si="293"/>
        <v>1437.8910408916695</v>
      </c>
      <c r="M1177" s="19">
        <f t="shared" si="294"/>
        <v>30435.360365540339</v>
      </c>
      <c r="N1177" s="24">
        <f t="shared" si="288"/>
        <v>8.4542667682056503E-3</v>
      </c>
      <c r="O1177" s="24">
        <f t="shared" si="295"/>
        <v>8.4542667682056503E-3</v>
      </c>
      <c r="P1177" s="24">
        <f t="shared" si="302"/>
        <v>1.7131510828539651</v>
      </c>
      <c r="Q1177" s="24">
        <f t="shared" si="296"/>
        <v>0</v>
      </c>
      <c r="R1177" s="24">
        <f t="shared" si="303"/>
        <v>0.90850039817772377</v>
      </c>
      <c r="S1177" s="24">
        <f>MIN(MAX(-M1177,0),'Vehicle Inputs'!$B$20*1000)</f>
        <v>0</v>
      </c>
      <c r="T1177" s="24">
        <f>S1177*(C1177-C1176)/3600000*'Vehicle Inputs'!$B$21*'Vehicle Inputs'!$B$22*'Vehicle Inputs'!$B$23</f>
        <v>0</v>
      </c>
      <c r="U1177" s="24">
        <f t="shared" si="297"/>
        <v>0.80075842094692895</v>
      </c>
      <c r="V1177" s="24">
        <f>T1177*'Vehicle Inputs'!$B$24*'Vehicle Inputs'!$B$22*'Vehicle Inputs'!$B$21</f>
        <v>0</v>
      </c>
      <c r="W1177" s="24">
        <f t="shared" si="298"/>
        <v>0.70823078540651108</v>
      </c>
      <c r="X1177" s="25">
        <f t="shared" si="299"/>
        <v>47</v>
      </c>
      <c r="Y1177" s="24">
        <f t="shared" si="300"/>
        <v>0</v>
      </c>
    </row>
    <row r="1178" spans="2:25" x14ac:dyDescent="0.25">
      <c r="B1178" s="6" t="s">
        <v>38</v>
      </c>
      <c r="C1178" s="6">
        <v>1170</v>
      </c>
      <c r="D1178" s="6">
        <v>148</v>
      </c>
      <c r="E1178" s="12">
        <v>77.900000000000006</v>
      </c>
      <c r="F1178" s="16">
        <f t="shared" si="301"/>
        <v>0.45833333333333293</v>
      </c>
      <c r="G1178" s="16">
        <f t="shared" si="289"/>
        <v>21.638888888888893</v>
      </c>
      <c r="H1178" s="19">
        <f t="shared" si="290"/>
        <v>165.31261910949078</v>
      </c>
      <c r="I1178" s="19">
        <f>$K$3*$H$3*'Vehicle Inputs'!$B$19</f>
        <v>186.58987875</v>
      </c>
      <c r="J1178" s="19">
        <f t="shared" si="291"/>
        <v>4037.5976540625006</v>
      </c>
      <c r="K1178" s="19">
        <f t="shared" si="292"/>
        <v>1002.0312499999991</v>
      </c>
      <c r="L1178" s="19">
        <f t="shared" si="293"/>
        <v>1353.9337478594898</v>
      </c>
      <c r="M1178" s="19">
        <f t="shared" si="294"/>
        <v>29297.621932848411</v>
      </c>
      <c r="N1178" s="24">
        <f t="shared" si="288"/>
        <v>8.1382283146801144E-3</v>
      </c>
      <c r="O1178" s="24">
        <f t="shared" si="295"/>
        <v>8.1382283146801144E-3</v>
      </c>
      <c r="P1178" s="24">
        <f t="shared" si="302"/>
        <v>1.7212893111686451</v>
      </c>
      <c r="Q1178" s="24">
        <f t="shared" si="296"/>
        <v>0</v>
      </c>
      <c r="R1178" s="24">
        <f t="shared" si="303"/>
        <v>0.90850039817772377</v>
      </c>
      <c r="S1178" s="24">
        <f>MIN(MAX(-M1178,0),'Vehicle Inputs'!$B$20*1000)</f>
        <v>0</v>
      </c>
      <c r="T1178" s="24">
        <f>S1178*(C1178-C1177)/3600000*'Vehicle Inputs'!$B$21*'Vehicle Inputs'!$B$22*'Vehicle Inputs'!$B$23</f>
        <v>0</v>
      </c>
      <c r="U1178" s="24">
        <f t="shared" si="297"/>
        <v>0.80075842094692895</v>
      </c>
      <c r="V1178" s="24">
        <f>T1178*'Vehicle Inputs'!$B$24*'Vehicle Inputs'!$B$22*'Vehicle Inputs'!$B$21</f>
        <v>0</v>
      </c>
      <c r="W1178" s="24">
        <f t="shared" si="298"/>
        <v>0.70823078540651108</v>
      </c>
      <c r="X1178" s="25">
        <f t="shared" si="299"/>
        <v>47</v>
      </c>
      <c r="Y1178" s="24">
        <f t="shared" si="300"/>
        <v>0</v>
      </c>
    </row>
    <row r="1179" spans="2:25" x14ac:dyDescent="0.25">
      <c r="B1179" s="6" t="s">
        <v>38</v>
      </c>
      <c r="C1179" s="6">
        <v>1171</v>
      </c>
      <c r="D1179" s="6">
        <v>149</v>
      </c>
      <c r="E1179" s="12">
        <v>79.5</v>
      </c>
      <c r="F1179" s="16">
        <f t="shared" si="301"/>
        <v>0.43055555555555475</v>
      </c>
      <c r="G1179" s="16">
        <f t="shared" si="289"/>
        <v>22.083333333333336</v>
      </c>
      <c r="H1179" s="19">
        <f t="shared" si="290"/>
        <v>172.1731196354167</v>
      </c>
      <c r="I1179" s="19">
        <f>$K$3*$H$3*'Vehicle Inputs'!$B$19</f>
        <v>186.58987875</v>
      </c>
      <c r="J1179" s="19">
        <f t="shared" si="291"/>
        <v>4120.5264890625003</v>
      </c>
      <c r="K1179" s="19">
        <f t="shared" si="292"/>
        <v>941.30208333333155</v>
      </c>
      <c r="L1179" s="19">
        <f t="shared" si="293"/>
        <v>1300.0650817187484</v>
      </c>
      <c r="M1179" s="19">
        <f t="shared" si="294"/>
        <v>28709.770554622362</v>
      </c>
      <c r="N1179" s="24">
        <f t="shared" si="288"/>
        <v>7.9749362651728786E-3</v>
      </c>
      <c r="O1179" s="24">
        <f t="shared" si="295"/>
        <v>7.9749362651728786E-3</v>
      </c>
      <c r="P1179" s="24">
        <f t="shared" si="302"/>
        <v>1.729264247433818</v>
      </c>
      <c r="Q1179" s="24">
        <f t="shared" si="296"/>
        <v>0</v>
      </c>
      <c r="R1179" s="24">
        <f t="shared" si="303"/>
        <v>0.90850039817772377</v>
      </c>
      <c r="S1179" s="24">
        <f>MIN(MAX(-M1179,0),'Vehicle Inputs'!$B$20*1000)</f>
        <v>0</v>
      </c>
      <c r="T1179" s="24">
        <f>S1179*(C1179-C1178)/3600000*'Vehicle Inputs'!$B$21*'Vehicle Inputs'!$B$22*'Vehicle Inputs'!$B$23</f>
        <v>0</v>
      </c>
      <c r="U1179" s="24">
        <f t="shared" si="297"/>
        <v>0.80075842094692895</v>
      </c>
      <c r="V1179" s="24">
        <f>T1179*'Vehicle Inputs'!$B$24*'Vehicle Inputs'!$B$22*'Vehicle Inputs'!$B$21</f>
        <v>0</v>
      </c>
      <c r="W1179" s="24">
        <f t="shared" si="298"/>
        <v>0.70823078540651108</v>
      </c>
      <c r="X1179" s="25">
        <f t="shared" si="299"/>
        <v>47</v>
      </c>
      <c r="Y1179" s="24">
        <f t="shared" si="300"/>
        <v>0</v>
      </c>
    </row>
    <row r="1180" spans="2:25" x14ac:dyDescent="0.25">
      <c r="B1180" s="6" t="s">
        <v>38</v>
      </c>
      <c r="C1180" s="6">
        <v>1172</v>
      </c>
      <c r="D1180" s="6">
        <v>150</v>
      </c>
      <c r="E1180" s="12">
        <v>81</v>
      </c>
      <c r="F1180" s="16">
        <f t="shared" si="301"/>
        <v>0.38888888888888851</v>
      </c>
      <c r="G1180" s="16">
        <f t="shared" si="289"/>
        <v>22.5</v>
      </c>
      <c r="H1180" s="19">
        <f t="shared" si="290"/>
        <v>178.731511875</v>
      </c>
      <c r="I1180" s="19">
        <f>$K$3*$H$3*'Vehicle Inputs'!$B$19</f>
        <v>186.58987875</v>
      </c>
      <c r="J1180" s="19">
        <f t="shared" si="291"/>
        <v>4198.2722718750001</v>
      </c>
      <c r="K1180" s="19">
        <f t="shared" si="292"/>
        <v>850.20833333333246</v>
      </c>
      <c r="L1180" s="19">
        <f t="shared" si="293"/>
        <v>1215.5297239583324</v>
      </c>
      <c r="M1180" s="19">
        <f t="shared" si="294"/>
        <v>27349.418789062478</v>
      </c>
      <c r="N1180" s="24">
        <f t="shared" si="288"/>
        <v>7.5970607747395773E-3</v>
      </c>
      <c r="O1180" s="24">
        <f t="shared" si="295"/>
        <v>7.5970607747395773E-3</v>
      </c>
      <c r="P1180" s="24">
        <f t="shared" si="302"/>
        <v>1.7368613082085576</v>
      </c>
      <c r="Q1180" s="24">
        <f t="shared" si="296"/>
        <v>0</v>
      </c>
      <c r="R1180" s="24">
        <f t="shared" si="303"/>
        <v>0.90850039817772377</v>
      </c>
      <c r="S1180" s="24">
        <f>MIN(MAX(-M1180,0),'Vehicle Inputs'!$B$20*1000)</f>
        <v>0</v>
      </c>
      <c r="T1180" s="24">
        <f>S1180*(C1180-C1179)/3600000*'Vehicle Inputs'!$B$21*'Vehicle Inputs'!$B$22*'Vehicle Inputs'!$B$23</f>
        <v>0</v>
      </c>
      <c r="U1180" s="24">
        <f t="shared" si="297"/>
        <v>0.80075842094692895</v>
      </c>
      <c r="V1180" s="24">
        <f>T1180*'Vehicle Inputs'!$B$24*'Vehicle Inputs'!$B$22*'Vehicle Inputs'!$B$21</f>
        <v>0</v>
      </c>
      <c r="W1180" s="24">
        <f t="shared" si="298"/>
        <v>0.70823078540651108</v>
      </c>
      <c r="X1180" s="25">
        <f t="shared" si="299"/>
        <v>47</v>
      </c>
      <c r="Y1180" s="24">
        <f t="shared" si="300"/>
        <v>0</v>
      </c>
    </row>
    <row r="1181" spans="2:25" x14ac:dyDescent="0.25">
      <c r="B1181" s="6" t="s">
        <v>38</v>
      </c>
      <c r="C1181" s="6">
        <v>1173</v>
      </c>
      <c r="D1181" s="6">
        <v>151</v>
      </c>
      <c r="E1181" s="12">
        <v>82.3</v>
      </c>
      <c r="F1181" s="16">
        <f t="shared" si="301"/>
        <v>0.34722222222222221</v>
      </c>
      <c r="G1181" s="16">
        <f t="shared" si="289"/>
        <v>22.861111111111111</v>
      </c>
      <c r="H1181" s="19">
        <f t="shared" si="290"/>
        <v>184.51461089282407</v>
      </c>
      <c r="I1181" s="19">
        <f>$K$3*$H$3*'Vehicle Inputs'!$B$19</f>
        <v>186.58987875</v>
      </c>
      <c r="J1181" s="19">
        <f t="shared" si="291"/>
        <v>4265.6519503125</v>
      </c>
      <c r="K1181" s="19">
        <f t="shared" si="292"/>
        <v>759.11458333333326</v>
      </c>
      <c r="L1181" s="19">
        <f t="shared" si="293"/>
        <v>1130.2190729761573</v>
      </c>
      <c r="M1181" s="19">
        <f t="shared" si="294"/>
        <v>25838.06380720493</v>
      </c>
      <c r="N1181" s="24">
        <f t="shared" si="288"/>
        <v>7.1772399464458134E-3</v>
      </c>
      <c r="O1181" s="24">
        <f t="shared" si="295"/>
        <v>7.1772399464458134E-3</v>
      </c>
      <c r="P1181" s="24">
        <f t="shared" si="302"/>
        <v>1.7440385481550034</v>
      </c>
      <c r="Q1181" s="24">
        <f t="shared" si="296"/>
        <v>0</v>
      </c>
      <c r="R1181" s="24">
        <f t="shared" si="303"/>
        <v>0.90850039817772377</v>
      </c>
      <c r="S1181" s="24">
        <f>MIN(MAX(-M1181,0),'Vehicle Inputs'!$B$20*1000)</f>
        <v>0</v>
      </c>
      <c r="T1181" s="24">
        <f>S1181*(C1181-C1180)/3600000*'Vehicle Inputs'!$B$21*'Vehicle Inputs'!$B$22*'Vehicle Inputs'!$B$23</f>
        <v>0</v>
      </c>
      <c r="U1181" s="24">
        <f t="shared" si="297"/>
        <v>0.80075842094692895</v>
      </c>
      <c r="V1181" s="24">
        <f>T1181*'Vehicle Inputs'!$B$24*'Vehicle Inputs'!$B$22*'Vehicle Inputs'!$B$21</f>
        <v>0</v>
      </c>
      <c r="W1181" s="24">
        <f t="shared" si="298"/>
        <v>0.70823078540651108</v>
      </c>
      <c r="X1181" s="25">
        <f t="shared" si="299"/>
        <v>47</v>
      </c>
      <c r="Y1181" s="24">
        <f t="shared" si="300"/>
        <v>0</v>
      </c>
    </row>
    <row r="1182" spans="2:25" x14ac:dyDescent="0.25">
      <c r="B1182" s="6" t="s">
        <v>38</v>
      </c>
      <c r="C1182" s="6">
        <v>1174</v>
      </c>
      <c r="D1182" s="6">
        <v>152</v>
      </c>
      <c r="E1182" s="12">
        <v>83.5</v>
      </c>
      <c r="F1182" s="16">
        <f t="shared" si="301"/>
        <v>0.31944444444444403</v>
      </c>
      <c r="G1182" s="16">
        <f t="shared" si="289"/>
        <v>23.194444444444446</v>
      </c>
      <c r="H1182" s="19">
        <f t="shared" si="290"/>
        <v>189.9345806539352</v>
      </c>
      <c r="I1182" s="19">
        <f>$K$3*$H$3*'Vehicle Inputs'!$B$19</f>
        <v>186.58987875</v>
      </c>
      <c r="J1182" s="19">
        <f t="shared" si="291"/>
        <v>4327.8485765625001</v>
      </c>
      <c r="K1182" s="19">
        <f t="shared" si="292"/>
        <v>698.38541666666572</v>
      </c>
      <c r="L1182" s="19">
        <f t="shared" si="293"/>
        <v>1074.9098760706011</v>
      </c>
      <c r="M1182" s="19">
        <f t="shared" si="294"/>
        <v>24931.937403304222</v>
      </c>
      <c r="N1182" s="24">
        <f t="shared" si="288"/>
        <v>6.9255381675845063E-3</v>
      </c>
      <c r="O1182" s="24">
        <f t="shared" si="295"/>
        <v>6.9255381675845063E-3</v>
      </c>
      <c r="P1182" s="24">
        <f t="shared" si="302"/>
        <v>1.7509640863225879</v>
      </c>
      <c r="Q1182" s="24">
        <f t="shared" si="296"/>
        <v>0</v>
      </c>
      <c r="R1182" s="24">
        <f t="shared" si="303"/>
        <v>0.90850039817772377</v>
      </c>
      <c r="S1182" s="24">
        <f>MIN(MAX(-M1182,0),'Vehicle Inputs'!$B$20*1000)</f>
        <v>0</v>
      </c>
      <c r="T1182" s="24">
        <f>S1182*(C1182-C1181)/3600000*'Vehicle Inputs'!$B$21*'Vehicle Inputs'!$B$22*'Vehicle Inputs'!$B$23</f>
        <v>0</v>
      </c>
      <c r="U1182" s="24">
        <f t="shared" si="297"/>
        <v>0.80075842094692895</v>
      </c>
      <c r="V1182" s="24">
        <f>T1182*'Vehicle Inputs'!$B$24*'Vehicle Inputs'!$B$22*'Vehicle Inputs'!$B$21</f>
        <v>0</v>
      </c>
      <c r="W1182" s="24">
        <f t="shared" si="298"/>
        <v>0.70823078540651108</v>
      </c>
      <c r="X1182" s="25">
        <f t="shared" si="299"/>
        <v>47</v>
      </c>
      <c r="Y1182" s="24">
        <f t="shared" si="300"/>
        <v>0</v>
      </c>
    </row>
    <row r="1183" spans="2:25" x14ac:dyDescent="0.25">
      <c r="B1183" s="6" t="s">
        <v>38</v>
      </c>
      <c r="C1183" s="6">
        <v>1175</v>
      </c>
      <c r="D1183" s="6">
        <v>153</v>
      </c>
      <c r="E1183" s="12">
        <v>84.6</v>
      </c>
      <c r="F1183" s="16">
        <f t="shared" si="301"/>
        <v>0.27777777777777779</v>
      </c>
      <c r="G1183" s="16">
        <f t="shared" si="289"/>
        <v>23.5</v>
      </c>
      <c r="H1183" s="19">
        <f t="shared" si="290"/>
        <v>194.97180727499997</v>
      </c>
      <c r="I1183" s="19">
        <f>$K$3*$H$3*'Vehicle Inputs'!$B$19</f>
        <v>186.58987875</v>
      </c>
      <c r="J1183" s="19">
        <f t="shared" si="291"/>
        <v>4384.8621506250001</v>
      </c>
      <c r="K1183" s="19">
        <f t="shared" si="292"/>
        <v>607.29166666666674</v>
      </c>
      <c r="L1183" s="19">
        <f t="shared" si="293"/>
        <v>988.85335269166671</v>
      </c>
      <c r="M1183" s="19">
        <f t="shared" si="294"/>
        <v>23238.053788254168</v>
      </c>
      <c r="N1183" s="24">
        <f t="shared" si="288"/>
        <v>6.4550149411817135E-3</v>
      </c>
      <c r="O1183" s="24">
        <f t="shared" si="295"/>
        <v>6.4550149411817135E-3</v>
      </c>
      <c r="P1183" s="24">
        <f t="shared" si="302"/>
        <v>1.7574191012637697</v>
      </c>
      <c r="Q1183" s="24">
        <f t="shared" si="296"/>
        <v>0</v>
      </c>
      <c r="R1183" s="24">
        <f t="shared" si="303"/>
        <v>0.90850039817772377</v>
      </c>
      <c r="S1183" s="24">
        <f>MIN(MAX(-M1183,0),'Vehicle Inputs'!$B$20*1000)</f>
        <v>0</v>
      </c>
      <c r="T1183" s="24">
        <f>S1183*(C1183-C1182)/3600000*'Vehicle Inputs'!$B$21*'Vehicle Inputs'!$B$22*'Vehicle Inputs'!$B$23</f>
        <v>0</v>
      </c>
      <c r="U1183" s="24">
        <f t="shared" si="297"/>
        <v>0.80075842094692895</v>
      </c>
      <c r="V1183" s="24">
        <f>T1183*'Vehicle Inputs'!$B$24*'Vehicle Inputs'!$B$22*'Vehicle Inputs'!$B$21</f>
        <v>0</v>
      </c>
      <c r="W1183" s="24">
        <f t="shared" si="298"/>
        <v>0.70823078540651108</v>
      </c>
      <c r="X1183" s="25">
        <f t="shared" si="299"/>
        <v>47</v>
      </c>
      <c r="Y1183" s="24">
        <f t="shared" si="300"/>
        <v>0</v>
      </c>
    </row>
    <row r="1184" spans="2:25" x14ac:dyDescent="0.25">
      <c r="B1184" s="6" t="s">
        <v>38</v>
      </c>
      <c r="C1184" s="6">
        <v>1176</v>
      </c>
      <c r="D1184" s="6">
        <v>154</v>
      </c>
      <c r="E1184" s="12">
        <v>85.5</v>
      </c>
      <c r="F1184" s="16">
        <f t="shared" si="301"/>
        <v>0.23611111111111149</v>
      </c>
      <c r="G1184" s="16">
        <f t="shared" si="289"/>
        <v>23.75</v>
      </c>
      <c r="H1184" s="19">
        <f t="shared" si="290"/>
        <v>199.14220921875</v>
      </c>
      <c r="I1184" s="19">
        <f>$K$3*$H$3*'Vehicle Inputs'!$B$19</f>
        <v>186.58987875</v>
      </c>
      <c r="J1184" s="19">
        <f t="shared" si="291"/>
        <v>4431.5096203125004</v>
      </c>
      <c r="K1184" s="19">
        <f t="shared" si="292"/>
        <v>516.19791666666754</v>
      </c>
      <c r="L1184" s="19">
        <f t="shared" si="293"/>
        <v>901.9300046354175</v>
      </c>
      <c r="M1184" s="19">
        <f t="shared" si="294"/>
        <v>21420.837610091166</v>
      </c>
      <c r="N1184" s="24">
        <f t="shared" si="288"/>
        <v>5.9502326694697684E-3</v>
      </c>
      <c r="O1184" s="24">
        <f t="shared" si="295"/>
        <v>5.9502326694697684E-3</v>
      </c>
      <c r="P1184" s="24">
        <f t="shared" si="302"/>
        <v>1.7633693339332395</v>
      </c>
      <c r="Q1184" s="24">
        <f t="shared" si="296"/>
        <v>0</v>
      </c>
      <c r="R1184" s="24">
        <f t="shared" si="303"/>
        <v>0.90850039817772377</v>
      </c>
      <c r="S1184" s="24">
        <f>MIN(MAX(-M1184,0),'Vehicle Inputs'!$B$20*1000)</f>
        <v>0</v>
      </c>
      <c r="T1184" s="24">
        <f>S1184*(C1184-C1183)/3600000*'Vehicle Inputs'!$B$21*'Vehicle Inputs'!$B$22*'Vehicle Inputs'!$B$23</f>
        <v>0</v>
      </c>
      <c r="U1184" s="24">
        <f t="shared" si="297"/>
        <v>0.80075842094692895</v>
      </c>
      <c r="V1184" s="24">
        <f>T1184*'Vehicle Inputs'!$B$24*'Vehicle Inputs'!$B$22*'Vehicle Inputs'!$B$21</f>
        <v>0</v>
      </c>
      <c r="W1184" s="24">
        <f t="shared" si="298"/>
        <v>0.70823078540651108</v>
      </c>
      <c r="X1184" s="25">
        <f t="shared" si="299"/>
        <v>47</v>
      </c>
      <c r="Y1184" s="24">
        <f t="shared" si="300"/>
        <v>0</v>
      </c>
    </row>
    <row r="1185" spans="2:25" x14ac:dyDescent="0.25">
      <c r="B1185" s="6" t="s">
        <v>38</v>
      </c>
      <c r="C1185" s="6">
        <v>1177</v>
      </c>
      <c r="D1185" s="6">
        <v>155</v>
      </c>
      <c r="E1185" s="12">
        <v>86.3</v>
      </c>
      <c r="F1185" s="16">
        <f t="shared" si="301"/>
        <v>0.22222222222222143</v>
      </c>
      <c r="G1185" s="16">
        <f t="shared" si="289"/>
        <v>23.972222222222221</v>
      </c>
      <c r="H1185" s="19">
        <f t="shared" si="290"/>
        <v>202.88628161504624</v>
      </c>
      <c r="I1185" s="19">
        <f>$K$3*$H$3*'Vehicle Inputs'!$B$19</f>
        <v>186.58987875</v>
      </c>
      <c r="J1185" s="19">
        <f t="shared" si="291"/>
        <v>4472.9740378124998</v>
      </c>
      <c r="K1185" s="19">
        <f t="shared" si="292"/>
        <v>485.83333333333161</v>
      </c>
      <c r="L1185" s="19">
        <f t="shared" si="293"/>
        <v>875.30949369837776</v>
      </c>
      <c r="M1185" s="19">
        <f t="shared" si="294"/>
        <v>20983.113696158332</v>
      </c>
      <c r="N1185" s="24">
        <f t="shared" si="288"/>
        <v>5.828642693377315E-3</v>
      </c>
      <c r="O1185" s="24">
        <f t="shared" si="295"/>
        <v>5.828642693377315E-3</v>
      </c>
      <c r="P1185" s="24">
        <f t="shared" si="302"/>
        <v>1.7691979766266168</v>
      </c>
      <c r="Q1185" s="24">
        <f t="shared" si="296"/>
        <v>0</v>
      </c>
      <c r="R1185" s="24">
        <f t="shared" si="303"/>
        <v>0.90850039817772377</v>
      </c>
      <c r="S1185" s="24">
        <f>MIN(MAX(-M1185,0),'Vehicle Inputs'!$B$20*1000)</f>
        <v>0</v>
      </c>
      <c r="T1185" s="24">
        <f>S1185*(C1185-C1184)/3600000*'Vehicle Inputs'!$B$21*'Vehicle Inputs'!$B$22*'Vehicle Inputs'!$B$23</f>
        <v>0</v>
      </c>
      <c r="U1185" s="24">
        <f t="shared" si="297"/>
        <v>0.80075842094692895</v>
      </c>
      <c r="V1185" s="24">
        <f>T1185*'Vehicle Inputs'!$B$24*'Vehicle Inputs'!$B$22*'Vehicle Inputs'!$B$21</f>
        <v>0</v>
      </c>
      <c r="W1185" s="24">
        <f t="shared" si="298"/>
        <v>0.70823078540651108</v>
      </c>
      <c r="X1185" s="25">
        <f t="shared" si="299"/>
        <v>47</v>
      </c>
      <c r="Y1185" s="24">
        <f t="shared" si="300"/>
        <v>0</v>
      </c>
    </row>
    <row r="1186" spans="2:25" x14ac:dyDescent="0.25">
      <c r="B1186" s="6" t="s">
        <v>38</v>
      </c>
      <c r="C1186" s="6">
        <v>1178</v>
      </c>
      <c r="D1186" s="6">
        <v>156</v>
      </c>
      <c r="E1186" s="12">
        <v>87.1</v>
      </c>
      <c r="F1186" s="16">
        <f t="shared" si="301"/>
        <v>0.24999999999999961</v>
      </c>
      <c r="G1186" s="16">
        <f t="shared" si="289"/>
        <v>24.194444444444443</v>
      </c>
      <c r="H1186" s="19">
        <f t="shared" si="290"/>
        <v>206.66522313726847</v>
      </c>
      <c r="I1186" s="19">
        <f>$K$3*$H$3*'Vehicle Inputs'!$B$19</f>
        <v>186.58987875</v>
      </c>
      <c r="J1186" s="19">
        <f t="shared" si="291"/>
        <v>4514.4384553125001</v>
      </c>
      <c r="K1186" s="19">
        <f t="shared" si="292"/>
        <v>546.5624999999992</v>
      </c>
      <c r="L1186" s="19">
        <f t="shared" si="293"/>
        <v>939.81760188726764</v>
      </c>
      <c r="M1186" s="19">
        <f t="shared" si="294"/>
        <v>22738.364756772502</v>
      </c>
      <c r="N1186" s="24">
        <f t="shared" si="288"/>
        <v>6.3162124324368059E-3</v>
      </c>
      <c r="O1186" s="24">
        <f t="shared" si="295"/>
        <v>6.3162124324368059E-3</v>
      </c>
      <c r="P1186" s="24">
        <f t="shared" si="302"/>
        <v>1.7755141890590536</v>
      </c>
      <c r="Q1186" s="24">
        <f t="shared" si="296"/>
        <v>0</v>
      </c>
      <c r="R1186" s="24">
        <f t="shared" si="303"/>
        <v>0.90850039817772377</v>
      </c>
      <c r="S1186" s="24">
        <f>MIN(MAX(-M1186,0),'Vehicle Inputs'!$B$20*1000)</f>
        <v>0</v>
      </c>
      <c r="T1186" s="24">
        <f>S1186*(C1186-C1185)/3600000*'Vehicle Inputs'!$B$21*'Vehicle Inputs'!$B$22*'Vehicle Inputs'!$B$23</f>
        <v>0</v>
      </c>
      <c r="U1186" s="24">
        <f t="shared" si="297"/>
        <v>0.80075842094692895</v>
      </c>
      <c r="V1186" s="24">
        <f>T1186*'Vehicle Inputs'!$B$24*'Vehicle Inputs'!$B$22*'Vehicle Inputs'!$B$21</f>
        <v>0</v>
      </c>
      <c r="W1186" s="24">
        <f t="shared" si="298"/>
        <v>0.70823078540651108</v>
      </c>
      <c r="X1186" s="25">
        <f t="shared" si="299"/>
        <v>47</v>
      </c>
      <c r="Y1186" s="24">
        <f t="shared" si="300"/>
        <v>0</v>
      </c>
    </row>
    <row r="1187" spans="2:25" x14ac:dyDescent="0.25">
      <c r="B1187" s="6" t="s">
        <v>38</v>
      </c>
      <c r="C1187" s="6">
        <v>1179</v>
      </c>
      <c r="D1187" s="6">
        <v>157</v>
      </c>
      <c r="E1187" s="12">
        <v>88.1</v>
      </c>
      <c r="F1187" s="16">
        <f t="shared" si="301"/>
        <v>0.27777777777777779</v>
      </c>
      <c r="G1187" s="16">
        <f t="shared" si="289"/>
        <v>24.472222222222221</v>
      </c>
      <c r="H1187" s="19">
        <f t="shared" si="290"/>
        <v>211.4379347483796</v>
      </c>
      <c r="I1187" s="19">
        <f>$K$3*$H$3*'Vehicle Inputs'!$B$19</f>
        <v>186.58987875</v>
      </c>
      <c r="J1187" s="19">
        <f t="shared" si="291"/>
        <v>4566.2689771874993</v>
      </c>
      <c r="K1187" s="19">
        <f t="shared" si="292"/>
        <v>607.29166666666674</v>
      </c>
      <c r="L1187" s="19">
        <f t="shared" si="293"/>
        <v>1005.3194801650463</v>
      </c>
      <c r="M1187" s="19">
        <f t="shared" si="294"/>
        <v>24602.401722927938</v>
      </c>
      <c r="N1187" s="24">
        <f t="shared" si="288"/>
        <v>6.8340004785910936E-3</v>
      </c>
      <c r="O1187" s="24">
        <f t="shared" si="295"/>
        <v>6.8340004785910936E-3</v>
      </c>
      <c r="P1187" s="24">
        <f t="shared" si="302"/>
        <v>1.7823481895376447</v>
      </c>
      <c r="Q1187" s="24">
        <f t="shared" si="296"/>
        <v>0</v>
      </c>
      <c r="R1187" s="24">
        <f t="shared" si="303"/>
        <v>0.90850039817772377</v>
      </c>
      <c r="S1187" s="24">
        <f>MIN(MAX(-M1187,0),'Vehicle Inputs'!$B$20*1000)</f>
        <v>0</v>
      </c>
      <c r="T1187" s="24">
        <f>S1187*(C1187-C1186)/3600000*'Vehicle Inputs'!$B$21*'Vehicle Inputs'!$B$22*'Vehicle Inputs'!$B$23</f>
        <v>0</v>
      </c>
      <c r="U1187" s="24">
        <f t="shared" si="297"/>
        <v>0.80075842094692895</v>
      </c>
      <c r="V1187" s="24">
        <f>T1187*'Vehicle Inputs'!$B$24*'Vehicle Inputs'!$B$22*'Vehicle Inputs'!$B$21</f>
        <v>0</v>
      </c>
      <c r="W1187" s="24">
        <f t="shared" si="298"/>
        <v>0.70823078540651108</v>
      </c>
      <c r="X1187" s="25">
        <f t="shared" si="299"/>
        <v>47</v>
      </c>
      <c r="Y1187" s="24">
        <f t="shared" si="300"/>
        <v>0</v>
      </c>
    </row>
    <row r="1188" spans="2:25" x14ac:dyDescent="0.25">
      <c r="B1188" s="6" t="s">
        <v>38</v>
      </c>
      <c r="C1188" s="6">
        <v>1180</v>
      </c>
      <c r="D1188" s="6">
        <v>158</v>
      </c>
      <c r="E1188" s="12">
        <v>89.1</v>
      </c>
      <c r="F1188" s="16">
        <f t="shared" si="301"/>
        <v>0.27777777777777779</v>
      </c>
      <c r="G1188" s="16">
        <f t="shared" si="289"/>
        <v>24.75</v>
      </c>
      <c r="H1188" s="19">
        <f t="shared" si="290"/>
        <v>216.26512936875</v>
      </c>
      <c r="I1188" s="19">
        <f>$K$3*$H$3*'Vehicle Inputs'!$B$19</f>
        <v>186.58987875</v>
      </c>
      <c r="J1188" s="19">
        <f t="shared" si="291"/>
        <v>4618.0994990624995</v>
      </c>
      <c r="K1188" s="19">
        <f t="shared" si="292"/>
        <v>607.29166666666674</v>
      </c>
      <c r="L1188" s="19">
        <f t="shared" si="293"/>
        <v>1010.1466747854167</v>
      </c>
      <c r="M1188" s="19">
        <f t="shared" si="294"/>
        <v>25001.130200939064</v>
      </c>
      <c r="N1188" s="24">
        <f t="shared" si="288"/>
        <v>6.9447583891497399E-3</v>
      </c>
      <c r="O1188" s="24">
        <f t="shared" si="295"/>
        <v>6.9447583891497399E-3</v>
      </c>
      <c r="P1188" s="24">
        <f t="shared" si="302"/>
        <v>1.7892929479267945</v>
      </c>
      <c r="Q1188" s="24">
        <f t="shared" si="296"/>
        <v>0</v>
      </c>
      <c r="R1188" s="24">
        <f t="shared" si="303"/>
        <v>0.90850039817772377</v>
      </c>
      <c r="S1188" s="24">
        <f>MIN(MAX(-M1188,0),'Vehicle Inputs'!$B$20*1000)</f>
        <v>0</v>
      </c>
      <c r="T1188" s="24">
        <f>S1188*(C1188-C1187)/3600000*'Vehicle Inputs'!$B$21*'Vehicle Inputs'!$B$22*'Vehicle Inputs'!$B$23</f>
        <v>0</v>
      </c>
      <c r="U1188" s="24">
        <f t="shared" si="297"/>
        <v>0.80075842094692895</v>
      </c>
      <c r="V1188" s="24">
        <f>T1188*'Vehicle Inputs'!$B$24*'Vehicle Inputs'!$B$22*'Vehicle Inputs'!$B$21</f>
        <v>0</v>
      </c>
      <c r="W1188" s="24">
        <f t="shared" si="298"/>
        <v>0.70823078540651108</v>
      </c>
      <c r="X1188" s="25">
        <f t="shared" si="299"/>
        <v>47</v>
      </c>
      <c r="Y1188" s="24">
        <f t="shared" si="300"/>
        <v>0</v>
      </c>
    </row>
    <row r="1189" spans="2:25" x14ac:dyDescent="0.25">
      <c r="B1189" s="6" t="s">
        <v>38</v>
      </c>
      <c r="C1189" s="6">
        <v>1181</v>
      </c>
      <c r="D1189" s="6">
        <v>159</v>
      </c>
      <c r="E1189" s="12">
        <v>90.1</v>
      </c>
      <c r="F1189" s="16">
        <f t="shared" si="301"/>
        <v>0.26388888888888967</v>
      </c>
      <c r="G1189" s="16">
        <f t="shared" si="289"/>
        <v>25.027777777777779</v>
      </c>
      <c r="H1189" s="19">
        <f t="shared" si="290"/>
        <v>221.14680699837965</v>
      </c>
      <c r="I1189" s="19">
        <f>$K$3*$H$3*'Vehicle Inputs'!$B$19</f>
        <v>186.58987875</v>
      </c>
      <c r="J1189" s="19">
        <f t="shared" si="291"/>
        <v>4669.9300209374996</v>
      </c>
      <c r="K1189" s="19">
        <f t="shared" si="292"/>
        <v>576.92708333333508</v>
      </c>
      <c r="L1189" s="19">
        <f t="shared" si="293"/>
        <v>984.66376908171469</v>
      </c>
      <c r="M1189" s="19">
        <f t="shared" si="294"/>
        <v>24643.945998406249</v>
      </c>
      <c r="N1189" s="24">
        <f t="shared" si="288"/>
        <v>6.845540555112847E-3</v>
      </c>
      <c r="O1189" s="24">
        <f t="shared" si="295"/>
        <v>6.845540555112847E-3</v>
      </c>
      <c r="P1189" s="24">
        <f t="shared" si="302"/>
        <v>1.7961384884819074</v>
      </c>
      <c r="Q1189" s="24">
        <f t="shared" si="296"/>
        <v>0</v>
      </c>
      <c r="R1189" s="24">
        <f t="shared" si="303"/>
        <v>0.90850039817772377</v>
      </c>
      <c r="S1189" s="24">
        <f>MIN(MAX(-M1189,0),'Vehicle Inputs'!$B$20*1000)</f>
        <v>0</v>
      </c>
      <c r="T1189" s="24">
        <f>S1189*(C1189-C1188)/3600000*'Vehicle Inputs'!$B$21*'Vehicle Inputs'!$B$22*'Vehicle Inputs'!$B$23</f>
        <v>0</v>
      </c>
      <c r="U1189" s="24">
        <f t="shared" si="297"/>
        <v>0.80075842094692895</v>
      </c>
      <c r="V1189" s="24">
        <f>T1189*'Vehicle Inputs'!$B$24*'Vehicle Inputs'!$B$22*'Vehicle Inputs'!$B$21</f>
        <v>0</v>
      </c>
      <c r="W1189" s="24">
        <f t="shared" si="298"/>
        <v>0.70823078540651108</v>
      </c>
      <c r="X1189" s="25">
        <f t="shared" si="299"/>
        <v>47</v>
      </c>
      <c r="Y1189" s="24">
        <f t="shared" si="300"/>
        <v>0</v>
      </c>
    </row>
    <row r="1190" spans="2:25" x14ac:dyDescent="0.25">
      <c r="B1190" s="6" t="s">
        <v>38</v>
      </c>
      <c r="C1190" s="6">
        <v>1182</v>
      </c>
      <c r="D1190" s="6">
        <v>160</v>
      </c>
      <c r="E1190" s="12">
        <v>91</v>
      </c>
      <c r="F1190" s="16">
        <f t="shared" si="301"/>
        <v>0.2222222222222234</v>
      </c>
      <c r="G1190" s="16">
        <f t="shared" si="289"/>
        <v>25.277777777777779</v>
      </c>
      <c r="H1190" s="19">
        <f t="shared" si="290"/>
        <v>225.58689983796293</v>
      </c>
      <c r="I1190" s="19">
        <f>$K$3*$H$3*'Vehicle Inputs'!$B$19</f>
        <v>186.58987875</v>
      </c>
      <c r="J1190" s="19">
        <f t="shared" si="291"/>
        <v>4716.5774906249999</v>
      </c>
      <c r="K1190" s="19">
        <f t="shared" si="292"/>
        <v>485.83333333333593</v>
      </c>
      <c r="L1190" s="19">
        <f t="shared" si="293"/>
        <v>898.01011192129886</v>
      </c>
      <c r="M1190" s="19">
        <f t="shared" si="294"/>
        <v>22699.700051343945</v>
      </c>
      <c r="N1190" s="24">
        <f t="shared" si="288"/>
        <v>6.3054722364844296E-3</v>
      </c>
      <c r="O1190" s="24">
        <f t="shared" si="295"/>
        <v>6.3054722364844296E-3</v>
      </c>
      <c r="P1190" s="24">
        <f t="shared" si="302"/>
        <v>1.8024439607183917</v>
      </c>
      <c r="Q1190" s="24">
        <f t="shared" si="296"/>
        <v>0</v>
      </c>
      <c r="R1190" s="24">
        <f t="shared" si="303"/>
        <v>0.90850039817772377</v>
      </c>
      <c r="S1190" s="24">
        <f>MIN(MAX(-M1190,0),'Vehicle Inputs'!$B$20*1000)</f>
        <v>0</v>
      </c>
      <c r="T1190" s="24">
        <f>S1190*(C1190-C1189)/3600000*'Vehicle Inputs'!$B$21*'Vehicle Inputs'!$B$22*'Vehicle Inputs'!$B$23</f>
        <v>0</v>
      </c>
      <c r="U1190" s="24">
        <f t="shared" si="297"/>
        <v>0.80075842094692895</v>
      </c>
      <c r="V1190" s="24">
        <f>T1190*'Vehicle Inputs'!$B$24*'Vehicle Inputs'!$B$22*'Vehicle Inputs'!$B$21</f>
        <v>0</v>
      </c>
      <c r="W1190" s="24">
        <f t="shared" si="298"/>
        <v>0.70823078540651108</v>
      </c>
      <c r="X1190" s="25">
        <f t="shared" si="299"/>
        <v>47</v>
      </c>
      <c r="Y1190" s="24">
        <f t="shared" si="300"/>
        <v>0</v>
      </c>
    </row>
    <row r="1191" spans="2:25" x14ac:dyDescent="0.25">
      <c r="B1191" s="6" t="s">
        <v>38</v>
      </c>
      <c r="C1191" s="6">
        <v>1183</v>
      </c>
      <c r="D1191" s="6">
        <v>161</v>
      </c>
      <c r="E1191" s="12">
        <v>91.7</v>
      </c>
      <c r="F1191" s="16">
        <f t="shared" si="301"/>
        <v>0.18055555555555516</v>
      </c>
      <c r="G1191" s="16">
        <f t="shared" si="289"/>
        <v>25.472222222222225</v>
      </c>
      <c r="H1191" s="19">
        <f t="shared" si="290"/>
        <v>229.07081586504631</v>
      </c>
      <c r="I1191" s="19">
        <f>$K$3*$H$3*'Vehicle Inputs'!$B$19</f>
        <v>186.58987875</v>
      </c>
      <c r="J1191" s="19">
        <f t="shared" si="291"/>
        <v>4752.8588559375003</v>
      </c>
      <c r="K1191" s="19">
        <f t="shared" si="292"/>
        <v>394.73958333333246</v>
      </c>
      <c r="L1191" s="19">
        <f t="shared" si="293"/>
        <v>810.40027794837874</v>
      </c>
      <c r="M1191" s="19">
        <f t="shared" si="294"/>
        <v>20642.69596885176</v>
      </c>
      <c r="N1191" s="24">
        <f t="shared" si="288"/>
        <v>5.7340822135699332E-3</v>
      </c>
      <c r="O1191" s="24">
        <f t="shared" si="295"/>
        <v>5.7340822135699332E-3</v>
      </c>
      <c r="P1191" s="24">
        <f t="shared" si="302"/>
        <v>1.8081780429319616</v>
      </c>
      <c r="Q1191" s="24">
        <f t="shared" si="296"/>
        <v>0</v>
      </c>
      <c r="R1191" s="24">
        <f t="shared" si="303"/>
        <v>0.90850039817772377</v>
      </c>
      <c r="S1191" s="24">
        <f>MIN(MAX(-M1191,0),'Vehicle Inputs'!$B$20*1000)</f>
        <v>0</v>
      </c>
      <c r="T1191" s="24">
        <f>S1191*(C1191-C1190)/3600000*'Vehicle Inputs'!$B$21*'Vehicle Inputs'!$B$22*'Vehicle Inputs'!$B$23</f>
        <v>0</v>
      </c>
      <c r="U1191" s="24">
        <f t="shared" si="297"/>
        <v>0.80075842094692895</v>
      </c>
      <c r="V1191" s="24">
        <f>T1191*'Vehicle Inputs'!$B$24*'Vehicle Inputs'!$B$22*'Vehicle Inputs'!$B$21</f>
        <v>0</v>
      </c>
      <c r="W1191" s="24">
        <f t="shared" si="298"/>
        <v>0.70823078540651108</v>
      </c>
      <c r="X1191" s="25">
        <f t="shared" si="299"/>
        <v>47</v>
      </c>
      <c r="Y1191" s="24">
        <f t="shared" si="300"/>
        <v>0</v>
      </c>
    </row>
    <row r="1192" spans="2:25" x14ac:dyDescent="0.25">
      <c r="B1192" s="6" t="s">
        <v>38</v>
      </c>
      <c r="C1192" s="6">
        <v>1184</v>
      </c>
      <c r="D1192" s="6">
        <v>162</v>
      </c>
      <c r="E1192" s="12">
        <v>92.3</v>
      </c>
      <c r="F1192" s="16">
        <f t="shared" si="301"/>
        <v>0.15277777777777699</v>
      </c>
      <c r="G1192" s="16">
        <f t="shared" si="289"/>
        <v>25.638888888888889</v>
      </c>
      <c r="H1192" s="19">
        <f t="shared" si="290"/>
        <v>232.07827797615741</v>
      </c>
      <c r="I1192" s="19">
        <f>$K$3*$H$3*'Vehicle Inputs'!$B$19</f>
        <v>186.58987875</v>
      </c>
      <c r="J1192" s="19">
        <f t="shared" si="291"/>
        <v>4783.9571690624998</v>
      </c>
      <c r="K1192" s="19">
        <f t="shared" si="292"/>
        <v>334.01041666666492</v>
      </c>
      <c r="L1192" s="19">
        <f t="shared" si="293"/>
        <v>752.67857339282227</v>
      </c>
      <c r="M1192" s="19">
        <f t="shared" si="294"/>
        <v>19297.84231226597</v>
      </c>
      <c r="N1192" s="24">
        <f t="shared" si="288"/>
        <v>5.3605117534072134E-3</v>
      </c>
      <c r="O1192" s="24">
        <f t="shared" si="295"/>
        <v>5.3605117534072134E-3</v>
      </c>
      <c r="P1192" s="24">
        <f t="shared" si="302"/>
        <v>1.8135385546853688</v>
      </c>
      <c r="Q1192" s="24">
        <f t="shared" si="296"/>
        <v>0</v>
      </c>
      <c r="R1192" s="24">
        <f t="shared" si="303"/>
        <v>0.90850039817772377</v>
      </c>
      <c r="S1192" s="24">
        <f>MIN(MAX(-M1192,0),'Vehicle Inputs'!$B$20*1000)</f>
        <v>0</v>
      </c>
      <c r="T1192" s="24">
        <f>S1192*(C1192-C1191)/3600000*'Vehicle Inputs'!$B$21*'Vehicle Inputs'!$B$22*'Vehicle Inputs'!$B$23</f>
        <v>0</v>
      </c>
      <c r="U1192" s="24">
        <f t="shared" si="297"/>
        <v>0.80075842094692895</v>
      </c>
      <c r="V1192" s="24">
        <f>T1192*'Vehicle Inputs'!$B$24*'Vehicle Inputs'!$B$22*'Vehicle Inputs'!$B$21</f>
        <v>0</v>
      </c>
      <c r="W1192" s="24">
        <f t="shared" si="298"/>
        <v>0.70823078540651108</v>
      </c>
      <c r="X1192" s="25">
        <f t="shared" si="299"/>
        <v>47</v>
      </c>
      <c r="Y1192" s="24">
        <f t="shared" si="300"/>
        <v>0</v>
      </c>
    </row>
    <row r="1193" spans="2:25" x14ac:dyDescent="0.25">
      <c r="B1193" s="6" t="s">
        <v>38</v>
      </c>
      <c r="C1193" s="6">
        <v>1185</v>
      </c>
      <c r="D1193" s="6">
        <v>163</v>
      </c>
      <c r="E1193" s="12">
        <v>92.8</v>
      </c>
      <c r="F1193" s="16">
        <f t="shared" si="301"/>
        <v>0.11111111111111072</v>
      </c>
      <c r="G1193" s="16">
        <f t="shared" si="289"/>
        <v>25.777777777777779</v>
      </c>
      <c r="H1193" s="19">
        <f t="shared" si="290"/>
        <v>234.59947922962962</v>
      </c>
      <c r="I1193" s="19">
        <f>$K$3*$H$3*'Vehicle Inputs'!$B$19</f>
        <v>186.58987875</v>
      </c>
      <c r="J1193" s="19">
        <f t="shared" si="291"/>
        <v>4809.8724300000003</v>
      </c>
      <c r="K1193" s="19">
        <f t="shared" si="292"/>
        <v>242.9166666666658</v>
      </c>
      <c r="L1193" s="19">
        <f t="shared" si="293"/>
        <v>664.1060246462954</v>
      </c>
      <c r="M1193" s="19">
        <f t="shared" si="294"/>
        <v>17119.177524215615</v>
      </c>
      <c r="N1193" s="24">
        <f t="shared" si="288"/>
        <v>4.7553270900598929E-3</v>
      </c>
      <c r="O1193" s="24">
        <f t="shared" si="295"/>
        <v>4.7553270900598929E-3</v>
      </c>
      <c r="P1193" s="24">
        <f t="shared" si="302"/>
        <v>1.8182938817754288</v>
      </c>
      <c r="Q1193" s="24">
        <f t="shared" si="296"/>
        <v>0</v>
      </c>
      <c r="R1193" s="24">
        <f t="shared" si="303"/>
        <v>0.90850039817772377</v>
      </c>
      <c r="S1193" s="24">
        <f>MIN(MAX(-M1193,0),'Vehicle Inputs'!$B$20*1000)</f>
        <v>0</v>
      </c>
      <c r="T1193" s="24">
        <f>S1193*(C1193-C1192)/3600000*'Vehicle Inputs'!$B$21*'Vehicle Inputs'!$B$22*'Vehicle Inputs'!$B$23</f>
        <v>0</v>
      </c>
      <c r="U1193" s="24">
        <f t="shared" si="297"/>
        <v>0.80075842094692895</v>
      </c>
      <c r="V1193" s="24">
        <f>T1193*'Vehicle Inputs'!$B$24*'Vehicle Inputs'!$B$22*'Vehicle Inputs'!$B$21</f>
        <v>0</v>
      </c>
      <c r="W1193" s="24">
        <f t="shared" si="298"/>
        <v>0.70823078540651108</v>
      </c>
      <c r="X1193" s="25">
        <f t="shared" si="299"/>
        <v>47</v>
      </c>
      <c r="Y1193" s="24">
        <f t="shared" si="300"/>
        <v>0</v>
      </c>
    </row>
    <row r="1194" spans="2:25" x14ac:dyDescent="0.25">
      <c r="B1194" s="6" t="s">
        <v>38</v>
      </c>
      <c r="C1194" s="6">
        <v>1186</v>
      </c>
      <c r="D1194" s="6">
        <v>164</v>
      </c>
      <c r="E1194" s="12">
        <v>93.1</v>
      </c>
      <c r="F1194" s="16">
        <f t="shared" si="301"/>
        <v>4.1666666666666269E-2</v>
      </c>
      <c r="G1194" s="16">
        <f t="shared" si="289"/>
        <v>25.861111111111111</v>
      </c>
      <c r="H1194" s="19">
        <f t="shared" si="290"/>
        <v>236.11873794282405</v>
      </c>
      <c r="I1194" s="19">
        <f>$K$3*$H$3*'Vehicle Inputs'!$B$19</f>
        <v>186.58987875</v>
      </c>
      <c r="J1194" s="19">
        <f t="shared" si="291"/>
        <v>4825.4215865625001</v>
      </c>
      <c r="K1194" s="19">
        <f t="shared" si="292"/>
        <v>91.093749999999133</v>
      </c>
      <c r="L1194" s="19">
        <f t="shared" si="293"/>
        <v>513.80236669282317</v>
      </c>
      <c r="M1194" s="19">
        <f t="shared" si="294"/>
        <v>13287.500094194955</v>
      </c>
      <c r="N1194" s="24">
        <f t="shared" si="288"/>
        <v>3.6909722483874875E-3</v>
      </c>
      <c r="O1194" s="24">
        <f t="shared" si="295"/>
        <v>3.6909722483874875E-3</v>
      </c>
      <c r="P1194" s="24">
        <f t="shared" si="302"/>
        <v>1.8219848540238164</v>
      </c>
      <c r="Q1194" s="24">
        <f t="shared" si="296"/>
        <v>0</v>
      </c>
      <c r="R1194" s="24">
        <f t="shared" si="303"/>
        <v>0.90850039817772377</v>
      </c>
      <c r="S1194" s="24">
        <f>MIN(MAX(-M1194,0),'Vehicle Inputs'!$B$20*1000)</f>
        <v>0</v>
      </c>
      <c r="T1194" s="24">
        <f>S1194*(C1194-C1193)/3600000*'Vehicle Inputs'!$B$21*'Vehicle Inputs'!$B$22*'Vehicle Inputs'!$B$23</f>
        <v>0</v>
      </c>
      <c r="U1194" s="24">
        <f t="shared" si="297"/>
        <v>0.80075842094692895</v>
      </c>
      <c r="V1194" s="24">
        <f>T1194*'Vehicle Inputs'!$B$24*'Vehicle Inputs'!$B$22*'Vehicle Inputs'!$B$21</f>
        <v>0</v>
      </c>
      <c r="W1194" s="24">
        <f t="shared" si="298"/>
        <v>0.70823078540651108</v>
      </c>
      <c r="X1194" s="25">
        <f t="shared" si="299"/>
        <v>47</v>
      </c>
      <c r="Y1194" s="24">
        <f t="shared" si="300"/>
        <v>0</v>
      </c>
    </row>
    <row r="1195" spans="2:25" x14ac:dyDescent="0.25">
      <c r="B1195" s="6" t="s">
        <v>38</v>
      </c>
      <c r="C1195" s="6">
        <v>1187</v>
      </c>
      <c r="D1195" s="6">
        <v>165</v>
      </c>
      <c r="E1195" s="12">
        <v>93.1</v>
      </c>
      <c r="F1195" s="16">
        <f t="shared" si="301"/>
        <v>0</v>
      </c>
      <c r="G1195" s="16">
        <f t="shared" si="289"/>
        <v>25.861111111111111</v>
      </c>
      <c r="H1195" s="19">
        <f t="shared" si="290"/>
        <v>236.11873794282405</v>
      </c>
      <c r="I1195" s="19">
        <f>$K$3*$H$3*'Vehicle Inputs'!$B$19</f>
        <v>186.58987875</v>
      </c>
      <c r="J1195" s="19">
        <f t="shared" si="291"/>
        <v>4825.4215865625001</v>
      </c>
      <c r="K1195" s="19">
        <f t="shared" si="292"/>
        <v>0</v>
      </c>
      <c r="L1195" s="19">
        <f t="shared" si="293"/>
        <v>422.70861669282408</v>
      </c>
      <c r="M1195" s="19">
        <f t="shared" si="294"/>
        <v>10931.714503917201</v>
      </c>
      <c r="N1195" s="24">
        <f t="shared" si="288"/>
        <v>3.0365873621992223E-3</v>
      </c>
      <c r="O1195" s="24">
        <f t="shared" si="295"/>
        <v>3.0365873621992223E-3</v>
      </c>
      <c r="P1195" s="24">
        <f t="shared" si="302"/>
        <v>1.8250214413860155</v>
      </c>
      <c r="Q1195" s="24">
        <f t="shared" si="296"/>
        <v>0</v>
      </c>
      <c r="R1195" s="24">
        <f t="shared" si="303"/>
        <v>0.90850039817772377</v>
      </c>
      <c r="S1195" s="24">
        <f>MIN(MAX(-M1195,0),'Vehicle Inputs'!$B$20*1000)</f>
        <v>0</v>
      </c>
      <c r="T1195" s="24">
        <f>S1195*(C1195-C1194)/3600000*'Vehicle Inputs'!$B$21*'Vehicle Inputs'!$B$22*'Vehicle Inputs'!$B$23</f>
        <v>0</v>
      </c>
      <c r="U1195" s="24">
        <f t="shared" si="297"/>
        <v>0.80075842094692895</v>
      </c>
      <c r="V1195" s="24">
        <f>T1195*'Vehicle Inputs'!$B$24*'Vehicle Inputs'!$B$22*'Vehicle Inputs'!$B$21</f>
        <v>0</v>
      </c>
      <c r="W1195" s="24">
        <f t="shared" si="298"/>
        <v>0.70823078540651108</v>
      </c>
      <c r="X1195" s="25">
        <f t="shared" si="299"/>
        <v>47</v>
      </c>
      <c r="Y1195" s="24">
        <f t="shared" si="300"/>
        <v>0</v>
      </c>
    </row>
    <row r="1196" spans="2:25" x14ac:dyDescent="0.25">
      <c r="B1196" s="6" t="s">
        <v>38</v>
      </c>
      <c r="C1196" s="6">
        <v>1188</v>
      </c>
      <c r="D1196" s="6">
        <v>166</v>
      </c>
      <c r="E1196" s="12">
        <v>93.1</v>
      </c>
      <c r="F1196" s="16">
        <f t="shared" si="301"/>
        <v>0</v>
      </c>
      <c r="G1196" s="16">
        <f t="shared" si="289"/>
        <v>25.861111111111111</v>
      </c>
      <c r="H1196" s="19">
        <f t="shared" si="290"/>
        <v>236.11873794282405</v>
      </c>
      <c r="I1196" s="19">
        <f>$K$3*$H$3*'Vehicle Inputs'!$B$19</f>
        <v>186.58987875</v>
      </c>
      <c r="J1196" s="19">
        <f t="shared" si="291"/>
        <v>4825.4215865625001</v>
      </c>
      <c r="K1196" s="19">
        <f t="shared" si="292"/>
        <v>0</v>
      </c>
      <c r="L1196" s="19">
        <f t="shared" si="293"/>
        <v>422.70861669282408</v>
      </c>
      <c r="M1196" s="19">
        <f t="shared" si="294"/>
        <v>10931.714503917201</v>
      </c>
      <c r="N1196" s="24">
        <f t="shared" si="288"/>
        <v>3.0365873621992223E-3</v>
      </c>
      <c r="O1196" s="24">
        <f t="shared" si="295"/>
        <v>3.0365873621992223E-3</v>
      </c>
      <c r="P1196" s="24">
        <f t="shared" si="302"/>
        <v>1.8280580287482147</v>
      </c>
      <c r="Q1196" s="24">
        <f t="shared" si="296"/>
        <v>0</v>
      </c>
      <c r="R1196" s="24">
        <f t="shared" si="303"/>
        <v>0.90850039817772377</v>
      </c>
      <c r="S1196" s="24">
        <f>MIN(MAX(-M1196,0),'Vehicle Inputs'!$B$20*1000)</f>
        <v>0</v>
      </c>
      <c r="T1196" s="24">
        <f>S1196*(C1196-C1195)/3600000*'Vehicle Inputs'!$B$21*'Vehicle Inputs'!$B$22*'Vehicle Inputs'!$B$23</f>
        <v>0</v>
      </c>
      <c r="U1196" s="24">
        <f t="shared" si="297"/>
        <v>0.80075842094692895</v>
      </c>
      <c r="V1196" s="24">
        <f>T1196*'Vehicle Inputs'!$B$24*'Vehicle Inputs'!$B$22*'Vehicle Inputs'!$B$21</f>
        <v>0</v>
      </c>
      <c r="W1196" s="24">
        <f t="shared" si="298"/>
        <v>0.70823078540651108</v>
      </c>
      <c r="X1196" s="25">
        <f t="shared" si="299"/>
        <v>47</v>
      </c>
      <c r="Y1196" s="24">
        <f t="shared" si="300"/>
        <v>0</v>
      </c>
    </row>
    <row r="1197" spans="2:25" x14ac:dyDescent="0.25">
      <c r="B1197" s="6" t="s">
        <v>38</v>
      </c>
      <c r="C1197" s="6">
        <v>1189</v>
      </c>
      <c r="D1197" s="6">
        <v>167</v>
      </c>
      <c r="E1197" s="12">
        <v>93.1</v>
      </c>
      <c r="F1197" s="16">
        <f t="shared" si="301"/>
        <v>0</v>
      </c>
      <c r="G1197" s="16">
        <f t="shared" si="289"/>
        <v>25.861111111111111</v>
      </c>
      <c r="H1197" s="19">
        <f t="shared" si="290"/>
        <v>236.11873794282405</v>
      </c>
      <c r="I1197" s="19">
        <f>$K$3*$H$3*'Vehicle Inputs'!$B$19</f>
        <v>186.58987875</v>
      </c>
      <c r="J1197" s="19">
        <f t="shared" si="291"/>
        <v>4825.4215865625001</v>
      </c>
      <c r="K1197" s="19">
        <f t="shared" si="292"/>
        <v>0</v>
      </c>
      <c r="L1197" s="19">
        <f t="shared" si="293"/>
        <v>422.70861669282408</v>
      </c>
      <c r="M1197" s="19">
        <f t="shared" si="294"/>
        <v>10931.714503917201</v>
      </c>
      <c r="N1197" s="24">
        <f t="shared" si="288"/>
        <v>3.0365873621992223E-3</v>
      </c>
      <c r="O1197" s="24">
        <f t="shared" si="295"/>
        <v>3.0365873621992223E-3</v>
      </c>
      <c r="P1197" s="24">
        <f t="shared" si="302"/>
        <v>1.8310946161104138</v>
      </c>
      <c r="Q1197" s="24">
        <f t="shared" si="296"/>
        <v>0</v>
      </c>
      <c r="R1197" s="24">
        <f t="shared" si="303"/>
        <v>0.90850039817772377</v>
      </c>
      <c r="S1197" s="24">
        <f>MIN(MAX(-M1197,0),'Vehicle Inputs'!$B$20*1000)</f>
        <v>0</v>
      </c>
      <c r="T1197" s="24">
        <f>S1197*(C1197-C1196)/3600000*'Vehicle Inputs'!$B$21*'Vehicle Inputs'!$B$22*'Vehicle Inputs'!$B$23</f>
        <v>0</v>
      </c>
      <c r="U1197" s="24">
        <f t="shared" si="297"/>
        <v>0.80075842094692895</v>
      </c>
      <c r="V1197" s="24">
        <f>T1197*'Vehicle Inputs'!$B$24*'Vehicle Inputs'!$B$22*'Vehicle Inputs'!$B$21</f>
        <v>0</v>
      </c>
      <c r="W1197" s="24">
        <f t="shared" si="298"/>
        <v>0.70823078540651108</v>
      </c>
      <c r="X1197" s="25">
        <f t="shared" si="299"/>
        <v>47</v>
      </c>
      <c r="Y1197" s="24">
        <f t="shared" si="300"/>
        <v>0</v>
      </c>
    </row>
    <row r="1198" spans="2:25" x14ac:dyDescent="0.25">
      <c r="B1198" s="6" t="s">
        <v>38</v>
      </c>
      <c r="C1198" s="6">
        <v>1190</v>
      </c>
      <c r="D1198" s="6">
        <v>168</v>
      </c>
      <c r="E1198" s="12">
        <v>93.1</v>
      </c>
      <c r="F1198" s="16">
        <f t="shared" si="301"/>
        <v>0</v>
      </c>
      <c r="G1198" s="16">
        <f t="shared" si="289"/>
        <v>25.861111111111111</v>
      </c>
      <c r="H1198" s="19">
        <f t="shared" si="290"/>
        <v>236.11873794282405</v>
      </c>
      <c r="I1198" s="19">
        <f>$K$3*$H$3*'Vehicle Inputs'!$B$19</f>
        <v>186.58987875</v>
      </c>
      <c r="J1198" s="19">
        <f t="shared" si="291"/>
        <v>4825.4215865625001</v>
      </c>
      <c r="K1198" s="19">
        <f t="shared" si="292"/>
        <v>0</v>
      </c>
      <c r="L1198" s="19">
        <f t="shared" si="293"/>
        <v>422.70861669282408</v>
      </c>
      <c r="M1198" s="19">
        <f t="shared" si="294"/>
        <v>10931.714503917201</v>
      </c>
      <c r="N1198" s="24">
        <f t="shared" si="288"/>
        <v>3.0365873621992223E-3</v>
      </c>
      <c r="O1198" s="24">
        <f t="shared" si="295"/>
        <v>3.0365873621992223E-3</v>
      </c>
      <c r="P1198" s="24">
        <f t="shared" si="302"/>
        <v>1.8341312034726129</v>
      </c>
      <c r="Q1198" s="24">
        <f t="shared" si="296"/>
        <v>0</v>
      </c>
      <c r="R1198" s="24">
        <f t="shared" si="303"/>
        <v>0.90850039817772377</v>
      </c>
      <c r="S1198" s="24">
        <f>MIN(MAX(-M1198,0),'Vehicle Inputs'!$B$20*1000)</f>
        <v>0</v>
      </c>
      <c r="T1198" s="24">
        <f>S1198*(C1198-C1197)/3600000*'Vehicle Inputs'!$B$21*'Vehicle Inputs'!$B$22*'Vehicle Inputs'!$B$23</f>
        <v>0</v>
      </c>
      <c r="U1198" s="24">
        <f t="shared" si="297"/>
        <v>0.80075842094692895</v>
      </c>
      <c r="V1198" s="24">
        <f>T1198*'Vehicle Inputs'!$B$24*'Vehicle Inputs'!$B$22*'Vehicle Inputs'!$B$21</f>
        <v>0</v>
      </c>
      <c r="W1198" s="24">
        <f t="shared" si="298"/>
        <v>0.70823078540651108</v>
      </c>
      <c r="X1198" s="25">
        <f t="shared" si="299"/>
        <v>47</v>
      </c>
      <c r="Y1198" s="24">
        <f t="shared" si="300"/>
        <v>0</v>
      </c>
    </row>
    <row r="1199" spans="2:25" x14ac:dyDescent="0.25">
      <c r="B1199" s="6" t="s">
        <v>38</v>
      </c>
      <c r="C1199" s="6">
        <v>1191</v>
      </c>
      <c r="D1199" s="6">
        <v>169</v>
      </c>
      <c r="E1199" s="12">
        <v>93.1</v>
      </c>
      <c r="F1199" s="16">
        <f t="shared" si="301"/>
        <v>0</v>
      </c>
      <c r="G1199" s="16">
        <f t="shared" si="289"/>
        <v>25.861111111111111</v>
      </c>
      <c r="H1199" s="19">
        <f t="shared" si="290"/>
        <v>236.11873794282405</v>
      </c>
      <c r="I1199" s="19">
        <f>$K$3*$H$3*'Vehicle Inputs'!$B$19</f>
        <v>186.58987875</v>
      </c>
      <c r="J1199" s="19">
        <f t="shared" si="291"/>
        <v>4825.4215865625001</v>
      </c>
      <c r="K1199" s="19">
        <f t="shared" si="292"/>
        <v>0</v>
      </c>
      <c r="L1199" s="19">
        <f t="shared" si="293"/>
        <v>422.70861669282408</v>
      </c>
      <c r="M1199" s="19">
        <f t="shared" si="294"/>
        <v>10931.714503917201</v>
      </c>
      <c r="N1199" s="24">
        <f t="shared" si="288"/>
        <v>3.0365873621992223E-3</v>
      </c>
      <c r="O1199" s="24">
        <f t="shared" si="295"/>
        <v>3.0365873621992223E-3</v>
      </c>
      <c r="P1199" s="24">
        <f t="shared" si="302"/>
        <v>1.8371677908348121</v>
      </c>
      <c r="Q1199" s="24">
        <f t="shared" si="296"/>
        <v>0</v>
      </c>
      <c r="R1199" s="24">
        <f t="shared" si="303"/>
        <v>0.90850039817772377</v>
      </c>
      <c r="S1199" s="24">
        <f>MIN(MAX(-M1199,0),'Vehicle Inputs'!$B$20*1000)</f>
        <v>0</v>
      </c>
      <c r="T1199" s="24">
        <f>S1199*(C1199-C1198)/3600000*'Vehicle Inputs'!$B$21*'Vehicle Inputs'!$B$22*'Vehicle Inputs'!$B$23</f>
        <v>0</v>
      </c>
      <c r="U1199" s="24">
        <f t="shared" si="297"/>
        <v>0.80075842094692895</v>
      </c>
      <c r="V1199" s="24">
        <f>T1199*'Vehicle Inputs'!$B$24*'Vehicle Inputs'!$B$22*'Vehicle Inputs'!$B$21</f>
        <v>0</v>
      </c>
      <c r="W1199" s="24">
        <f t="shared" si="298"/>
        <v>0.70823078540651108</v>
      </c>
      <c r="X1199" s="25">
        <f t="shared" si="299"/>
        <v>47</v>
      </c>
      <c r="Y1199" s="24">
        <f t="shared" si="300"/>
        <v>0</v>
      </c>
    </row>
    <row r="1200" spans="2:25" x14ac:dyDescent="0.25">
      <c r="B1200" s="6" t="s">
        <v>38</v>
      </c>
      <c r="C1200" s="6">
        <v>1192</v>
      </c>
      <c r="D1200" s="6">
        <v>170</v>
      </c>
      <c r="E1200" s="12">
        <v>93.1</v>
      </c>
      <c r="F1200" s="16">
        <f t="shared" si="301"/>
        <v>0</v>
      </c>
      <c r="G1200" s="16">
        <f t="shared" si="289"/>
        <v>25.861111111111111</v>
      </c>
      <c r="H1200" s="19">
        <f t="shared" si="290"/>
        <v>236.11873794282405</v>
      </c>
      <c r="I1200" s="19">
        <f>$K$3*$H$3*'Vehicle Inputs'!$B$19</f>
        <v>186.58987875</v>
      </c>
      <c r="J1200" s="19">
        <f t="shared" si="291"/>
        <v>4825.4215865625001</v>
      </c>
      <c r="K1200" s="19">
        <f t="shared" si="292"/>
        <v>0</v>
      </c>
      <c r="L1200" s="19">
        <f t="shared" si="293"/>
        <v>422.70861669282408</v>
      </c>
      <c r="M1200" s="19">
        <f t="shared" si="294"/>
        <v>10931.714503917201</v>
      </c>
      <c r="N1200" s="24">
        <f t="shared" ref="N1200:N1263" si="304">M1200*(C1200-C1199)/3600000</f>
        <v>3.0365873621992223E-3</v>
      </c>
      <c r="O1200" s="24">
        <f t="shared" si="295"/>
        <v>3.0365873621992223E-3</v>
      </c>
      <c r="P1200" s="24">
        <f t="shared" si="302"/>
        <v>1.8402043781970112</v>
      </c>
      <c r="Q1200" s="24">
        <f t="shared" si="296"/>
        <v>0</v>
      </c>
      <c r="R1200" s="24">
        <f t="shared" si="303"/>
        <v>0.90850039817772377</v>
      </c>
      <c r="S1200" s="24">
        <f>MIN(MAX(-M1200,0),'Vehicle Inputs'!$B$20*1000)</f>
        <v>0</v>
      </c>
      <c r="T1200" s="24">
        <f>S1200*(C1200-C1199)/3600000*'Vehicle Inputs'!$B$21*'Vehicle Inputs'!$B$22*'Vehicle Inputs'!$B$23</f>
        <v>0</v>
      </c>
      <c r="U1200" s="24">
        <f t="shared" si="297"/>
        <v>0.80075842094692895</v>
      </c>
      <c r="V1200" s="24">
        <f>T1200*'Vehicle Inputs'!$B$24*'Vehicle Inputs'!$B$22*'Vehicle Inputs'!$B$21</f>
        <v>0</v>
      </c>
      <c r="W1200" s="24">
        <f t="shared" si="298"/>
        <v>0.70823078540651108</v>
      </c>
      <c r="X1200" s="25">
        <f t="shared" si="299"/>
        <v>47</v>
      </c>
      <c r="Y1200" s="24">
        <f t="shared" si="300"/>
        <v>0</v>
      </c>
    </row>
    <row r="1201" spans="2:25" x14ac:dyDescent="0.25">
      <c r="B1201" s="6" t="s">
        <v>38</v>
      </c>
      <c r="C1201" s="6">
        <v>1193</v>
      </c>
      <c r="D1201" s="6">
        <v>171</v>
      </c>
      <c r="E1201" s="12">
        <v>93.1</v>
      </c>
      <c r="F1201" s="16">
        <f t="shared" si="301"/>
        <v>0</v>
      </c>
      <c r="G1201" s="16">
        <f t="shared" si="289"/>
        <v>25.861111111111111</v>
      </c>
      <c r="H1201" s="19">
        <f t="shared" si="290"/>
        <v>236.11873794282405</v>
      </c>
      <c r="I1201" s="19">
        <f>$K$3*$H$3*'Vehicle Inputs'!$B$19</f>
        <v>186.58987875</v>
      </c>
      <c r="J1201" s="19">
        <f t="shared" si="291"/>
        <v>4825.4215865625001</v>
      </c>
      <c r="K1201" s="19">
        <f t="shared" si="292"/>
        <v>0</v>
      </c>
      <c r="L1201" s="19">
        <f t="shared" si="293"/>
        <v>422.70861669282408</v>
      </c>
      <c r="M1201" s="19">
        <f t="shared" si="294"/>
        <v>10931.714503917201</v>
      </c>
      <c r="N1201" s="24">
        <f t="shared" si="304"/>
        <v>3.0365873621992223E-3</v>
      </c>
      <c r="O1201" s="24">
        <f t="shared" si="295"/>
        <v>3.0365873621992223E-3</v>
      </c>
      <c r="P1201" s="24">
        <f t="shared" si="302"/>
        <v>1.8432409655592104</v>
      </c>
      <c r="Q1201" s="24">
        <f t="shared" si="296"/>
        <v>0</v>
      </c>
      <c r="R1201" s="24">
        <f t="shared" si="303"/>
        <v>0.90850039817772377</v>
      </c>
      <c r="S1201" s="24">
        <f>MIN(MAX(-M1201,0),'Vehicle Inputs'!$B$20*1000)</f>
        <v>0</v>
      </c>
      <c r="T1201" s="24">
        <f>S1201*(C1201-C1200)/3600000*'Vehicle Inputs'!$B$21*'Vehicle Inputs'!$B$22*'Vehicle Inputs'!$B$23</f>
        <v>0</v>
      </c>
      <c r="U1201" s="24">
        <f t="shared" si="297"/>
        <v>0.80075842094692895</v>
      </c>
      <c r="V1201" s="24">
        <f>T1201*'Vehicle Inputs'!$B$24*'Vehicle Inputs'!$B$22*'Vehicle Inputs'!$B$21</f>
        <v>0</v>
      </c>
      <c r="W1201" s="24">
        <f t="shared" si="298"/>
        <v>0.70823078540651108</v>
      </c>
      <c r="X1201" s="25">
        <f t="shared" si="299"/>
        <v>47</v>
      </c>
      <c r="Y1201" s="24">
        <f t="shared" si="300"/>
        <v>0</v>
      </c>
    </row>
    <row r="1202" spans="2:25" x14ac:dyDescent="0.25">
      <c r="B1202" s="6" t="s">
        <v>38</v>
      </c>
      <c r="C1202" s="6">
        <v>1194</v>
      </c>
      <c r="D1202" s="6">
        <v>172</v>
      </c>
      <c r="E1202" s="12">
        <v>93.1</v>
      </c>
      <c r="F1202" s="16">
        <f t="shared" si="301"/>
        <v>0</v>
      </c>
      <c r="G1202" s="16">
        <f t="shared" si="289"/>
        <v>25.861111111111111</v>
      </c>
      <c r="H1202" s="19">
        <f t="shared" si="290"/>
        <v>236.11873794282405</v>
      </c>
      <c r="I1202" s="19">
        <f>$K$3*$H$3*'Vehicle Inputs'!$B$19</f>
        <v>186.58987875</v>
      </c>
      <c r="J1202" s="19">
        <f t="shared" si="291"/>
        <v>4825.4215865625001</v>
      </c>
      <c r="K1202" s="19">
        <f t="shared" si="292"/>
        <v>0</v>
      </c>
      <c r="L1202" s="19">
        <f t="shared" si="293"/>
        <v>422.70861669282408</v>
      </c>
      <c r="M1202" s="19">
        <f t="shared" si="294"/>
        <v>10931.714503917201</v>
      </c>
      <c r="N1202" s="24">
        <f t="shared" si="304"/>
        <v>3.0365873621992223E-3</v>
      </c>
      <c r="O1202" s="24">
        <f t="shared" si="295"/>
        <v>3.0365873621992223E-3</v>
      </c>
      <c r="P1202" s="24">
        <f t="shared" si="302"/>
        <v>1.8462775529214095</v>
      </c>
      <c r="Q1202" s="24">
        <f t="shared" si="296"/>
        <v>0</v>
      </c>
      <c r="R1202" s="24">
        <f t="shared" si="303"/>
        <v>0.90850039817772377</v>
      </c>
      <c r="S1202" s="24">
        <f>MIN(MAX(-M1202,0),'Vehicle Inputs'!$B$20*1000)</f>
        <v>0</v>
      </c>
      <c r="T1202" s="24">
        <f>S1202*(C1202-C1201)/3600000*'Vehicle Inputs'!$B$21*'Vehicle Inputs'!$B$22*'Vehicle Inputs'!$B$23</f>
        <v>0</v>
      </c>
      <c r="U1202" s="24">
        <f t="shared" si="297"/>
        <v>0.80075842094692895</v>
      </c>
      <c r="V1202" s="24">
        <f>T1202*'Vehicle Inputs'!$B$24*'Vehicle Inputs'!$B$22*'Vehicle Inputs'!$B$21</f>
        <v>0</v>
      </c>
      <c r="W1202" s="24">
        <f t="shared" si="298"/>
        <v>0.70823078540651108</v>
      </c>
      <c r="X1202" s="25">
        <f t="shared" si="299"/>
        <v>47</v>
      </c>
      <c r="Y1202" s="24">
        <f t="shared" si="300"/>
        <v>0</v>
      </c>
    </row>
    <row r="1203" spans="2:25" x14ac:dyDescent="0.25">
      <c r="B1203" s="6" t="s">
        <v>38</v>
      </c>
      <c r="C1203" s="6">
        <v>1195</v>
      </c>
      <c r="D1203" s="6">
        <v>173</v>
      </c>
      <c r="E1203" s="12">
        <v>93.1</v>
      </c>
      <c r="F1203" s="16">
        <f t="shared" si="301"/>
        <v>1.3888888888890073E-2</v>
      </c>
      <c r="G1203" s="16">
        <f t="shared" si="289"/>
        <v>25.861111111111111</v>
      </c>
      <c r="H1203" s="19">
        <f t="shared" si="290"/>
        <v>236.11873794282405</v>
      </c>
      <c r="I1203" s="19">
        <f>$K$3*$H$3*'Vehicle Inputs'!$B$19</f>
        <v>186.58987875</v>
      </c>
      <c r="J1203" s="19">
        <f t="shared" si="291"/>
        <v>4825.4215865625001</v>
      </c>
      <c r="K1203" s="19">
        <f t="shared" si="292"/>
        <v>30.364583333335922</v>
      </c>
      <c r="L1203" s="19">
        <f t="shared" si="293"/>
        <v>453.07320002616001</v>
      </c>
      <c r="M1203" s="19">
        <f t="shared" si="294"/>
        <v>11716.976367343193</v>
      </c>
      <c r="N1203" s="24">
        <f t="shared" si="304"/>
        <v>3.2547156575953315E-3</v>
      </c>
      <c r="O1203" s="24">
        <f t="shared" si="295"/>
        <v>3.2547156575953315E-3</v>
      </c>
      <c r="P1203" s="24">
        <f t="shared" si="302"/>
        <v>1.8495322685790048</v>
      </c>
      <c r="Q1203" s="24">
        <f t="shared" si="296"/>
        <v>0</v>
      </c>
      <c r="R1203" s="24">
        <f t="shared" si="303"/>
        <v>0.90850039817772377</v>
      </c>
      <c r="S1203" s="24">
        <f>MIN(MAX(-M1203,0),'Vehicle Inputs'!$B$20*1000)</f>
        <v>0</v>
      </c>
      <c r="T1203" s="24">
        <f>S1203*(C1203-C1202)/3600000*'Vehicle Inputs'!$B$21*'Vehicle Inputs'!$B$22*'Vehicle Inputs'!$B$23</f>
        <v>0</v>
      </c>
      <c r="U1203" s="24">
        <f t="shared" si="297"/>
        <v>0.80075842094692895</v>
      </c>
      <c r="V1203" s="24">
        <f>T1203*'Vehicle Inputs'!$B$24*'Vehicle Inputs'!$B$22*'Vehicle Inputs'!$B$21</f>
        <v>0</v>
      </c>
      <c r="W1203" s="24">
        <f t="shared" si="298"/>
        <v>0.70823078540651108</v>
      </c>
      <c r="X1203" s="25">
        <f t="shared" si="299"/>
        <v>47</v>
      </c>
      <c r="Y1203" s="24">
        <f t="shared" si="300"/>
        <v>0</v>
      </c>
    </row>
    <row r="1204" spans="2:25" x14ac:dyDescent="0.25">
      <c r="B1204" s="6" t="s">
        <v>38</v>
      </c>
      <c r="C1204" s="6">
        <v>1196</v>
      </c>
      <c r="D1204" s="6">
        <v>174</v>
      </c>
      <c r="E1204" s="12">
        <v>93.2</v>
      </c>
      <c r="F1204" s="16">
        <f t="shared" si="301"/>
        <v>1.3888888888890073E-2</v>
      </c>
      <c r="G1204" s="16">
        <f t="shared" si="289"/>
        <v>25.888888888888889</v>
      </c>
      <c r="H1204" s="19">
        <f t="shared" si="290"/>
        <v>236.62624717407408</v>
      </c>
      <c r="I1204" s="19">
        <f>$K$3*$H$3*'Vehicle Inputs'!$B$19</f>
        <v>186.58987875</v>
      </c>
      <c r="J1204" s="19">
        <f t="shared" si="291"/>
        <v>4830.60463875</v>
      </c>
      <c r="K1204" s="19">
        <f t="shared" si="292"/>
        <v>30.364583333335922</v>
      </c>
      <c r="L1204" s="19">
        <f t="shared" si="293"/>
        <v>453.58070925740998</v>
      </c>
      <c r="M1204" s="19">
        <f t="shared" si="294"/>
        <v>11742.700584108503</v>
      </c>
      <c r="N1204" s="24">
        <f t="shared" si="304"/>
        <v>3.2618612733634729E-3</v>
      </c>
      <c r="O1204" s="24">
        <f t="shared" si="295"/>
        <v>3.2618612733634729E-3</v>
      </c>
      <c r="P1204" s="24">
        <f t="shared" si="302"/>
        <v>1.8527941298523682</v>
      </c>
      <c r="Q1204" s="24">
        <f t="shared" si="296"/>
        <v>0</v>
      </c>
      <c r="R1204" s="24">
        <f t="shared" si="303"/>
        <v>0.90850039817772377</v>
      </c>
      <c r="S1204" s="24">
        <f>MIN(MAX(-M1204,0),'Vehicle Inputs'!$B$20*1000)</f>
        <v>0</v>
      </c>
      <c r="T1204" s="24">
        <f>S1204*(C1204-C1203)/3600000*'Vehicle Inputs'!$B$21*'Vehicle Inputs'!$B$22*'Vehicle Inputs'!$B$23</f>
        <v>0</v>
      </c>
      <c r="U1204" s="24">
        <f t="shared" si="297"/>
        <v>0.80075842094692895</v>
      </c>
      <c r="V1204" s="24">
        <f>T1204*'Vehicle Inputs'!$B$24*'Vehicle Inputs'!$B$22*'Vehicle Inputs'!$B$21</f>
        <v>0</v>
      </c>
      <c r="W1204" s="24">
        <f t="shared" si="298"/>
        <v>0.70823078540651108</v>
      </c>
      <c r="X1204" s="25">
        <f t="shared" si="299"/>
        <v>47</v>
      </c>
      <c r="Y1204" s="24">
        <f t="shared" si="300"/>
        <v>0</v>
      </c>
    </row>
    <row r="1205" spans="2:25" x14ac:dyDescent="0.25">
      <c r="B1205" s="6" t="s">
        <v>38</v>
      </c>
      <c r="C1205" s="6">
        <v>1197</v>
      </c>
      <c r="D1205" s="6">
        <v>175</v>
      </c>
      <c r="E1205" s="12">
        <v>93.2</v>
      </c>
      <c r="F1205" s="16">
        <f t="shared" si="301"/>
        <v>1.3888888888888099E-2</v>
      </c>
      <c r="G1205" s="16">
        <f t="shared" si="289"/>
        <v>25.888888888888889</v>
      </c>
      <c r="H1205" s="19">
        <f t="shared" si="290"/>
        <v>236.62624717407408</v>
      </c>
      <c r="I1205" s="19">
        <f>$K$3*$H$3*'Vehicle Inputs'!$B$19</f>
        <v>186.58987875</v>
      </c>
      <c r="J1205" s="19">
        <f t="shared" si="291"/>
        <v>4830.60463875</v>
      </c>
      <c r="K1205" s="19">
        <f t="shared" si="292"/>
        <v>30.364583333331606</v>
      </c>
      <c r="L1205" s="19">
        <f t="shared" si="293"/>
        <v>453.58070925740566</v>
      </c>
      <c r="M1205" s="19">
        <f t="shared" si="294"/>
        <v>11742.700584108392</v>
      </c>
      <c r="N1205" s="24">
        <f t="shared" si="304"/>
        <v>3.2618612733634421E-3</v>
      </c>
      <c r="O1205" s="24">
        <f t="shared" si="295"/>
        <v>3.2618612733634421E-3</v>
      </c>
      <c r="P1205" s="24">
        <f t="shared" si="302"/>
        <v>1.8560559911257317</v>
      </c>
      <c r="Q1205" s="24">
        <f t="shared" si="296"/>
        <v>0</v>
      </c>
      <c r="R1205" s="24">
        <f t="shared" si="303"/>
        <v>0.90850039817772377</v>
      </c>
      <c r="S1205" s="24">
        <f>MIN(MAX(-M1205,0),'Vehicle Inputs'!$B$20*1000)</f>
        <v>0</v>
      </c>
      <c r="T1205" s="24">
        <f>S1205*(C1205-C1204)/3600000*'Vehicle Inputs'!$B$21*'Vehicle Inputs'!$B$22*'Vehicle Inputs'!$B$23</f>
        <v>0</v>
      </c>
      <c r="U1205" s="24">
        <f t="shared" si="297"/>
        <v>0.80075842094692895</v>
      </c>
      <c r="V1205" s="24">
        <f>T1205*'Vehicle Inputs'!$B$24*'Vehicle Inputs'!$B$22*'Vehicle Inputs'!$B$21</f>
        <v>0</v>
      </c>
      <c r="W1205" s="24">
        <f t="shared" si="298"/>
        <v>0.70823078540651108</v>
      </c>
      <c r="X1205" s="25">
        <f t="shared" si="299"/>
        <v>47</v>
      </c>
      <c r="Y1205" s="24">
        <f t="shared" si="300"/>
        <v>0</v>
      </c>
    </row>
    <row r="1206" spans="2:25" x14ac:dyDescent="0.25">
      <c r="B1206" s="6" t="s">
        <v>38</v>
      </c>
      <c r="C1206" s="6">
        <v>1198</v>
      </c>
      <c r="D1206" s="6">
        <v>176</v>
      </c>
      <c r="E1206" s="12">
        <v>93.3</v>
      </c>
      <c r="F1206" s="16">
        <f t="shared" si="301"/>
        <v>6.9444444444444448E-2</v>
      </c>
      <c r="G1206" s="16">
        <f t="shared" si="289"/>
        <v>25.916666666666668</v>
      </c>
      <c r="H1206" s="19">
        <f t="shared" si="290"/>
        <v>237.13430123541667</v>
      </c>
      <c r="I1206" s="19">
        <f>$K$3*$H$3*'Vehicle Inputs'!$B$19</f>
        <v>186.58987875</v>
      </c>
      <c r="J1206" s="19">
        <f t="shared" si="291"/>
        <v>4835.7876909375</v>
      </c>
      <c r="K1206" s="19">
        <f t="shared" si="292"/>
        <v>151.82291666666669</v>
      </c>
      <c r="L1206" s="19">
        <f t="shared" si="293"/>
        <v>575.54709665208338</v>
      </c>
      <c r="M1206" s="19">
        <f t="shared" si="294"/>
        <v>14916.262254899828</v>
      </c>
      <c r="N1206" s="24">
        <f t="shared" si="304"/>
        <v>4.1434061819166186E-3</v>
      </c>
      <c r="O1206" s="24">
        <f t="shared" si="295"/>
        <v>4.1434061819166186E-3</v>
      </c>
      <c r="P1206" s="24">
        <f t="shared" si="302"/>
        <v>1.8601993973076483</v>
      </c>
      <c r="Q1206" s="24">
        <f t="shared" si="296"/>
        <v>0</v>
      </c>
      <c r="R1206" s="24">
        <f t="shared" si="303"/>
        <v>0.90850039817772377</v>
      </c>
      <c r="S1206" s="24">
        <f>MIN(MAX(-M1206,0),'Vehicle Inputs'!$B$20*1000)</f>
        <v>0</v>
      </c>
      <c r="T1206" s="24">
        <f>S1206*(C1206-C1205)/3600000*'Vehicle Inputs'!$B$21*'Vehicle Inputs'!$B$22*'Vehicle Inputs'!$B$23</f>
        <v>0</v>
      </c>
      <c r="U1206" s="24">
        <f t="shared" si="297"/>
        <v>0.80075842094692895</v>
      </c>
      <c r="V1206" s="24">
        <f>T1206*'Vehicle Inputs'!$B$24*'Vehicle Inputs'!$B$22*'Vehicle Inputs'!$B$21</f>
        <v>0</v>
      </c>
      <c r="W1206" s="24">
        <f t="shared" si="298"/>
        <v>0.70823078540651108</v>
      </c>
      <c r="X1206" s="25">
        <f t="shared" si="299"/>
        <v>47</v>
      </c>
      <c r="Y1206" s="24">
        <f t="shared" si="300"/>
        <v>0</v>
      </c>
    </row>
    <row r="1207" spans="2:25" x14ac:dyDescent="0.25">
      <c r="B1207" s="6" t="s">
        <v>38</v>
      </c>
      <c r="C1207" s="6">
        <v>1199</v>
      </c>
      <c r="D1207" s="6">
        <v>177</v>
      </c>
      <c r="E1207" s="12">
        <v>93.7</v>
      </c>
      <c r="F1207" s="16">
        <f t="shared" si="301"/>
        <v>0.12500000000000078</v>
      </c>
      <c r="G1207" s="16">
        <f t="shared" si="289"/>
        <v>26.027777777777779</v>
      </c>
      <c r="H1207" s="19">
        <f t="shared" si="290"/>
        <v>239.17196578171297</v>
      </c>
      <c r="I1207" s="19">
        <f>$K$3*$H$3*'Vehicle Inputs'!$B$19</f>
        <v>186.58987875</v>
      </c>
      <c r="J1207" s="19">
        <f t="shared" si="291"/>
        <v>4856.5198996874997</v>
      </c>
      <c r="K1207" s="19">
        <f t="shared" si="292"/>
        <v>273.28125000000171</v>
      </c>
      <c r="L1207" s="19">
        <f t="shared" si="293"/>
        <v>699.0430945317147</v>
      </c>
      <c r="M1207" s="19">
        <f t="shared" si="294"/>
        <v>18194.538321561577</v>
      </c>
      <c r="N1207" s="24">
        <f t="shared" si="304"/>
        <v>5.0540384226559938E-3</v>
      </c>
      <c r="O1207" s="24">
        <f t="shared" si="295"/>
        <v>5.0540384226559938E-3</v>
      </c>
      <c r="P1207" s="24">
        <f t="shared" si="302"/>
        <v>1.8652534357303043</v>
      </c>
      <c r="Q1207" s="24">
        <f t="shared" si="296"/>
        <v>0</v>
      </c>
      <c r="R1207" s="24">
        <f t="shared" si="303"/>
        <v>0.90850039817772377</v>
      </c>
      <c r="S1207" s="24">
        <f>MIN(MAX(-M1207,0),'Vehicle Inputs'!$B$20*1000)</f>
        <v>0</v>
      </c>
      <c r="T1207" s="24">
        <f>S1207*(C1207-C1206)/3600000*'Vehicle Inputs'!$B$21*'Vehicle Inputs'!$B$22*'Vehicle Inputs'!$B$23</f>
        <v>0</v>
      </c>
      <c r="U1207" s="24">
        <f t="shared" si="297"/>
        <v>0.80075842094692895</v>
      </c>
      <c r="V1207" s="24">
        <f>T1207*'Vehicle Inputs'!$B$24*'Vehicle Inputs'!$B$22*'Vehicle Inputs'!$B$21</f>
        <v>0</v>
      </c>
      <c r="W1207" s="24">
        <f t="shared" si="298"/>
        <v>0.70823078540651108</v>
      </c>
      <c r="X1207" s="25">
        <f t="shared" si="299"/>
        <v>47</v>
      </c>
      <c r="Y1207" s="24">
        <f t="shared" si="300"/>
        <v>0</v>
      </c>
    </row>
    <row r="1208" spans="2:25" x14ac:dyDescent="0.25">
      <c r="B1208" s="6" t="s">
        <v>38</v>
      </c>
      <c r="C1208" s="6">
        <v>1200</v>
      </c>
      <c r="D1208" s="6">
        <v>178</v>
      </c>
      <c r="E1208" s="12">
        <v>94.2</v>
      </c>
      <c r="F1208" s="16">
        <f t="shared" si="301"/>
        <v>0.18055555555555516</v>
      </c>
      <c r="G1208" s="16">
        <f t="shared" si="289"/>
        <v>26.166666666666668</v>
      </c>
      <c r="H1208" s="19">
        <f t="shared" si="290"/>
        <v>241.73130514166664</v>
      </c>
      <c r="I1208" s="19">
        <f>$K$3*$H$3*'Vehicle Inputs'!$B$19</f>
        <v>186.58987875</v>
      </c>
      <c r="J1208" s="19">
        <f t="shared" si="291"/>
        <v>4882.4351606250002</v>
      </c>
      <c r="K1208" s="19">
        <f t="shared" si="292"/>
        <v>394.73958333333246</v>
      </c>
      <c r="L1208" s="19">
        <f t="shared" si="293"/>
        <v>823.06076722499915</v>
      </c>
      <c r="M1208" s="19">
        <f t="shared" si="294"/>
        <v>21536.756742387479</v>
      </c>
      <c r="N1208" s="24">
        <f t="shared" si="304"/>
        <v>5.9824324284409661E-3</v>
      </c>
      <c r="O1208" s="24">
        <f t="shared" si="295"/>
        <v>5.9824324284409661E-3</v>
      </c>
      <c r="P1208" s="24">
        <f t="shared" si="302"/>
        <v>1.8712358681587453</v>
      </c>
      <c r="Q1208" s="24">
        <f t="shared" si="296"/>
        <v>0</v>
      </c>
      <c r="R1208" s="24">
        <f t="shared" si="303"/>
        <v>0.90850039817772377</v>
      </c>
      <c r="S1208" s="24">
        <f>MIN(MAX(-M1208,0),'Vehicle Inputs'!$B$20*1000)</f>
        <v>0</v>
      </c>
      <c r="T1208" s="24">
        <f>S1208*(C1208-C1207)/3600000*'Vehicle Inputs'!$B$21*'Vehicle Inputs'!$B$22*'Vehicle Inputs'!$B$23</f>
        <v>0</v>
      </c>
      <c r="U1208" s="24">
        <f t="shared" si="297"/>
        <v>0.80075842094692895</v>
      </c>
      <c r="V1208" s="24">
        <f>T1208*'Vehicle Inputs'!$B$24*'Vehicle Inputs'!$B$22*'Vehicle Inputs'!$B$21</f>
        <v>0</v>
      </c>
      <c r="W1208" s="24">
        <f t="shared" si="298"/>
        <v>0.70823078540651108</v>
      </c>
      <c r="X1208" s="25">
        <f t="shared" si="299"/>
        <v>47</v>
      </c>
      <c r="Y1208" s="24">
        <f t="shared" si="300"/>
        <v>0</v>
      </c>
    </row>
    <row r="1209" spans="2:25" x14ac:dyDescent="0.25">
      <c r="B1209" s="6" t="s">
        <v>38</v>
      </c>
      <c r="C1209" s="6">
        <v>1201</v>
      </c>
      <c r="D1209" s="6">
        <v>179</v>
      </c>
      <c r="E1209" s="12">
        <v>95</v>
      </c>
      <c r="F1209" s="16">
        <f t="shared" si="301"/>
        <v>0.22222222222222143</v>
      </c>
      <c r="G1209" s="16">
        <f t="shared" si="289"/>
        <v>26.388888888888889</v>
      </c>
      <c r="H1209" s="19">
        <f t="shared" si="290"/>
        <v>245.85457928240737</v>
      </c>
      <c r="I1209" s="19">
        <f>$K$3*$H$3*'Vehicle Inputs'!$B$19</f>
        <v>186.58987875</v>
      </c>
      <c r="J1209" s="19">
        <f t="shared" si="291"/>
        <v>4923.8995781249996</v>
      </c>
      <c r="K1209" s="19">
        <f t="shared" si="292"/>
        <v>485.83333333333161</v>
      </c>
      <c r="L1209" s="19">
        <f t="shared" si="293"/>
        <v>918.27779136573895</v>
      </c>
      <c r="M1209" s="19">
        <f t="shared" si="294"/>
        <v>24232.330605484778</v>
      </c>
      <c r="N1209" s="24">
        <f t="shared" si="304"/>
        <v>6.7312029459679935E-3</v>
      </c>
      <c r="O1209" s="24">
        <f t="shared" si="295"/>
        <v>6.7312029459679935E-3</v>
      </c>
      <c r="P1209" s="24">
        <f t="shared" si="302"/>
        <v>1.8779670711047134</v>
      </c>
      <c r="Q1209" s="24">
        <f t="shared" si="296"/>
        <v>0</v>
      </c>
      <c r="R1209" s="24">
        <f t="shared" si="303"/>
        <v>0.90850039817772377</v>
      </c>
      <c r="S1209" s="24">
        <f>MIN(MAX(-M1209,0),'Vehicle Inputs'!$B$20*1000)</f>
        <v>0</v>
      </c>
      <c r="T1209" s="24">
        <f>S1209*(C1209-C1208)/3600000*'Vehicle Inputs'!$B$21*'Vehicle Inputs'!$B$22*'Vehicle Inputs'!$B$23</f>
        <v>0</v>
      </c>
      <c r="U1209" s="24">
        <f t="shared" si="297"/>
        <v>0.80075842094692895</v>
      </c>
      <c r="V1209" s="24">
        <f>T1209*'Vehicle Inputs'!$B$24*'Vehicle Inputs'!$B$22*'Vehicle Inputs'!$B$21</f>
        <v>0</v>
      </c>
      <c r="W1209" s="24">
        <f t="shared" si="298"/>
        <v>0.70823078540651108</v>
      </c>
      <c r="X1209" s="25">
        <f t="shared" si="299"/>
        <v>47</v>
      </c>
      <c r="Y1209" s="24">
        <f t="shared" si="300"/>
        <v>0</v>
      </c>
    </row>
    <row r="1210" spans="2:25" x14ac:dyDescent="0.25">
      <c r="B1210" s="6" t="s">
        <v>38</v>
      </c>
      <c r="C1210" s="6">
        <v>1202</v>
      </c>
      <c r="D1210" s="6">
        <v>180</v>
      </c>
      <c r="E1210" s="12">
        <v>95.8</v>
      </c>
      <c r="F1210" s="16">
        <f t="shared" si="301"/>
        <v>0.19444444444444522</v>
      </c>
      <c r="G1210" s="16">
        <f t="shared" si="289"/>
        <v>26.611111111111111</v>
      </c>
      <c r="H1210" s="19">
        <f t="shared" si="290"/>
        <v>250.01272254907406</v>
      </c>
      <c r="I1210" s="19">
        <f>$K$3*$H$3*'Vehicle Inputs'!$B$19</f>
        <v>186.58987875</v>
      </c>
      <c r="J1210" s="19">
        <f t="shared" si="291"/>
        <v>4965.3639956249999</v>
      </c>
      <c r="K1210" s="19">
        <f t="shared" si="292"/>
        <v>425.10416666666839</v>
      </c>
      <c r="L1210" s="19">
        <f t="shared" si="293"/>
        <v>861.70676796574253</v>
      </c>
      <c r="M1210" s="19">
        <f t="shared" si="294"/>
        <v>22930.974547532816</v>
      </c>
      <c r="N1210" s="24">
        <f t="shared" si="304"/>
        <v>6.3697151520924486E-3</v>
      </c>
      <c r="O1210" s="24">
        <f t="shared" si="295"/>
        <v>6.3697151520924486E-3</v>
      </c>
      <c r="P1210" s="24">
        <f t="shared" si="302"/>
        <v>1.8843367862568059</v>
      </c>
      <c r="Q1210" s="24">
        <f t="shared" si="296"/>
        <v>0</v>
      </c>
      <c r="R1210" s="24">
        <f t="shared" si="303"/>
        <v>0.90850039817772377</v>
      </c>
      <c r="S1210" s="24">
        <f>MIN(MAX(-M1210,0),'Vehicle Inputs'!$B$20*1000)</f>
        <v>0</v>
      </c>
      <c r="T1210" s="24">
        <f>S1210*(C1210-C1209)/3600000*'Vehicle Inputs'!$B$21*'Vehicle Inputs'!$B$22*'Vehicle Inputs'!$B$23</f>
        <v>0</v>
      </c>
      <c r="U1210" s="24">
        <f t="shared" si="297"/>
        <v>0.80075842094692895</v>
      </c>
      <c r="V1210" s="24">
        <f>T1210*'Vehicle Inputs'!$B$24*'Vehicle Inputs'!$B$22*'Vehicle Inputs'!$B$21</f>
        <v>0</v>
      </c>
      <c r="W1210" s="24">
        <f t="shared" si="298"/>
        <v>0.70823078540651108</v>
      </c>
      <c r="X1210" s="25">
        <f t="shared" si="299"/>
        <v>47</v>
      </c>
      <c r="Y1210" s="24">
        <f t="shared" si="300"/>
        <v>0</v>
      </c>
    </row>
    <row r="1211" spans="2:25" x14ac:dyDescent="0.25">
      <c r="B1211" s="6" t="s">
        <v>38</v>
      </c>
      <c r="C1211" s="6">
        <v>1203</v>
      </c>
      <c r="D1211" s="6">
        <v>181</v>
      </c>
      <c r="E1211" s="12">
        <v>96.4</v>
      </c>
      <c r="F1211" s="16">
        <f t="shared" si="301"/>
        <v>0.1388888888888889</v>
      </c>
      <c r="G1211" s="16">
        <f t="shared" si="289"/>
        <v>26.777777777777782</v>
      </c>
      <c r="H1211" s="19">
        <f t="shared" si="290"/>
        <v>253.15421286296305</v>
      </c>
      <c r="I1211" s="19">
        <f>$K$3*$H$3*'Vehicle Inputs'!$B$19</f>
        <v>186.58987875</v>
      </c>
      <c r="J1211" s="19">
        <f t="shared" si="291"/>
        <v>4996.4623087500004</v>
      </c>
      <c r="K1211" s="19">
        <f t="shared" si="292"/>
        <v>303.64583333333337</v>
      </c>
      <c r="L1211" s="19">
        <f t="shared" si="293"/>
        <v>743.38992494629645</v>
      </c>
      <c r="M1211" s="19">
        <f t="shared" si="294"/>
        <v>19906.33021245083</v>
      </c>
      <c r="N1211" s="24">
        <f t="shared" si="304"/>
        <v>5.5295361701252306E-3</v>
      </c>
      <c r="O1211" s="24">
        <f t="shared" si="295"/>
        <v>5.5295361701252306E-3</v>
      </c>
      <c r="P1211" s="24">
        <f t="shared" si="302"/>
        <v>1.8898663224269312</v>
      </c>
      <c r="Q1211" s="24">
        <f t="shared" si="296"/>
        <v>0</v>
      </c>
      <c r="R1211" s="24">
        <f t="shared" si="303"/>
        <v>0.90850039817772377</v>
      </c>
      <c r="S1211" s="24">
        <f>MIN(MAX(-M1211,0),'Vehicle Inputs'!$B$20*1000)</f>
        <v>0</v>
      </c>
      <c r="T1211" s="24">
        <f>S1211*(C1211-C1210)/3600000*'Vehicle Inputs'!$B$21*'Vehicle Inputs'!$B$22*'Vehicle Inputs'!$B$23</f>
        <v>0</v>
      </c>
      <c r="U1211" s="24">
        <f t="shared" si="297"/>
        <v>0.80075842094692895</v>
      </c>
      <c r="V1211" s="24">
        <f>T1211*'Vehicle Inputs'!$B$24*'Vehicle Inputs'!$B$22*'Vehicle Inputs'!$B$21</f>
        <v>0</v>
      </c>
      <c r="W1211" s="24">
        <f t="shared" si="298"/>
        <v>0.70823078540651108</v>
      </c>
      <c r="X1211" s="25">
        <f t="shared" si="299"/>
        <v>47</v>
      </c>
      <c r="Y1211" s="24">
        <f t="shared" si="300"/>
        <v>0</v>
      </c>
    </row>
    <row r="1212" spans="2:25" x14ac:dyDescent="0.25">
      <c r="B1212" s="6" t="s">
        <v>38</v>
      </c>
      <c r="C1212" s="6">
        <v>1204</v>
      </c>
      <c r="D1212" s="6">
        <v>182</v>
      </c>
      <c r="E1212" s="12">
        <v>96.8</v>
      </c>
      <c r="F1212" s="16">
        <f t="shared" si="301"/>
        <v>8.3333333333332538E-2</v>
      </c>
      <c r="G1212" s="16">
        <f t="shared" si="289"/>
        <v>26.888888888888889</v>
      </c>
      <c r="H1212" s="19">
        <f t="shared" si="290"/>
        <v>255.25943634074073</v>
      </c>
      <c r="I1212" s="19">
        <f>$K$3*$H$3*'Vehicle Inputs'!$B$19</f>
        <v>186.58987875</v>
      </c>
      <c r="J1212" s="19">
        <f t="shared" si="291"/>
        <v>5017.1945175000001</v>
      </c>
      <c r="K1212" s="19">
        <f t="shared" si="292"/>
        <v>182.18749999999827</v>
      </c>
      <c r="L1212" s="19">
        <f t="shared" si="293"/>
        <v>624.03681509073897</v>
      </c>
      <c r="M1212" s="19">
        <f t="shared" si="294"/>
        <v>16779.656583550983</v>
      </c>
      <c r="N1212" s="24">
        <f t="shared" si="304"/>
        <v>4.6610157176530508E-3</v>
      </c>
      <c r="O1212" s="24">
        <f t="shared" si="295"/>
        <v>4.6610157176530508E-3</v>
      </c>
      <c r="P1212" s="24">
        <f t="shared" si="302"/>
        <v>1.8945273381445842</v>
      </c>
      <c r="Q1212" s="24">
        <f t="shared" si="296"/>
        <v>0</v>
      </c>
      <c r="R1212" s="24">
        <f t="shared" si="303"/>
        <v>0.90850039817772377</v>
      </c>
      <c r="S1212" s="24">
        <f>MIN(MAX(-M1212,0),'Vehicle Inputs'!$B$20*1000)</f>
        <v>0</v>
      </c>
      <c r="T1212" s="24">
        <f>S1212*(C1212-C1211)/3600000*'Vehicle Inputs'!$B$21*'Vehicle Inputs'!$B$22*'Vehicle Inputs'!$B$23</f>
        <v>0</v>
      </c>
      <c r="U1212" s="24">
        <f t="shared" si="297"/>
        <v>0.80075842094692895</v>
      </c>
      <c r="V1212" s="24">
        <f>T1212*'Vehicle Inputs'!$B$24*'Vehicle Inputs'!$B$22*'Vehicle Inputs'!$B$21</f>
        <v>0</v>
      </c>
      <c r="W1212" s="24">
        <f t="shared" si="298"/>
        <v>0.70823078540651108</v>
      </c>
      <c r="X1212" s="25">
        <f t="shared" si="299"/>
        <v>47</v>
      </c>
      <c r="Y1212" s="24">
        <f t="shared" si="300"/>
        <v>0</v>
      </c>
    </row>
    <row r="1213" spans="2:25" x14ac:dyDescent="0.25">
      <c r="B1213" s="6" t="s">
        <v>38</v>
      </c>
      <c r="C1213" s="6">
        <v>1205</v>
      </c>
      <c r="D1213" s="6">
        <v>183</v>
      </c>
      <c r="E1213" s="12">
        <v>97</v>
      </c>
      <c r="F1213" s="16">
        <f t="shared" si="301"/>
        <v>4.1666666666666269E-2</v>
      </c>
      <c r="G1213" s="16">
        <f t="shared" si="289"/>
        <v>26.944444444444446</v>
      </c>
      <c r="H1213" s="19">
        <f t="shared" si="290"/>
        <v>256.31531706018524</v>
      </c>
      <c r="I1213" s="19">
        <f>$K$3*$H$3*'Vehicle Inputs'!$B$19</f>
        <v>186.58987875</v>
      </c>
      <c r="J1213" s="19">
        <f t="shared" si="291"/>
        <v>5027.5606218749999</v>
      </c>
      <c r="K1213" s="19">
        <f t="shared" si="292"/>
        <v>91.093749999999133</v>
      </c>
      <c r="L1213" s="19">
        <f t="shared" si="293"/>
        <v>533.9989458101843</v>
      </c>
      <c r="M1213" s="19">
        <f t="shared" si="294"/>
        <v>14388.304928774411</v>
      </c>
      <c r="N1213" s="24">
        <f t="shared" si="304"/>
        <v>3.9967513691040032E-3</v>
      </c>
      <c r="O1213" s="24">
        <f t="shared" si="295"/>
        <v>3.9967513691040032E-3</v>
      </c>
      <c r="P1213" s="24">
        <f t="shared" si="302"/>
        <v>1.8985240895136881</v>
      </c>
      <c r="Q1213" s="24">
        <f t="shared" si="296"/>
        <v>0</v>
      </c>
      <c r="R1213" s="24">
        <f t="shared" si="303"/>
        <v>0.90850039817772377</v>
      </c>
      <c r="S1213" s="24">
        <f>MIN(MAX(-M1213,0),'Vehicle Inputs'!$B$20*1000)</f>
        <v>0</v>
      </c>
      <c r="T1213" s="24">
        <f>S1213*(C1213-C1212)/3600000*'Vehicle Inputs'!$B$21*'Vehicle Inputs'!$B$22*'Vehicle Inputs'!$B$23</f>
        <v>0</v>
      </c>
      <c r="U1213" s="24">
        <f t="shared" si="297"/>
        <v>0.80075842094692895</v>
      </c>
      <c r="V1213" s="24">
        <f>T1213*'Vehicle Inputs'!$B$24*'Vehicle Inputs'!$B$22*'Vehicle Inputs'!$B$21</f>
        <v>0</v>
      </c>
      <c r="W1213" s="24">
        <f t="shared" si="298"/>
        <v>0.70823078540651108</v>
      </c>
      <c r="X1213" s="25">
        <f t="shared" si="299"/>
        <v>47</v>
      </c>
      <c r="Y1213" s="24">
        <f t="shared" si="300"/>
        <v>0</v>
      </c>
    </row>
    <row r="1214" spans="2:25" x14ac:dyDescent="0.25">
      <c r="B1214" s="6" t="s">
        <v>38</v>
      </c>
      <c r="C1214" s="6">
        <v>1206</v>
      </c>
      <c r="D1214" s="6">
        <v>184</v>
      </c>
      <c r="E1214" s="12">
        <v>97.1</v>
      </c>
      <c r="F1214" s="16">
        <f t="shared" si="301"/>
        <v>2.7777777777778172E-2</v>
      </c>
      <c r="G1214" s="16">
        <f t="shared" si="289"/>
        <v>26.972222222222221</v>
      </c>
      <c r="H1214" s="19">
        <f t="shared" si="290"/>
        <v>256.84407466504626</v>
      </c>
      <c r="I1214" s="19">
        <f>$K$3*$H$3*'Vehicle Inputs'!$B$19</f>
        <v>186.58987875</v>
      </c>
      <c r="J1214" s="19">
        <f t="shared" si="291"/>
        <v>5032.7436740624998</v>
      </c>
      <c r="K1214" s="19">
        <f t="shared" si="292"/>
        <v>60.729166666667531</v>
      </c>
      <c r="L1214" s="19">
        <f t="shared" si="293"/>
        <v>504.16312008171383</v>
      </c>
      <c r="M1214" s="19">
        <f t="shared" si="294"/>
        <v>13598.399711092892</v>
      </c>
      <c r="N1214" s="24">
        <f t="shared" si="304"/>
        <v>3.7773332530813587E-3</v>
      </c>
      <c r="O1214" s="24">
        <f t="shared" si="295"/>
        <v>3.7773332530813587E-3</v>
      </c>
      <c r="P1214" s="24">
        <f t="shared" si="302"/>
        <v>1.9023014227667694</v>
      </c>
      <c r="Q1214" s="24">
        <f t="shared" si="296"/>
        <v>0</v>
      </c>
      <c r="R1214" s="24">
        <f t="shared" si="303"/>
        <v>0.90850039817772377</v>
      </c>
      <c r="S1214" s="24">
        <f>MIN(MAX(-M1214,0),'Vehicle Inputs'!$B$20*1000)</f>
        <v>0</v>
      </c>
      <c r="T1214" s="24">
        <f>S1214*(C1214-C1213)/3600000*'Vehicle Inputs'!$B$21*'Vehicle Inputs'!$B$22*'Vehicle Inputs'!$B$23</f>
        <v>0</v>
      </c>
      <c r="U1214" s="24">
        <f t="shared" si="297"/>
        <v>0.80075842094692895</v>
      </c>
      <c r="V1214" s="24">
        <f>T1214*'Vehicle Inputs'!$B$24*'Vehicle Inputs'!$B$22*'Vehicle Inputs'!$B$21</f>
        <v>0</v>
      </c>
      <c r="W1214" s="24">
        <f t="shared" si="298"/>
        <v>0.70823078540651108</v>
      </c>
      <c r="X1214" s="25">
        <f t="shared" si="299"/>
        <v>47</v>
      </c>
      <c r="Y1214" s="24">
        <f t="shared" si="300"/>
        <v>0</v>
      </c>
    </row>
    <row r="1215" spans="2:25" x14ac:dyDescent="0.25">
      <c r="B1215" s="6" t="s">
        <v>38</v>
      </c>
      <c r="C1215" s="6">
        <v>1207</v>
      </c>
      <c r="D1215" s="6">
        <v>185</v>
      </c>
      <c r="E1215" s="12">
        <v>97.2</v>
      </c>
      <c r="F1215" s="16">
        <f t="shared" si="301"/>
        <v>2.7777777777778172E-2</v>
      </c>
      <c r="G1215" s="16">
        <f t="shared" si="289"/>
        <v>27.000000000000004</v>
      </c>
      <c r="H1215" s="19">
        <f t="shared" si="290"/>
        <v>257.37337710000008</v>
      </c>
      <c r="I1215" s="19">
        <f>$K$3*$H$3*'Vehicle Inputs'!$B$19</f>
        <v>186.58987875</v>
      </c>
      <c r="J1215" s="19">
        <f t="shared" si="291"/>
        <v>5037.9267262500007</v>
      </c>
      <c r="K1215" s="19">
        <f t="shared" si="292"/>
        <v>60.729166666667531</v>
      </c>
      <c r="L1215" s="19">
        <f t="shared" si="293"/>
        <v>504.69242251666765</v>
      </c>
      <c r="M1215" s="19">
        <f t="shared" si="294"/>
        <v>13626.695407950028</v>
      </c>
      <c r="N1215" s="24">
        <f t="shared" si="304"/>
        <v>3.7851931688750078E-3</v>
      </c>
      <c r="O1215" s="24">
        <f t="shared" si="295"/>
        <v>3.7851931688750078E-3</v>
      </c>
      <c r="P1215" s="24">
        <f t="shared" si="302"/>
        <v>1.9060866159356444</v>
      </c>
      <c r="Q1215" s="24">
        <f t="shared" si="296"/>
        <v>0</v>
      </c>
      <c r="R1215" s="24">
        <f t="shared" si="303"/>
        <v>0.90850039817772377</v>
      </c>
      <c r="S1215" s="24">
        <f>MIN(MAX(-M1215,0),'Vehicle Inputs'!$B$20*1000)</f>
        <v>0</v>
      </c>
      <c r="T1215" s="24">
        <f>S1215*(C1215-C1214)/3600000*'Vehicle Inputs'!$B$21*'Vehicle Inputs'!$B$22*'Vehicle Inputs'!$B$23</f>
        <v>0</v>
      </c>
      <c r="U1215" s="24">
        <f t="shared" si="297"/>
        <v>0.80075842094692895</v>
      </c>
      <c r="V1215" s="24">
        <f>T1215*'Vehicle Inputs'!$B$24*'Vehicle Inputs'!$B$22*'Vehicle Inputs'!$B$21</f>
        <v>0</v>
      </c>
      <c r="W1215" s="24">
        <f t="shared" si="298"/>
        <v>0.70823078540651108</v>
      </c>
      <c r="X1215" s="25">
        <f t="shared" si="299"/>
        <v>47</v>
      </c>
      <c r="Y1215" s="24">
        <f t="shared" si="300"/>
        <v>0</v>
      </c>
    </row>
    <row r="1216" spans="2:25" x14ac:dyDescent="0.25">
      <c r="B1216" s="6" t="s">
        <v>38</v>
      </c>
      <c r="C1216" s="6">
        <v>1208</v>
      </c>
      <c r="D1216" s="6">
        <v>186</v>
      </c>
      <c r="E1216" s="12">
        <v>97.3</v>
      </c>
      <c r="F1216" s="16">
        <f t="shared" si="301"/>
        <v>2.7777777777778172E-2</v>
      </c>
      <c r="G1216" s="16">
        <f t="shared" si="289"/>
        <v>27.027777777777779</v>
      </c>
      <c r="H1216" s="19">
        <f t="shared" si="290"/>
        <v>257.9032243650463</v>
      </c>
      <c r="I1216" s="19">
        <f>$K$3*$H$3*'Vehicle Inputs'!$B$19</f>
        <v>186.58987875</v>
      </c>
      <c r="J1216" s="19">
        <f t="shared" si="291"/>
        <v>5043.1097784374997</v>
      </c>
      <c r="K1216" s="19">
        <f t="shared" si="292"/>
        <v>60.729166666667531</v>
      </c>
      <c r="L1216" s="19">
        <f t="shared" si="293"/>
        <v>505.22226978171386</v>
      </c>
      <c r="M1216" s="19">
        <f t="shared" si="294"/>
        <v>13655.035236044656</v>
      </c>
      <c r="N1216" s="24">
        <f t="shared" si="304"/>
        <v>3.7930653433457377E-3</v>
      </c>
      <c r="O1216" s="24">
        <f t="shared" si="295"/>
        <v>3.7930653433457377E-3</v>
      </c>
      <c r="P1216" s="24">
        <f t="shared" si="302"/>
        <v>1.9098796812789902</v>
      </c>
      <c r="Q1216" s="24">
        <f t="shared" si="296"/>
        <v>0</v>
      </c>
      <c r="R1216" s="24">
        <f t="shared" si="303"/>
        <v>0.90850039817772377</v>
      </c>
      <c r="S1216" s="24">
        <f>MIN(MAX(-M1216,0),'Vehicle Inputs'!$B$20*1000)</f>
        <v>0</v>
      </c>
      <c r="T1216" s="24">
        <f>S1216*(C1216-C1215)/3600000*'Vehicle Inputs'!$B$21*'Vehicle Inputs'!$B$22*'Vehicle Inputs'!$B$23</f>
        <v>0</v>
      </c>
      <c r="U1216" s="24">
        <f t="shared" si="297"/>
        <v>0.80075842094692895</v>
      </c>
      <c r="V1216" s="24">
        <f>T1216*'Vehicle Inputs'!$B$24*'Vehicle Inputs'!$B$22*'Vehicle Inputs'!$B$21</f>
        <v>0</v>
      </c>
      <c r="W1216" s="24">
        <f t="shared" si="298"/>
        <v>0.70823078540651108</v>
      </c>
      <c r="X1216" s="25">
        <f t="shared" si="299"/>
        <v>47</v>
      </c>
      <c r="Y1216" s="24">
        <f t="shared" si="300"/>
        <v>0</v>
      </c>
    </row>
    <row r="1217" spans="2:25" x14ac:dyDescent="0.25">
      <c r="B1217" s="6" t="s">
        <v>38</v>
      </c>
      <c r="C1217" s="6">
        <v>1209</v>
      </c>
      <c r="D1217" s="6">
        <v>187</v>
      </c>
      <c r="E1217" s="12">
        <v>97.4</v>
      </c>
      <c r="F1217" s="16">
        <f t="shared" si="301"/>
        <v>1.3888888888890073E-2</v>
      </c>
      <c r="G1217" s="16">
        <f t="shared" si="289"/>
        <v>27.055555555555557</v>
      </c>
      <c r="H1217" s="19">
        <f t="shared" si="290"/>
        <v>258.43361646018519</v>
      </c>
      <c r="I1217" s="19">
        <f>$K$3*$H$3*'Vehicle Inputs'!$B$19</f>
        <v>186.58987875</v>
      </c>
      <c r="J1217" s="19">
        <f t="shared" si="291"/>
        <v>5048.2928306250005</v>
      </c>
      <c r="K1217" s="19">
        <f t="shared" si="292"/>
        <v>30.364583333335922</v>
      </c>
      <c r="L1217" s="19">
        <f t="shared" si="293"/>
        <v>475.38807854352109</v>
      </c>
      <c r="M1217" s="19">
        <f t="shared" si="294"/>
        <v>12861.888569483044</v>
      </c>
      <c r="N1217" s="24">
        <f t="shared" si="304"/>
        <v>3.572746824856401E-3</v>
      </c>
      <c r="O1217" s="24">
        <f t="shared" si="295"/>
        <v>3.572746824856401E-3</v>
      </c>
      <c r="P1217" s="24">
        <f t="shared" si="302"/>
        <v>1.9134524281038465</v>
      </c>
      <c r="Q1217" s="24">
        <f t="shared" si="296"/>
        <v>0</v>
      </c>
      <c r="R1217" s="24">
        <f t="shared" si="303"/>
        <v>0.90850039817772377</v>
      </c>
      <c r="S1217" s="24">
        <f>MIN(MAX(-M1217,0),'Vehicle Inputs'!$B$20*1000)</f>
        <v>0</v>
      </c>
      <c r="T1217" s="24">
        <f>S1217*(C1217-C1216)/3600000*'Vehicle Inputs'!$B$21*'Vehicle Inputs'!$B$22*'Vehicle Inputs'!$B$23</f>
        <v>0</v>
      </c>
      <c r="U1217" s="24">
        <f t="shared" si="297"/>
        <v>0.80075842094692895</v>
      </c>
      <c r="V1217" s="24">
        <f>T1217*'Vehicle Inputs'!$B$24*'Vehicle Inputs'!$B$22*'Vehicle Inputs'!$B$21</f>
        <v>0</v>
      </c>
      <c r="W1217" s="24">
        <f t="shared" si="298"/>
        <v>0.70823078540651108</v>
      </c>
      <c r="X1217" s="25">
        <f t="shared" si="299"/>
        <v>47</v>
      </c>
      <c r="Y1217" s="24">
        <f t="shared" si="300"/>
        <v>0</v>
      </c>
    </row>
    <row r="1218" spans="2:25" x14ac:dyDescent="0.25">
      <c r="B1218" s="6" t="s">
        <v>38</v>
      </c>
      <c r="C1218" s="6">
        <v>1210</v>
      </c>
      <c r="D1218" s="6">
        <v>188</v>
      </c>
      <c r="E1218" s="12">
        <v>97.4</v>
      </c>
      <c r="F1218" s="16">
        <f t="shared" si="301"/>
        <v>0</v>
      </c>
      <c r="G1218" s="16">
        <f t="shared" si="289"/>
        <v>27.055555555555557</v>
      </c>
      <c r="H1218" s="19">
        <f t="shared" si="290"/>
        <v>258.43361646018519</v>
      </c>
      <c r="I1218" s="19">
        <f>$K$3*$H$3*'Vehicle Inputs'!$B$19</f>
        <v>186.58987875</v>
      </c>
      <c r="J1218" s="19">
        <f t="shared" si="291"/>
        <v>5048.2928306250005</v>
      </c>
      <c r="K1218" s="19">
        <f t="shared" si="292"/>
        <v>0</v>
      </c>
      <c r="L1218" s="19">
        <f t="shared" si="293"/>
        <v>445.02349521018516</v>
      </c>
      <c r="M1218" s="19">
        <f t="shared" si="294"/>
        <v>12040.357898186678</v>
      </c>
      <c r="N1218" s="24">
        <f t="shared" si="304"/>
        <v>3.3445438606074106E-3</v>
      </c>
      <c r="O1218" s="24">
        <f t="shared" si="295"/>
        <v>3.3445438606074106E-3</v>
      </c>
      <c r="P1218" s="24">
        <f t="shared" si="302"/>
        <v>1.916796971964454</v>
      </c>
      <c r="Q1218" s="24">
        <f t="shared" si="296"/>
        <v>0</v>
      </c>
      <c r="R1218" s="24">
        <f t="shared" si="303"/>
        <v>0.90850039817772377</v>
      </c>
      <c r="S1218" s="24">
        <f>MIN(MAX(-M1218,0),'Vehicle Inputs'!$B$20*1000)</f>
        <v>0</v>
      </c>
      <c r="T1218" s="24">
        <f>S1218*(C1218-C1217)/3600000*'Vehicle Inputs'!$B$21*'Vehicle Inputs'!$B$22*'Vehicle Inputs'!$B$23</f>
        <v>0</v>
      </c>
      <c r="U1218" s="24">
        <f t="shared" si="297"/>
        <v>0.80075842094692895</v>
      </c>
      <c r="V1218" s="24">
        <f>T1218*'Vehicle Inputs'!$B$24*'Vehicle Inputs'!$B$22*'Vehicle Inputs'!$B$21</f>
        <v>0</v>
      </c>
      <c r="W1218" s="24">
        <f t="shared" si="298"/>
        <v>0.70823078540651108</v>
      </c>
      <c r="X1218" s="25">
        <f t="shared" si="299"/>
        <v>47</v>
      </c>
      <c r="Y1218" s="24">
        <f t="shared" si="300"/>
        <v>0</v>
      </c>
    </row>
    <row r="1219" spans="2:25" x14ac:dyDescent="0.25">
      <c r="B1219" s="6" t="s">
        <v>38</v>
      </c>
      <c r="C1219" s="6">
        <v>1211</v>
      </c>
      <c r="D1219" s="6">
        <v>189</v>
      </c>
      <c r="E1219" s="12">
        <v>97.4</v>
      </c>
      <c r="F1219" s="16">
        <f t="shared" si="301"/>
        <v>0</v>
      </c>
      <c r="G1219" s="16">
        <f t="shared" si="289"/>
        <v>27.055555555555557</v>
      </c>
      <c r="H1219" s="19">
        <f t="shared" si="290"/>
        <v>258.43361646018519</v>
      </c>
      <c r="I1219" s="19">
        <f>$K$3*$H$3*'Vehicle Inputs'!$B$19</f>
        <v>186.58987875</v>
      </c>
      <c r="J1219" s="19">
        <f t="shared" si="291"/>
        <v>5048.2928306250005</v>
      </c>
      <c r="K1219" s="19">
        <f t="shared" si="292"/>
        <v>0</v>
      </c>
      <c r="L1219" s="19">
        <f t="shared" si="293"/>
        <v>445.02349521018516</v>
      </c>
      <c r="M1219" s="19">
        <f t="shared" si="294"/>
        <v>12040.357898186678</v>
      </c>
      <c r="N1219" s="24">
        <f t="shared" si="304"/>
        <v>3.3445438606074106E-3</v>
      </c>
      <c r="O1219" s="24">
        <f t="shared" si="295"/>
        <v>3.3445438606074106E-3</v>
      </c>
      <c r="P1219" s="24">
        <f t="shared" si="302"/>
        <v>1.9201415158250614</v>
      </c>
      <c r="Q1219" s="24">
        <f t="shared" si="296"/>
        <v>0</v>
      </c>
      <c r="R1219" s="24">
        <f t="shared" si="303"/>
        <v>0.90850039817772377</v>
      </c>
      <c r="S1219" s="24">
        <f>MIN(MAX(-M1219,0),'Vehicle Inputs'!$B$20*1000)</f>
        <v>0</v>
      </c>
      <c r="T1219" s="24">
        <f>S1219*(C1219-C1218)/3600000*'Vehicle Inputs'!$B$21*'Vehicle Inputs'!$B$22*'Vehicle Inputs'!$B$23</f>
        <v>0</v>
      </c>
      <c r="U1219" s="24">
        <f t="shared" si="297"/>
        <v>0.80075842094692895</v>
      </c>
      <c r="V1219" s="24">
        <f>T1219*'Vehicle Inputs'!$B$24*'Vehicle Inputs'!$B$22*'Vehicle Inputs'!$B$21</f>
        <v>0</v>
      </c>
      <c r="W1219" s="24">
        <f t="shared" si="298"/>
        <v>0.70823078540651108</v>
      </c>
      <c r="X1219" s="25">
        <f t="shared" si="299"/>
        <v>47</v>
      </c>
      <c r="Y1219" s="24">
        <f t="shared" si="300"/>
        <v>0</v>
      </c>
    </row>
    <row r="1220" spans="2:25" x14ac:dyDescent="0.25">
      <c r="B1220" s="6" t="s">
        <v>38</v>
      </c>
      <c r="C1220" s="6">
        <v>1212</v>
      </c>
      <c r="D1220" s="6">
        <v>190</v>
      </c>
      <c r="E1220" s="12">
        <v>97.4</v>
      </c>
      <c r="F1220" s="16">
        <f t="shared" si="301"/>
        <v>-1.3888888888890073E-2</v>
      </c>
      <c r="G1220" s="16">
        <f t="shared" si="289"/>
        <v>27.055555555555557</v>
      </c>
      <c r="H1220" s="19">
        <f t="shared" si="290"/>
        <v>258.43361646018519</v>
      </c>
      <c r="I1220" s="19">
        <f>$K$3*$H$3*'Vehicle Inputs'!$B$19</f>
        <v>186.58987875</v>
      </c>
      <c r="J1220" s="19">
        <f t="shared" si="291"/>
        <v>5048.2928306250005</v>
      </c>
      <c r="K1220" s="19">
        <f t="shared" si="292"/>
        <v>-30.364583333335922</v>
      </c>
      <c r="L1220" s="19">
        <f t="shared" si="293"/>
        <v>414.65891187684923</v>
      </c>
      <c r="M1220" s="19">
        <f t="shared" si="294"/>
        <v>11218.827226890311</v>
      </c>
      <c r="N1220" s="24">
        <f t="shared" si="304"/>
        <v>3.1163408963584198E-3</v>
      </c>
      <c r="O1220" s="24">
        <f t="shared" si="295"/>
        <v>3.1163408963584198E-3</v>
      </c>
      <c r="P1220" s="24">
        <f t="shared" si="302"/>
        <v>1.9232578567214198</v>
      </c>
      <c r="Q1220" s="24">
        <f t="shared" si="296"/>
        <v>0</v>
      </c>
      <c r="R1220" s="24">
        <f t="shared" si="303"/>
        <v>0.90850039817772377</v>
      </c>
      <c r="S1220" s="24">
        <f>MIN(MAX(-M1220,0),'Vehicle Inputs'!$B$20*1000)</f>
        <v>0</v>
      </c>
      <c r="T1220" s="24">
        <f>S1220*(C1220-C1219)/3600000*'Vehicle Inputs'!$B$21*'Vehicle Inputs'!$B$22*'Vehicle Inputs'!$B$23</f>
        <v>0</v>
      </c>
      <c r="U1220" s="24">
        <f t="shared" si="297"/>
        <v>0.80075842094692895</v>
      </c>
      <c r="V1220" s="24">
        <f>T1220*'Vehicle Inputs'!$B$24*'Vehicle Inputs'!$B$22*'Vehicle Inputs'!$B$21</f>
        <v>0</v>
      </c>
      <c r="W1220" s="24">
        <f t="shared" si="298"/>
        <v>0.70823078540651108</v>
      </c>
      <c r="X1220" s="25">
        <f t="shared" si="299"/>
        <v>47</v>
      </c>
      <c r="Y1220" s="24">
        <f t="shared" si="300"/>
        <v>0</v>
      </c>
    </row>
    <row r="1221" spans="2:25" x14ac:dyDescent="0.25">
      <c r="B1221" s="6" t="s">
        <v>38</v>
      </c>
      <c r="C1221" s="6">
        <v>1213</v>
      </c>
      <c r="D1221" s="6">
        <v>191</v>
      </c>
      <c r="E1221" s="12">
        <v>97.3</v>
      </c>
      <c r="F1221" s="16">
        <f t="shared" si="301"/>
        <v>-1.3888888888890073E-2</v>
      </c>
      <c r="G1221" s="16">
        <f t="shared" si="289"/>
        <v>27.027777777777779</v>
      </c>
      <c r="H1221" s="19">
        <f t="shared" si="290"/>
        <v>257.9032243650463</v>
      </c>
      <c r="I1221" s="19">
        <f>$K$3*$H$3*'Vehicle Inputs'!$B$19</f>
        <v>186.58987875</v>
      </c>
      <c r="J1221" s="19">
        <f t="shared" si="291"/>
        <v>5043.1097784374997</v>
      </c>
      <c r="K1221" s="19">
        <f t="shared" si="292"/>
        <v>-30.364583333335922</v>
      </c>
      <c r="L1221" s="19">
        <f t="shared" si="293"/>
        <v>414.12851978171039</v>
      </c>
      <c r="M1221" s="19">
        <f t="shared" si="294"/>
        <v>11192.973604100118</v>
      </c>
      <c r="N1221" s="24">
        <f t="shared" si="304"/>
        <v>3.1091593344722548E-3</v>
      </c>
      <c r="O1221" s="24">
        <f t="shared" si="295"/>
        <v>3.1091593344722548E-3</v>
      </c>
      <c r="P1221" s="24">
        <f t="shared" si="302"/>
        <v>1.9263670160558921</v>
      </c>
      <c r="Q1221" s="24">
        <f t="shared" si="296"/>
        <v>0</v>
      </c>
      <c r="R1221" s="24">
        <f t="shared" si="303"/>
        <v>0.90850039817772377</v>
      </c>
      <c r="S1221" s="24">
        <f>MIN(MAX(-M1221,0),'Vehicle Inputs'!$B$20*1000)</f>
        <v>0</v>
      </c>
      <c r="T1221" s="24">
        <f>S1221*(C1221-C1220)/3600000*'Vehicle Inputs'!$B$21*'Vehicle Inputs'!$B$22*'Vehicle Inputs'!$B$23</f>
        <v>0</v>
      </c>
      <c r="U1221" s="24">
        <f t="shared" si="297"/>
        <v>0.80075842094692895</v>
      </c>
      <c r="V1221" s="24">
        <f>T1221*'Vehicle Inputs'!$B$24*'Vehicle Inputs'!$B$22*'Vehicle Inputs'!$B$21</f>
        <v>0</v>
      </c>
      <c r="W1221" s="24">
        <f t="shared" si="298"/>
        <v>0.70823078540651108</v>
      </c>
      <c r="X1221" s="25">
        <f t="shared" si="299"/>
        <v>47</v>
      </c>
      <c r="Y1221" s="24">
        <f t="shared" si="300"/>
        <v>0</v>
      </c>
    </row>
    <row r="1222" spans="2:25" x14ac:dyDescent="0.25">
      <c r="B1222" s="6" t="s">
        <v>38</v>
      </c>
      <c r="C1222" s="6">
        <v>1214</v>
      </c>
      <c r="D1222" s="6">
        <v>192</v>
      </c>
      <c r="E1222" s="12">
        <v>97.3</v>
      </c>
      <c r="F1222" s="16">
        <f t="shared" si="301"/>
        <v>0</v>
      </c>
      <c r="G1222" s="16">
        <f t="shared" si="289"/>
        <v>27.027777777777779</v>
      </c>
      <c r="H1222" s="19">
        <f t="shared" si="290"/>
        <v>257.9032243650463</v>
      </c>
      <c r="I1222" s="19">
        <f>$K$3*$H$3*'Vehicle Inputs'!$B$19</f>
        <v>186.58987875</v>
      </c>
      <c r="J1222" s="19">
        <f t="shared" si="291"/>
        <v>5043.1097784374997</v>
      </c>
      <c r="K1222" s="19">
        <f t="shared" si="292"/>
        <v>0</v>
      </c>
      <c r="L1222" s="19">
        <f t="shared" si="293"/>
        <v>444.49310311504632</v>
      </c>
      <c r="M1222" s="19">
        <f t="shared" si="294"/>
        <v>12013.660814748335</v>
      </c>
      <c r="N1222" s="24">
        <f t="shared" si="304"/>
        <v>3.3371280040967598E-3</v>
      </c>
      <c r="O1222" s="24">
        <f t="shared" si="295"/>
        <v>3.3371280040967598E-3</v>
      </c>
      <c r="P1222" s="24">
        <f t="shared" si="302"/>
        <v>1.9297041440599889</v>
      </c>
      <c r="Q1222" s="24">
        <f t="shared" si="296"/>
        <v>0</v>
      </c>
      <c r="R1222" s="24">
        <f t="shared" si="303"/>
        <v>0.90850039817772377</v>
      </c>
      <c r="S1222" s="24">
        <f>MIN(MAX(-M1222,0),'Vehicle Inputs'!$B$20*1000)</f>
        <v>0</v>
      </c>
      <c r="T1222" s="24">
        <f>S1222*(C1222-C1221)/3600000*'Vehicle Inputs'!$B$21*'Vehicle Inputs'!$B$22*'Vehicle Inputs'!$B$23</f>
        <v>0</v>
      </c>
      <c r="U1222" s="24">
        <f t="shared" si="297"/>
        <v>0.80075842094692895</v>
      </c>
      <c r="V1222" s="24">
        <f>T1222*'Vehicle Inputs'!$B$24*'Vehicle Inputs'!$B$22*'Vehicle Inputs'!$B$21</f>
        <v>0</v>
      </c>
      <c r="W1222" s="24">
        <f t="shared" si="298"/>
        <v>0.70823078540651108</v>
      </c>
      <c r="X1222" s="25">
        <f t="shared" si="299"/>
        <v>47</v>
      </c>
      <c r="Y1222" s="24">
        <f t="shared" si="300"/>
        <v>0</v>
      </c>
    </row>
    <row r="1223" spans="2:25" x14ac:dyDescent="0.25">
      <c r="B1223" s="6" t="s">
        <v>38</v>
      </c>
      <c r="C1223" s="6">
        <v>1215</v>
      </c>
      <c r="D1223" s="6">
        <v>193</v>
      </c>
      <c r="E1223" s="12">
        <v>97.3</v>
      </c>
      <c r="F1223" s="16">
        <f t="shared" si="301"/>
        <v>0</v>
      </c>
      <c r="G1223" s="16">
        <f t="shared" si="289"/>
        <v>27.027777777777779</v>
      </c>
      <c r="H1223" s="19">
        <f t="shared" si="290"/>
        <v>257.9032243650463</v>
      </c>
      <c r="I1223" s="19">
        <f>$K$3*$H$3*'Vehicle Inputs'!$B$19</f>
        <v>186.58987875</v>
      </c>
      <c r="J1223" s="19">
        <f t="shared" si="291"/>
        <v>5043.1097784374997</v>
      </c>
      <c r="K1223" s="19">
        <f t="shared" si="292"/>
        <v>0</v>
      </c>
      <c r="L1223" s="19">
        <f t="shared" si="293"/>
        <v>444.49310311504632</v>
      </c>
      <c r="M1223" s="19">
        <f t="shared" si="294"/>
        <v>12013.660814748335</v>
      </c>
      <c r="N1223" s="24">
        <f t="shared" si="304"/>
        <v>3.3371280040967598E-3</v>
      </c>
      <c r="O1223" s="24">
        <f t="shared" si="295"/>
        <v>3.3371280040967598E-3</v>
      </c>
      <c r="P1223" s="24">
        <f t="shared" si="302"/>
        <v>1.9330412720640857</v>
      </c>
      <c r="Q1223" s="24">
        <f t="shared" si="296"/>
        <v>0</v>
      </c>
      <c r="R1223" s="24">
        <f t="shared" si="303"/>
        <v>0.90850039817772377</v>
      </c>
      <c r="S1223" s="24">
        <f>MIN(MAX(-M1223,0),'Vehicle Inputs'!$B$20*1000)</f>
        <v>0</v>
      </c>
      <c r="T1223" s="24">
        <f>S1223*(C1223-C1222)/3600000*'Vehicle Inputs'!$B$21*'Vehicle Inputs'!$B$22*'Vehicle Inputs'!$B$23</f>
        <v>0</v>
      </c>
      <c r="U1223" s="24">
        <f t="shared" si="297"/>
        <v>0.80075842094692895</v>
      </c>
      <c r="V1223" s="24">
        <f>T1223*'Vehicle Inputs'!$B$24*'Vehicle Inputs'!$B$22*'Vehicle Inputs'!$B$21</f>
        <v>0</v>
      </c>
      <c r="W1223" s="24">
        <f t="shared" si="298"/>
        <v>0.70823078540651108</v>
      </c>
      <c r="X1223" s="25">
        <f t="shared" si="299"/>
        <v>47</v>
      </c>
      <c r="Y1223" s="24">
        <f t="shared" si="300"/>
        <v>0</v>
      </c>
    </row>
    <row r="1224" spans="2:25" x14ac:dyDescent="0.25">
      <c r="B1224" s="6" t="s">
        <v>38</v>
      </c>
      <c r="C1224" s="6">
        <v>1216</v>
      </c>
      <c r="D1224" s="6">
        <v>194</v>
      </c>
      <c r="E1224" s="12">
        <v>97.3</v>
      </c>
      <c r="F1224" s="16">
        <f t="shared" si="301"/>
        <v>-1.3888888888888099E-2</v>
      </c>
      <c r="G1224" s="16">
        <f t="shared" si="289"/>
        <v>27.027777777777779</v>
      </c>
      <c r="H1224" s="19">
        <f t="shared" si="290"/>
        <v>257.9032243650463</v>
      </c>
      <c r="I1224" s="19">
        <f>$K$3*$H$3*'Vehicle Inputs'!$B$19</f>
        <v>186.58987875</v>
      </c>
      <c r="J1224" s="19">
        <f t="shared" si="291"/>
        <v>5043.1097784374997</v>
      </c>
      <c r="K1224" s="19">
        <f t="shared" si="292"/>
        <v>-30.364583333331606</v>
      </c>
      <c r="L1224" s="19">
        <f t="shared" si="293"/>
        <v>414.12851978171472</v>
      </c>
      <c r="M1224" s="19">
        <f t="shared" si="294"/>
        <v>11192.973604100234</v>
      </c>
      <c r="N1224" s="24">
        <f t="shared" si="304"/>
        <v>3.1091593344722873E-3</v>
      </c>
      <c r="O1224" s="24">
        <f t="shared" si="295"/>
        <v>3.1091593344722873E-3</v>
      </c>
      <c r="P1224" s="24">
        <f t="shared" si="302"/>
        <v>1.936150431398558</v>
      </c>
      <c r="Q1224" s="24">
        <f t="shared" si="296"/>
        <v>0</v>
      </c>
      <c r="R1224" s="24">
        <f t="shared" si="303"/>
        <v>0.90850039817772377</v>
      </c>
      <c r="S1224" s="24">
        <f>MIN(MAX(-M1224,0),'Vehicle Inputs'!$B$20*1000)</f>
        <v>0</v>
      </c>
      <c r="T1224" s="24">
        <f>S1224*(C1224-C1223)/3600000*'Vehicle Inputs'!$B$21*'Vehicle Inputs'!$B$22*'Vehicle Inputs'!$B$23</f>
        <v>0</v>
      </c>
      <c r="U1224" s="24">
        <f t="shared" si="297"/>
        <v>0.80075842094692895</v>
      </c>
      <c r="V1224" s="24">
        <f>T1224*'Vehicle Inputs'!$B$24*'Vehicle Inputs'!$B$22*'Vehicle Inputs'!$B$21</f>
        <v>0</v>
      </c>
      <c r="W1224" s="24">
        <f t="shared" si="298"/>
        <v>0.70823078540651108</v>
      </c>
      <c r="X1224" s="25">
        <f t="shared" si="299"/>
        <v>47</v>
      </c>
      <c r="Y1224" s="24">
        <f t="shared" si="300"/>
        <v>0</v>
      </c>
    </row>
    <row r="1225" spans="2:25" x14ac:dyDescent="0.25">
      <c r="B1225" s="6" t="s">
        <v>38</v>
      </c>
      <c r="C1225" s="6">
        <v>1217</v>
      </c>
      <c r="D1225" s="6">
        <v>195</v>
      </c>
      <c r="E1225" s="12">
        <v>97.2</v>
      </c>
      <c r="F1225" s="16">
        <f t="shared" si="301"/>
        <v>-2.7777777777778172E-2</v>
      </c>
      <c r="G1225" s="16">
        <f t="shared" ref="G1225:G1288" si="305">E1225*(1000/3600)</f>
        <v>27.000000000000004</v>
      </c>
      <c r="H1225" s="19">
        <f t="shared" ref="H1225:H1288" si="306">0.5*$L$3*$J$3*$I$3*G1225^2</f>
        <v>257.37337710000008</v>
      </c>
      <c r="I1225" s="19">
        <f>$K$3*$H$3*'Vehicle Inputs'!$B$19</f>
        <v>186.58987875</v>
      </c>
      <c r="J1225" s="19">
        <f t="shared" ref="J1225:J1288" si="307">I1225*G1225</f>
        <v>5037.9267262500007</v>
      </c>
      <c r="K1225" s="19">
        <f t="shared" ref="K1225:K1288" si="308">$H$3*F1225</f>
        <v>-60.729166666667531</v>
      </c>
      <c r="L1225" s="19">
        <f t="shared" ref="L1225:L1288" si="309">H1225+I1225+K1225</f>
        <v>383.23408918333257</v>
      </c>
      <c r="M1225" s="19">
        <f t="shared" ref="M1225:M1288" si="310">L1225*G1225</f>
        <v>10347.320407949981</v>
      </c>
      <c r="N1225" s="24">
        <f t="shared" si="304"/>
        <v>2.8742556688749949E-3</v>
      </c>
      <c r="O1225" s="24">
        <f t="shared" ref="O1225:O1288" si="311">MAX(M1225,0)*(C1225-C1224)/3600000</f>
        <v>2.8742556688749949E-3</v>
      </c>
      <c r="P1225" s="24">
        <f t="shared" si="302"/>
        <v>1.939024687067433</v>
      </c>
      <c r="Q1225" s="24">
        <f t="shared" ref="Q1225:Q1288" si="312">MAX(-M1225,0)*(C1225-C1224)/3600000</f>
        <v>0</v>
      </c>
      <c r="R1225" s="24">
        <f t="shared" si="303"/>
        <v>0.90850039817772377</v>
      </c>
      <c r="S1225" s="24">
        <f>MIN(MAX(-M1225,0),'Vehicle Inputs'!$B$20*1000)</f>
        <v>0</v>
      </c>
      <c r="T1225" s="24">
        <f>S1225*(C1225-C1224)/3600000*'Vehicle Inputs'!$B$21*'Vehicle Inputs'!$B$22*'Vehicle Inputs'!$B$23</f>
        <v>0</v>
      </c>
      <c r="U1225" s="24">
        <f t="shared" ref="U1225:U1288" si="313">U1224+T1225</f>
        <v>0.80075842094692895</v>
      </c>
      <c r="V1225" s="24">
        <f>T1225*'Vehicle Inputs'!$B$24*'Vehicle Inputs'!$B$22*'Vehicle Inputs'!$B$21</f>
        <v>0</v>
      </c>
      <c r="W1225" s="24">
        <f t="shared" ref="W1225:W1288" si="314">W1224+V1225</f>
        <v>0.70823078540651108</v>
      </c>
      <c r="X1225" s="25">
        <f t="shared" ref="X1225:X1288" si="315">IF(S1225&gt;0,IF(S1224=0,X1224+1,X1224),X1224)</f>
        <v>47</v>
      </c>
      <c r="Y1225" s="24">
        <f t="shared" ref="Y1225:Y1288" si="316">IF(S1225&gt;0,IF(S1224=0,T1225,Y1224+T1225),0)</f>
        <v>0</v>
      </c>
    </row>
    <row r="1226" spans="2:25" x14ac:dyDescent="0.25">
      <c r="B1226" s="6" t="s">
        <v>38</v>
      </c>
      <c r="C1226" s="6">
        <v>1218</v>
      </c>
      <c r="D1226" s="6">
        <v>196</v>
      </c>
      <c r="E1226" s="12">
        <v>97.1</v>
      </c>
      <c r="F1226" s="16">
        <f t="shared" ref="F1226:F1289" si="317">($E1227-$E1225)/2/3.6</f>
        <v>-2.7777777777778172E-2</v>
      </c>
      <c r="G1226" s="16">
        <f t="shared" si="305"/>
        <v>26.972222222222221</v>
      </c>
      <c r="H1226" s="19">
        <f t="shared" si="306"/>
        <v>256.84407466504626</v>
      </c>
      <c r="I1226" s="19">
        <f>$K$3*$H$3*'Vehicle Inputs'!$B$19</f>
        <v>186.58987875</v>
      </c>
      <c r="J1226" s="19">
        <f t="shared" si="307"/>
        <v>5032.7436740624998</v>
      </c>
      <c r="K1226" s="19">
        <f t="shared" si="308"/>
        <v>-60.729166666667531</v>
      </c>
      <c r="L1226" s="19">
        <f t="shared" si="309"/>
        <v>382.70478674837875</v>
      </c>
      <c r="M1226" s="19">
        <f t="shared" si="310"/>
        <v>10322.398553685438</v>
      </c>
      <c r="N1226" s="24">
        <f t="shared" si="304"/>
        <v>2.8673329315792883E-3</v>
      </c>
      <c r="O1226" s="24">
        <f t="shared" si="311"/>
        <v>2.8673329315792883E-3</v>
      </c>
      <c r="P1226" s="24">
        <f t="shared" ref="P1226:P1289" si="318">P1225+O1226</f>
        <v>1.9418920199990124</v>
      </c>
      <c r="Q1226" s="24">
        <f t="shared" si="312"/>
        <v>0</v>
      </c>
      <c r="R1226" s="24">
        <f t="shared" ref="R1226:R1289" si="319">R1225+Q1226</f>
        <v>0.90850039817772377</v>
      </c>
      <c r="S1226" s="24">
        <f>MIN(MAX(-M1226,0),'Vehicle Inputs'!$B$20*1000)</f>
        <v>0</v>
      </c>
      <c r="T1226" s="24">
        <f>S1226*(C1226-C1225)/3600000*'Vehicle Inputs'!$B$21*'Vehicle Inputs'!$B$22*'Vehicle Inputs'!$B$23</f>
        <v>0</v>
      </c>
      <c r="U1226" s="24">
        <f t="shared" si="313"/>
        <v>0.80075842094692895</v>
      </c>
      <c r="V1226" s="24">
        <f>T1226*'Vehicle Inputs'!$B$24*'Vehicle Inputs'!$B$22*'Vehicle Inputs'!$B$21</f>
        <v>0</v>
      </c>
      <c r="W1226" s="24">
        <f t="shared" si="314"/>
        <v>0.70823078540651108</v>
      </c>
      <c r="X1226" s="25">
        <f t="shared" si="315"/>
        <v>47</v>
      </c>
      <c r="Y1226" s="24">
        <f t="shared" si="316"/>
        <v>0</v>
      </c>
    </row>
    <row r="1227" spans="2:25" x14ac:dyDescent="0.25">
      <c r="B1227" s="6" t="s">
        <v>38</v>
      </c>
      <c r="C1227" s="6">
        <v>1219</v>
      </c>
      <c r="D1227" s="6">
        <v>197</v>
      </c>
      <c r="E1227" s="12">
        <v>97</v>
      </c>
      <c r="F1227" s="16">
        <f t="shared" si="317"/>
        <v>-2.7777777777776198E-2</v>
      </c>
      <c r="G1227" s="16">
        <f t="shared" si="305"/>
        <v>26.944444444444446</v>
      </c>
      <c r="H1227" s="19">
        <f t="shared" si="306"/>
        <v>256.31531706018524</v>
      </c>
      <c r="I1227" s="19">
        <f>$K$3*$H$3*'Vehicle Inputs'!$B$19</f>
        <v>186.58987875</v>
      </c>
      <c r="J1227" s="19">
        <f t="shared" si="307"/>
        <v>5027.5606218749999</v>
      </c>
      <c r="K1227" s="19">
        <f t="shared" si="308"/>
        <v>-60.729166666663211</v>
      </c>
      <c r="L1227" s="19">
        <f t="shared" si="309"/>
        <v>382.17602914352199</v>
      </c>
      <c r="M1227" s="19">
        <f t="shared" si="310"/>
        <v>10297.520785256011</v>
      </c>
      <c r="N1227" s="24">
        <f t="shared" si="304"/>
        <v>2.860422440348892E-3</v>
      </c>
      <c r="O1227" s="24">
        <f t="shared" si="311"/>
        <v>2.860422440348892E-3</v>
      </c>
      <c r="P1227" s="24">
        <f t="shared" si="318"/>
        <v>1.9447524424393612</v>
      </c>
      <c r="Q1227" s="24">
        <f t="shared" si="312"/>
        <v>0</v>
      </c>
      <c r="R1227" s="24">
        <f t="shared" si="319"/>
        <v>0.90850039817772377</v>
      </c>
      <c r="S1227" s="24">
        <f>MIN(MAX(-M1227,0),'Vehicle Inputs'!$B$20*1000)</f>
        <v>0</v>
      </c>
      <c r="T1227" s="24">
        <f>S1227*(C1227-C1226)/3600000*'Vehicle Inputs'!$B$21*'Vehicle Inputs'!$B$22*'Vehicle Inputs'!$B$23</f>
        <v>0</v>
      </c>
      <c r="U1227" s="24">
        <f t="shared" si="313"/>
        <v>0.80075842094692895</v>
      </c>
      <c r="V1227" s="24">
        <f>T1227*'Vehicle Inputs'!$B$24*'Vehicle Inputs'!$B$22*'Vehicle Inputs'!$B$21</f>
        <v>0</v>
      </c>
      <c r="W1227" s="24">
        <f t="shared" si="314"/>
        <v>0.70823078540651108</v>
      </c>
      <c r="X1227" s="25">
        <f t="shared" si="315"/>
        <v>47</v>
      </c>
      <c r="Y1227" s="24">
        <f t="shared" si="316"/>
        <v>0</v>
      </c>
    </row>
    <row r="1228" spans="2:25" x14ac:dyDescent="0.25">
      <c r="B1228" s="6" t="s">
        <v>38</v>
      </c>
      <c r="C1228" s="6">
        <v>1220</v>
      </c>
      <c r="D1228" s="6">
        <v>198</v>
      </c>
      <c r="E1228" s="12">
        <v>96.9</v>
      </c>
      <c r="F1228" s="16">
        <f t="shared" si="317"/>
        <v>-4.1666666666666269E-2</v>
      </c>
      <c r="G1228" s="16">
        <f t="shared" si="305"/>
        <v>26.916666666666668</v>
      </c>
      <c r="H1228" s="19">
        <f t="shared" si="306"/>
        <v>255.78710428541666</v>
      </c>
      <c r="I1228" s="19">
        <f>$K$3*$H$3*'Vehicle Inputs'!$B$19</f>
        <v>186.58987875</v>
      </c>
      <c r="J1228" s="19">
        <f t="shared" si="307"/>
        <v>5022.3775696875</v>
      </c>
      <c r="K1228" s="19">
        <f t="shared" si="308"/>
        <v>-91.093749999999133</v>
      </c>
      <c r="L1228" s="19">
        <f t="shared" si="309"/>
        <v>351.28323303541748</v>
      </c>
      <c r="M1228" s="19">
        <f t="shared" si="310"/>
        <v>9455.3736892033212</v>
      </c>
      <c r="N1228" s="24">
        <f t="shared" si="304"/>
        <v>2.6264926914453669E-3</v>
      </c>
      <c r="O1228" s="24">
        <f t="shared" si="311"/>
        <v>2.6264926914453669E-3</v>
      </c>
      <c r="P1228" s="24">
        <f t="shared" si="318"/>
        <v>1.9473789351308066</v>
      </c>
      <c r="Q1228" s="24">
        <f t="shared" si="312"/>
        <v>0</v>
      </c>
      <c r="R1228" s="24">
        <f t="shared" si="319"/>
        <v>0.90850039817772377</v>
      </c>
      <c r="S1228" s="24">
        <f>MIN(MAX(-M1228,0),'Vehicle Inputs'!$B$20*1000)</f>
        <v>0</v>
      </c>
      <c r="T1228" s="24">
        <f>S1228*(C1228-C1227)/3600000*'Vehicle Inputs'!$B$21*'Vehicle Inputs'!$B$22*'Vehicle Inputs'!$B$23</f>
        <v>0</v>
      </c>
      <c r="U1228" s="24">
        <f t="shared" si="313"/>
        <v>0.80075842094692895</v>
      </c>
      <c r="V1228" s="24">
        <f>T1228*'Vehicle Inputs'!$B$24*'Vehicle Inputs'!$B$22*'Vehicle Inputs'!$B$21</f>
        <v>0</v>
      </c>
      <c r="W1228" s="24">
        <f t="shared" si="314"/>
        <v>0.70823078540651108</v>
      </c>
      <c r="X1228" s="25">
        <f t="shared" si="315"/>
        <v>47</v>
      </c>
      <c r="Y1228" s="24">
        <f t="shared" si="316"/>
        <v>0</v>
      </c>
    </row>
    <row r="1229" spans="2:25" x14ac:dyDescent="0.25">
      <c r="B1229" s="6" t="s">
        <v>38</v>
      </c>
      <c r="C1229" s="6">
        <v>1221</v>
      </c>
      <c r="D1229" s="6">
        <v>199</v>
      </c>
      <c r="E1229" s="12">
        <v>96.7</v>
      </c>
      <c r="F1229" s="16">
        <f t="shared" si="317"/>
        <v>-6.9444444444444448E-2</v>
      </c>
      <c r="G1229" s="16">
        <f t="shared" si="305"/>
        <v>26.861111111111114</v>
      </c>
      <c r="H1229" s="19">
        <f t="shared" si="306"/>
        <v>254.73231322615743</v>
      </c>
      <c r="I1229" s="19">
        <f>$K$3*$H$3*'Vehicle Inputs'!$B$19</f>
        <v>186.58987875</v>
      </c>
      <c r="J1229" s="19">
        <f t="shared" si="307"/>
        <v>5012.0114653125001</v>
      </c>
      <c r="K1229" s="19">
        <f t="shared" si="308"/>
        <v>-151.82291666666669</v>
      </c>
      <c r="L1229" s="19">
        <f t="shared" si="309"/>
        <v>289.49927530949077</v>
      </c>
      <c r="M1229" s="19">
        <f t="shared" si="310"/>
        <v>7776.2722006743779</v>
      </c>
      <c r="N1229" s="24">
        <f t="shared" si="304"/>
        <v>2.1600756112984381E-3</v>
      </c>
      <c r="O1229" s="24">
        <f t="shared" si="311"/>
        <v>2.1600756112984381E-3</v>
      </c>
      <c r="P1229" s="24">
        <f t="shared" si="318"/>
        <v>1.9495390107421051</v>
      </c>
      <c r="Q1229" s="24">
        <f t="shared" si="312"/>
        <v>0</v>
      </c>
      <c r="R1229" s="24">
        <f t="shared" si="319"/>
        <v>0.90850039817772377</v>
      </c>
      <c r="S1229" s="24">
        <f>MIN(MAX(-M1229,0),'Vehicle Inputs'!$B$20*1000)</f>
        <v>0</v>
      </c>
      <c r="T1229" s="24">
        <f>S1229*(C1229-C1228)/3600000*'Vehicle Inputs'!$B$21*'Vehicle Inputs'!$B$22*'Vehicle Inputs'!$B$23</f>
        <v>0</v>
      </c>
      <c r="U1229" s="24">
        <f t="shared" si="313"/>
        <v>0.80075842094692895</v>
      </c>
      <c r="V1229" s="24">
        <f>T1229*'Vehicle Inputs'!$B$24*'Vehicle Inputs'!$B$22*'Vehicle Inputs'!$B$21</f>
        <v>0</v>
      </c>
      <c r="W1229" s="24">
        <f t="shared" si="314"/>
        <v>0.70823078540651108</v>
      </c>
      <c r="X1229" s="25">
        <f t="shared" si="315"/>
        <v>47</v>
      </c>
      <c r="Y1229" s="24">
        <f t="shared" si="316"/>
        <v>0</v>
      </c>
    </row>
    <row r="1230" spans="2:25" x14ac:dyDescent="0.25">
      <c r="B1230" s="6" t="s">
        <v>38</v>
      </c>
      <c r="C1230" s="6">
        <v>1222</v>
      </c>
      <c r="D1230" s="6">
        <v>200</v>
      </c>
      <c r="E1230" s="12">
        <v>96.4</v>
      </c>
      <c r="F1230" s="16">
        <f t="shared" si="317"/>
        <v>-8.3333333333334522E-2</v>
      </c>
      <c r="G1230" s="16">
        <f t="shared" si="305"/>
        <v>26.777777777777782</v>
      </c>
      <c r="H1230" s="19">
        <f t="shared" si="306"/>
        <v>253.15421286296305</v>
      </c>
      <c r="I1230" s="19">
        <f>$K$3*$H$3*'Vehicle Inputs'!$B$19</f>
        <v>186.58987875</v>
      </c>
      <c r="J1230" s="19">
        <f t="shared" si="307"/>
        <v>4996.4623087500004</v>
      </c>
      <c r="K1230" s="19">
        <f t="shared" si="308"/>
        <v>-182.18750000000259</v>
      </c>
      <c r="L1230" s="19">
        <f t="shared" si="309"/>
        <v>257.55659161296046</v>
      </c>
      <c r="M1230" s="19">
        <f t="shared" si="310"/>
        <v>6896.7931754137198</v>
      </c>
      <c r="N1230" s="24">
        <f t="shared" si="304"/>
        <v>1.9157758820593667E-3</v>
      </c>
      <c r="O1230" s="24">
        <f t="shared" si="311"/>
        <v>1.9157758820593667E-3</v>
      </c>
      <c r="P1230" s="24">
        <f t="shared" si="318"/>
        <v>1.9514547866241645</v>
      </c>
      <c r="Q1230" s="24">
        <f t="shared" si="312"/>
        <v>0</v>
      </c>
      <c r="R1230" s="24">
        <f t="shared" si="319"/>
        <v>0.90850039817772377</v>
      </c>
      <c r="S1230" s="24">
        <f>MIN(MAX(-M1230,0),'Vehicle Inputs'!$B$20*1000)</f>
        <v>0</v>
      </c>
      <c r="T1230" s="24">
        <f>S1230*(C1230-C1229)/3600000*'Vehicle Inputs'!$B$21*'Vehicle Inputs'!$B$22*'Vehicle Inputs'!$B$23</f>
        <v>0</v>
      </c>
      <c r="U1230" s="24">
        <f t="shared" si="313"/>
        <v>0.80075842094692895</v>
      </c>
      <c r="V1230" s="24">
        <f>T1230*'Vehicle Inputs'!$B$24*'Vehicle Inputs'!$B$22*'Vehicle Inputs'!$B$21</f>
        <v>0</v>
      </c>
      <c r="W1230" s="24">
        <f t="shared" si="314"/>
        <v>0.70823078540651108</v>
      </c>
      <c r="X1230" s="25">
        <f t="shared" si="315"/>
        <v>47</v>
      </c>
      <c r="Y1230" s="24">
        <f t="shared" si="316"/>
        <v>0</v>
      </c>
    </row>
    <row r="1231" spans="2:25" x14ac:dyDescent="0.25">
      <c r="B1231" s="6" t="s">
        <v>38</v>
      </c>
      <c r="C1231" s="6">
        <v>1223</v>
      </c>
      <c r="D1231" s="6">
        <v>201</v>
      </c>
      <c r="E1231" s="12">
        <v>96.1</v>
      </c>
      <c r="F1231" s="16">
        <f t="shared" si="317"/>
        <v>-9.7222222222222612E-2</v>
      </c>
      <c r="G1231" s="16">
        <f t="shared" si="305"/>
        <v>26.694444444444443</v>
      </c>
      <c r="H1231" s="19">
        <f t="shared" si="306"/>
        <v>251.58101597060181</v>
      </c>
      <c r="I1231" s="19">
        <f>$K$3*$H$3*'Vehicle Inputs'!$B$19</f>
        <v>186.58987875</v>
      </c>
      <c r="J1231" s="19">
        <f t="shared" si="307"/>
        <v>4980.9131521874997</v>
      </c>
      <c r="K1231" s="19">
        <f t="shared" si="308"/>
        <v>-212.5520833333342</v>
      </c>
      <c r="L1231" s="19">
        <f t="shared" si="309"/>
        <v>225.61881138726764</v>
      </c>
      <c r="M1231" s="19">
        <f t="shared" si="310"/>
        <v>6022.7688261990052</v>
      </c>
      <c r="N1231" s="24">
        <f t="shared" si="304"/>
        <v>1.6729913406108349E-3</v>
      </c>
      <c r="O1231" s="24">
        <f t="shared" si="311"/>
        <v>1.6729913406108349E-3</v>
      </c>
      <c r="P1231" s="24">
        <f t="shared" si="318"/>
        <v>1.9531277779647753</v>
      </c>
      <c r="Q1231" s="24">
        <f t="shared" si="312"/>
        <v>0</v>
      </c>
      <c r="R1231" s="24">
        <f t="shared" si="319"/>
        <v>0.90850039817772377</v>
      </c>
      <c r="S1231" s="24">
        <f>MIN(MAX(-M1231,0),'Vehicle Inputs'!$B$20*1000)</f>
        <v>0</v>
      </c>
      <c r="T1231" s="24">
        <f>S1231*(C1231-C1230)/3600000*'Vehicle Inputs'!$B$21*'Vehicle Inputs'!$B$22*'Vehicle Inputs'!$B$23</f>
        <v>0</v>
      </c>
      <c r="U1231" s="24">
        <f t="shared" si="313"/>
        <v>0.80075842094692895</v>
      </c>
      <c r="V1231" s="24">
        <f>T1231*'Vehicle Inputs'!$B$24*'Vehicle Inputs'!$B$22*'Vehicle Inputs'!$B$21</f>
        <v>0</v>
      </c>
      <c r="W1231" s="24">
        <f t="shared" si="314"/>
        <v>0.70823078540651108</v>
      </c>
      <c r="X1231" s="25">
        <f t="shared" si="315"/>
        <v>47</v>
      </c>
      <c r="Y1231" s="24">
        <f t="shared" si="316"/>
        <v>0</v>
      </c>
    </row>
    <row r="1232" spans="2:25" x14ac:dyDescent="0.25">
      <c r="B1232" s="6" t="s">
        <v>38</v>
      </c>
      <c r="C1232" s="6">
        <v>1224</v>
      </c>
      <c r="D1232" s="6">
        <v>202</v>
      </c>
      <c r="E1232" s="12">
        <v>95.7</v>
      </c>
      <c r="F1232" s="16">
        <f t="shared" si="317"/>
        <v>-8.3333333333332538E-2</v>
      </c>
      <c r="G1232" s="16">
        <f t="shared" si="305"/>
        <v>26.583333333333336</v>
      </c>
      <c r="H1232" s="19">
        <f t="shared" si="306"/>
        <v>249.49104773541669</v>
      </c>
      <c r="I1232" s="19">
        <f>$K$3*$H$3*'Vehicle Inputs'!$B$19</f>
        <v>186.58987875</v>
      </c>
      <c r="J1232" s="19">
        <f t="shared" si="307"/>
        <v>4960.1809434375</v>
      </c>
      <c r="K1232" s="19">
        <f t="shared" si="308"/>
        <v>-182.18749999999827</v>
      </c>
      <c r="L1232" s="19">
        <f t="shared" si="309"/>
        <v>253.89342648541842</v>
      </c>
      <c r="M1232" s="19">
        <f t="shared" si="310"/>
        <v>6749.3335874040404</v>
      </c>
      <c r="N1232" s="24">
        <f t="shared" si="304"/>
        <v>1.8748148853900111E-3</v>
      </c>
      <c r="O1232" s="24">
        <f t="shared" si="311"/>
        <v>1.8748148853900111E-3</v>
      </c>
      <c r="P1232" s="24">
        <f t="shared" si="318"/>
        <v>1.9550025928501653</v>
      </c>
      <c r="Q1232" s="24">
        <f t="shared" si="312"/>
        <v>0</v>
      </c>
      <c r="R1232" s="24">
        <f t="shared" si="319"/>
        <v>0.90850039817772377</v>
      </c>
      <c r="S1232" s="24">
        <f>MIN(MAX(-M1232,0),'Vehicle Inputs'!$B$20*1000)</f>
        <v>0</v>
      </c>
      <c r="T1232" s="24">
        <f>S1232*(C1232-C1231)/3600000*'Vehicle Inputs'!$B$21*'Vehicle Inputs'!$B$22*'Vehicle Inputs'!$B$23</f>
        <v>0</v>
      </c>
      <c r="U1232" s="24">
        <f t="shared" si="313"/>
        <v>0.80075842094692895</v>
      </c>
      <c r="V1232" s="24">
        <f>T1232*'Vehicle Inputs'!$B$24*'Vehicle Inputs'!$B$22*'Vehicle Inputs'!$B$21</f>
        <v>0</v>
      </c>
      <c r="W1232" s="24">
        <f t="shared" si="314"/>
        <v>0.70823078540651108</v>
      </c>
      <c r="X1232" s="25">
        <f t="shared" si="315"/>
        <v>47</v>
      </c>
      <c r="Y1232" s="24">
        <f t="shared" si="316"/>
        <v>0</v>
      </c>
    </row>
    <row r="1233" spans="2:25" x14ac:dyDescent="0.25">
      <c r="B1233" s="6" t="s">
        <v>38</v>
      </c>
      <c r="C1233" s="6">
        <v>1225</v>
      </c>
      <c r="D1233" s="6">
        <v>203</v>
      </c>
      <c r="E1233" s="12">
        <v>95.5</v>
      </c>
      <c r="F1233" s="16">
        <f t="shared" si="317"/>
        <v>-5.5555555555556344E-2</v>
      </c>
      <c r="G1233" s="16">
        <f t="shared" si="305"/>
        <v>26.527777777777779</v>
      </c>
      <c r="H1233" s="19">
        <f t="shared" si="306"/>
        <v>248.44933259837961</v>
      </c>
      <c r="I1233" s="19">
        <f>$K$3*$H$3*'Vehicle Inputs'!$B$19</f>
        <v>186.58987875</v>
      </c>
      <c r="J1233" s="19">
        <f t="shared" si="307"/>
        <v>4949.8148390625001</v>
      </c>
      <c r="K1233" s="19">
        <f t="shared" si="308"/>
        <v>-121.45833333333506</v>
      </c>
      <c r="L1233" s="19">
        <f t="shared" si="309"/>
        <v>313.5808780150445</v>
      </c>
      <c r="M1233" s="19">
        <f t="shared" si="310"/>
        <v>8318.6038473435419</v>
      </c>
      <c r="N1233" s="24">
        <f t="shared" si="304"/>
        <v>2.3107232909287618E-3</v>
      </c>
      <c r="O1233" s="24">
        <f t="shared" si="311"/>
        <v>2.3107232909287618E-3</v>
      </c>
      <c r="P1233" s="24">
        <f t="shared" si="318"/>
        <v>1.9573133161410941</v>
      </c>
      <c r="Q1233" s="24">
        <f t="shared" si="312"/>
        <v>0</v>
      </c>
      <c r="R1233" s="24">
        <f t="shared" si="319"/>
        <v>0.90850039817772377</v>
      </c>
      <c r="S1233" s="24">
        <f>MIN(MAX(-M1233,0),'Vehicle Inputs'!$B$20*1000)</f>
        <v>0</v>
      </c>
      <c r="T1233" s="24">
        <f>S1233*(C1233-C1232)/3600000*'Vehicle Inputs'!$B$21*'Vehicle Inputs'!$B$22*'Vehicle Inputs'!$B$23</f>
        <v>0</v>
      </c>
      <c r="U1233" s="24">
        <f t="shared" si="313"/>
        <v>0.80075842094692895</v>
      </c>
      <c r="V1233" s="24">
        <f>T1233*'Vehicle Inputs'!$B$24*'Vehicle Inputs'!$B$22*'Vehicle Inputs'!$B$21</f>
        <v>0</v>
      </c>
      <c r="W1233" s="24">
        <f t="shared" si="314"/>
        <v>0.70823078540651108</v>
      </c>
      <c r="X1233" s="25">
        <f t="shared" si="315"/>
        <v>47</v>
      </c>
      <c r="Y1233" s="24">
        <f t="shared" si="316"/>
        <v>0</v>
      </c>
    </row>
    <row r="1234" spans="2:25" x14ac:dyDescent="0.25">
      <c r="B1234" s="6" t="s">
        <v>38</v>
      </c>
      <c r="C1234" s="6">
        <v>1226</v>
      </c>
      <c r="D1234" s="6">
        <v>204</v>
      </c>
      <c r="E1234" s="12">
        <v>95.3</v>
      </c>
      <c r="F1234" s="16">
        <f t="shared" si="317"/>
        <v>-4.1666666666666269E-2</v>
      </c>
      <c r="G1234" s="16">
        <f t="shared" si="305"/>
        <v>26.472222222222221</v>
      </c>
      <c r="H1234" s="19">
        <f t="shared" si="306"/>
        <v>247.40979678171294</v>
      </c>
      <c r="I1234" s="19">
        <f>$K$3*$H$3*'Vehicle Inputs'!$B$19</f>
        <v>186.58987875</v>
      </c>
      <c r="J1234" s="19">
        <f t="shared" si="307"/>
        <v>4939.4487346874994</v>
      </c>
      <c r="K1234" s="19">
        <f t="shared" si="308"/>
        <v>-91.093749999999133</v>
      </c>
      <c r="L1234" s="19">
        <f t="shared" si="309"/>
        <v>342.90592553171376</v>
      </c>
      <c r="M1234" s="19">
        <f t="shared" si="310"/>
        <v>9077.4818619923117</v>
      </c>
      <c r="N1234" s="24">
        <f t="shared" si="304"/>
        <v>2.5215227394423086E-3</v>
      </c>
      <c r="O1234" s="24">
        <f t="shared" si="311"/>
        <v>2.5215227394423086E-3</v>
      </c>
      <c r="P1234" s="24">
        <f t="shared" si="318"/>
        <v>1.9598348388805364</v>
      </c>
      <c r="Q1234" s="24">
        <f t="shared" si="312"/>
        <v>0</v>
      </c>
      <c r="R1234" s="24">
        <f t="shared" si="319"/>
        <v>0.90850039817772377</v>
      </c>
      <c r="S1234" s="24">
        <f>MIN(MAX(-M1234,0),'Vehicle Inputs'!$B$20*1000)</f>
        <v>0</v>
      </c>
      <c r="T1234" s="24">
        <f>S1234*(C1234-C1233)/3600000*'Vehicle Inputs'!$B$21*'Vehicle Inputs'!$B$22*'Vehicle Inputs'!$B$23</f>
        <v>0</v>
      </c>
      <c r="U1234" s="24">
        <f t="shared" si="313"/>
        <v>0.80075842094692895</v>
      </c>
      <c r="V1234" s="24">
        <f>T1234*'Vehicle Inputs'!$B$24*'Vehicle Inputs'!$B$22*'Vehicle Inputs'!$B$21</f>
        <v>0</v>
      </c>
      <c r="W1234" s="24">
        <f t="shared" si="314"/>
        <v>0.70823078540651108</v>
      </c>
      <c r="X1234" s="25">
        <f t="shared" si="315"/>
        <v>47</v>
      </c>
      <c r="Y1234" s="24">
        <f t="shared" si="316"/>
        <v>0</v>
      </c>
    </row>
    <row r="1235" spans="2:25" x14ac:dyDescent="0.25">
      <c r="B1235" s="6" t="s">
        <v>38</v>
      </c>
      <c r="C1235" s="6">
        <v>1227</v>
      </c>
      <c r="D1235" s="6">
        <v>205</v>
      </c>
      <c r="E1235" s="12">
        <v>95.2</v>
      </c>
      <c r="F1235" s="16">
        <f t="shared" si="317"/>
        <v>-4.1666666666666269E-2</v>
      </c>
      <c r="G1235" s="16">
        <f t="shared" si="305"/>
        <v>26.444444444444446</v>
      </c>
      <c r="H1235" s="19">
        <f t="shared" si="306"/>
        <v>246.89084611851854</v>
      </c>
      <c r="I1235" s="19">
        <f>$K$3*$H$3*'Vehicle Inputs'!$B$19</f>
        <v>186.58987875</v>
      </c>
      <c r="J1235" s="19">
        <f t="shared" si="307"/>
        <v>4934.2656825000004</v>
      </c>
      <c r="K1235" s="19">
        <f t="shared" si="308"/>
        <v>-91.093749999999133</v>
      </c>
      <c r="L1235" s="19">
        <f t="shared" si="309"/>
        <v>342.38697486851942</v>
      </c>
      <c r="M1235" s="19">
        <f t="shared" si="310"/>
        <v>9054.2333354119583</v>
      </c>
      <c r="N1235" s="24">
        <f t="shared" si="304"/>
        <v>2.5150648153922108E-3</v>
      </c>
      <c r="O1235" s="24">
        <f t="shared" si="311"/>
        <v>2.5150648153922108E-3</v>
      </c>
      <c r="P1235" s="24">
        <f t="shared" si="318"/>
        <v>1.9623499036959287</v>
      </c>
      <c r="Q1235" s="24">
        <f t="shared" si="312"/>
        <v>0</v>
      </c>
      <c r="R1235" s="24">
        <f t="shared" si="319"/>
        <v>0.90850039817772377</v>
      </c>
      <c r="S1235" s="24">
        <f>MIN(MAX(-M1235,0),'Vehicle Inputs'!$B$20*1000)</f>
        <v>0</v>
      </c>
      <c r="T1235" s="24">
        <f>S1235*(C1235-C1234)/3600000*'Vehicle Inputs'!$B$21*'Vehicle Inputs'!$B$22*'Vehicle Inputs'!$B$23</f>
        <v>0</v>
      </c>
      <c r="U1235" s="24">
        <f t="shared" si="313"/>
        <v>0.80075842094692895</v>
      </c>
      <c r="V1235" s="24">
        <f>T1235*'Vehicle Inputs'!$B$24*'Vehicle Inputs'!$B$22*'Vehicle Inputs'!$B$21</f>
        <v>0</v>
      </c>
      <c r="W1235" s="24">
        <f t="shared" si="314"/>
        <v>0.70823078540651108</v>
      </c>
      <c r="X1235" s="25">
        <f t="shared" si="315"/>
        <v>47</v>
      </c>
      <c r="Y1235" s="24">
        <f t="shared" si="316"/>
        <v>0</v>
      </c>
    </row>
    <row r="1236" spans="2:25" x14ac:dyDescent="0.25">
      <c r="B1236" s="6" t="s">
        <v>38</v>
      </c>
      <c r="C1236" s="6">
        <v>1228</v>
      </c>
      <c r="D1236" s="6">
        <v>206</v>
      </c>
      <c r="E1236" s="12">
        <v>95</v>
      </c>
      <c r="F1236" s="16">
        <f t="shared" si="317"/>
        <v>-4.1666666666666269E-2</v>
      </c>
      <c r="G1236" s="16">
        <f t="shared" si="305"/>
        <v>26.388888888888889</v>
      </c>
      <c r="H1236" s="19">
        <f t="shared" si="306"/>
        <v>245.85457928240737</v>
      </c>
      <c r="I1236" s="19">
        <f>$K$3*$H$3*'Vehicle Inputs'!$B$19</f>
        <v>186.58987875</v>
      </c>
      <c r="J1236" s="19">
        <f t="shared" si="307"/>
        <v>4923.8995781249996</v>
      </c>
      <c r="K1236" s="19">
        <f t="shared" si="308"/>
        <v>-91.093749999999133</v>
      </c>
      <c r="L1236" s="19">
        <f t="shared" si="309"/>
        <v>341.35070803240825</v>
      </c>
      <c r="M1236" s="19">
        <f t="shared" si="310"/>
        <v>9007.8659064107742</v>
      </c>
      <c r="N1236" s="24">
        <f t="shared" si="304"/>
        <v>2.502184974002993E-3</v>
      </c>
      <c r="O1236" s="24">
        <f t="shared" si="311"/>
        <v>2.502184974002993E-3</v>
      </c>
      <c r="P1236" s="24">
        <f t="shared" si="318"/>
        <v>1.9648520886699317</v>
      </c>
      <c r="Q1236" s="24">
        <f t="shared" si="312"/>
        <v>0</v>
      </c>
      <c r="R1236" s="24">
        <f t="shared" si="319"/>
        <v>0.90850039817772377</v>
      </c>
      <c r="S1236" s="24">
        <f>MIN(MAX(-M1236,0),'Vehicle Inputs'!$B$20*1000)</f>
        <v>0</v>
      </c>
      <c r="T1236" s="24">
        <f>S1236*(C1236-C1235)/3600000*'Vehicle Inputs'!$B$21*'Vehicle Inputs'!$B$22*'Vehicle Inputs'!$B$23</f>
        <v>0</v>
      </c>
      <c r="U1236" s="24">
        <f t="shared" si="313"/>
        <v>0.80075842094692895</v>
      </c>
      <c r="V1236" s="24">
        <f>T1236*'Vehicle Inputs'!$B$24*'Vehicle Inputs'!$B$22*'Vehicle Inputs'!$B$21</f>
        <v>0</v>
      </c>
      <c r="W1236" s="24">
        <f t="shared" si="314"/>
        <v>0.70823078540651108</v>
      </c>
      <c r="X1236" s="25">
        <f t="shared" si="315"/>
        <v>47</v>
      </c>
      <c r="Y1236" s="24">
        <f t="shared" si="316"/>
        <v>0</v>
      </c>
    </row>
    <row r="1237" spans="2:25" x14ac:dyDescent="0.25">
      <c r="B1237" s="6" t="s">
        <v>38</v>
      </c>
      <c r="C1237" s="6">
        <v>1229</v>
      </c>
      <c r="D1237" s="6">
        <v>207</v>
      </c>
      <c r="E1237" s="12">
        <v>94.9</v>
      </c>
      <c r="F1237" s="16">
        <f t="shared" si="317"/>
        <v>-4.1666666666666269E-2</v>
      </c>
      <c r="G1237" s="16">
        <f t="shared" si="305"/>
        <v>26.361111111111114</v>
      </c>
      <c r="H1237" s="19">
        <f t="shared" si="306"/>
        <v>245.33726310949078</v>
      </c>
      <c r="I1237" s="19">
        <f>$K$3*$H$3*'Vehicle Inputs'!$B$19</f>
        <v>186.58987875</v>
      </c>
      <c r="J1237" s="19">
        <f t="shared" si="307"/>
        <v>4918.7165259375006</v>
      </c>
      <c r="K1237" s="19">
        <f t="shared" si="308"/>
        <v>-91.093749999999133</v>
      </c>
      <c r="L1237" s="19">
        <f t="shared" si="309"/>
        <v>340.83339185949166</v>
      </c>
      <c r="M1237" s="19">
        <f t="shared" si="310"/>
        <v>8984.7469131849339</v>
      </c>
      <c r="N1237" s="24">
        <f t="shared" si="304"/>
        <v>2.4957630314402595E-3</v>
      </c>
      <c r="O1237" s="24">
        <f t="shared" si="311"/>
        <v>2.4957630314402595E-3</v>
      </c>
      <c r="P1237" s="24">
        <f t="shared" si="318"/>
        <v>1.9673478517013718</v>
      </c>
      <c r="Q1237" s="24">
        <f t="shared" si="312"/>
        <v>0</v>
      </c>
      <c r="R1237" s="24">
        <f t="shared" si="319"/>
        <v>0.90850039817772377</v>
      </c>
      <c r="S1237" s="24">
        <f>MIN(MAX(-M1237,0),'Vehicle Inputs'!$B$20*1000)</f>
        <v>0</v>
      </c>
      <c r="T1237" s="24">
        <f>S1237*(C1237-C1236)/3600000*'Vehicle Inputs'!$B$21*'Vehicle Inputs'!$B$22*'Vehicle Inputs'!$B$23</f>
        <v>0</v>
      </c>
      <c r="U1237" s="24">
        <f t="shared" si="313"/>
        <v>0.80075842094692895</v>
      </c>
      <c r="V1237" s="24">
        <f>T1237*'Vehicle Inputs'!$B$24*'Vehicle Inputs'!$B$22*'Vehicle Inputs'!$B$21</f>
        <v>0</v>
      </c>
      <c r="W1237" s="24">
        <f t="shared" si="314"/>
        <v>0.70823078540651108</v>
      </c>
      <c r="X1237" s="25">
        <f t="shared" si="315"/>
        <v>47</v>
      </c>
      <c r="Y1237" s="24">
        <f t="shared" si="316"/>
        <v>0</v>
      </c>
    </row>
    <row r="1238" spans="2:25" x14ac:dyDescent="0.25">
      <c r="B1238" s="6" t="s">
        <v>38</v>
      </c>
      <c r="C1238" s="6">
        <v>1230</v>
      </c>
      <c r="D1238" s="6">
        <v>208</v>
      </c>
      <c r="E1238" s="12">
        <v>94.7</v>
      </c>
      <c r="F1238" s="16">
        <f t="shared" si="317"/>
        <v>-5.5555555555556344E-2</v>
      </c>
      <c r="G1238" s="16">
        <f t="shared" si="305"/>
        <v>26.305555555555557</v>
      </c>
      <c r="H1238" s="19">
        <f t="shared" si="306"/>
        <v>244.3042652539352</v>
      </c>
      <c r="I1238" s="19">
        <f>$K$3*$H$3*'Vehicle Inputs'!$B$19</f>
        <v>186.58987875</v>
      </c>
      <c r="J1238" s="19">
        <f t="shared" si="307"/>
        <v>4908.3504215624998</v>
      </c>
      <c r="K1238" s="19">
        <f t="shared" si="308"/>
        <v>-121.45833333333506</v>
      </c>
      <c r="L1238" s="19">
        <f t="shared" si="309"/>
        <v>309.43581067060012</v>
      </c>
      <c r="M1238" s="19">
        <f t="shared" si="310"/>
        <v>8139.8809084738423</v>
      </c>
      <c r="N1238" s="24">
        <f t="shared" si="304"/>
        <v>2.261078030131623E-3</v>
      </c>
      <c r="O1238" s="24">
        <f t="shared" si="311"/>
        <v>2.261078030131623E-3</v>
      </c>
      <c r="P1238" s="24">
        <f t="shared" si="318"/>
        <v>1.9696089297315034</v>
      </c>
      <c r="Q1238" s="24">
        <f t="shared" si="312"/>
        <v>0</v>
      </c>
      <c r="R1238" s="24">
        <f t="shared" si="319"/>
        <v>0.90850039817772377</v>
      </c>
      <c r="S1238" s="24">
        <f>MIN(MAX(-M1238,0),'Vehicle Inputs'!$B$20*1000)</f>
        <v>0</v>
      </c>
      <c r="T1238" s="24">
        <f>S1238*(C1238-C1237)/3600000*'Vehicle Inputs'!$B$21*'Vehicle Inputs'!$B$22*'Vehicle Inputs'!$B$23</f>
        <v>0</v>
      </c>
      <c r="U1238" s="24">
        <f t="shared" si="313"/>
        <v>0.80075842094692895</v>
      </c>
      <c r="V1238" s="24">
        <f>T1238*'Vehicle Inputs'!$B$24*'Vehicle Inputs'!$B$22*'Vehicle Inputs'!$B$21</f>
        <v>0</v>
      </c>
      <c r="W1238" s="24">
        <f t="shared" si="314"/>
        <v>0.70823078540651108</v>
      </c>
      <c r="X1238" s="25">
        <f t="shared" si="315"/>
        <v>47</v>
      </c>
      <c r="Y1238" s="24">
        <f t="shared" si="316"/>
        <v>0</v>
      </c>
    </row>
    <row r="1239" spans="2:25" x14ac:dyDescent="0.25">
      <c r="B1239" s="6" t="s">
        <v>38</v>
      </c>
      <c r="C1239" s="6">
        <v>1231</v>
      </c>
      <c r="D1239" s="6">
        <v>209</v>
      </c>
      <c r="E1239" s="12">
        <v>94.5</v>
      </c>
      <c r="F1239" s="16">
        <f t="shared" si="317"/>
        <v>-4.1666666666666269E-2</v>
      </c>
      <c r="G1239" s="16">
        <f t="shared" si="305"/>
        <v>26.25</v>
      </c>
      <c r="H1239" s="19">
        <f t="shared" si="306"/>
        <v>243.27344671874999</v>
      </c>
      <c r="I1239" s="19">
        <f>$K$3*$H$3*'Vehicle Inputs'!$B$19</f>
        <v>186.58987875</v>
      </c>
      <c r="J1239" s="19">
        <f t="shared" si="307"/>
        <v>4897.9843171875</v>
      </c>
      <c r="K1239" s="19">
        <f t="shared" si="308"/>
        <v>-91.093749999999133</v>
      </c>
      <c r="L1239" s="19">
        <f t="shared" si="309"/>
        <v>338.76957546875082</v>
      </c>
      <c r="M1239" s="19">
        <f t="shared" si="310"/>
        <v>8892.7013560547093</v>
      </c>
      <c r="N1239" s="24">
        <f t="shared" si="304"/>
        <v>2.4701948211263082E-3</v>
      </c>
      <c r="O1239" s="24">
        <f t="shared" si="311"/>
        <v>2.4701948211263082E-3</v>
      </c>
      <c r="P1239" s="24">
        <f t="shared" si="318"/>
        <v>1.9720791245526297</v>
      </c>
      <c r="Q1239" s="24">
        <f t="shared" si="312"/>
        <v>0</v>
      </c>
      <c r="R1239" s="24">
        <f t="shared" si="319"/>
        <v>0.90850039817772377</v>
      </c>
      <c r="S1239" s="24">
        <f>MIN(MAX(-M1239,0),'Vehicle Inputs'!$B$20*1000)</f>
        <v>0</v>
      </c>
      <c r="T1239" s="24">
        <f>S1239*(C1239-C1238)/3600000*'Vehicle Inputs'!$B$21*'Vehicle Inputs'!$B$22*'Vehicle Inputs'!$B$23</f>
        <v>0</v>
      </c>
      <c r="U1239" s="24">
        <f t="shared" si="313"/>
        <v>0.80075842094692895</v>
      </c>
      <c r="V1239" s="24">
        <f>T1239*'Vehicle Inputs'!$B$24*'Vehicle Inputs'!$B$22*'Vehicle Inputs'!$B$21</f>
        <v>0</v>
      </c>
      <c r="W1239" s="24">
        <f t="shared" si="314"/>
        <v>0.70823078540651108</v>
      </c>
      <c r="X1239" s="25">
        <f t="shared" si="315"/>
        <v>47</v>
      </c>
      <c r="Y1239" s="24">
        <f t="shared" si="316"/>
        <v>0</v>
      </c>
    </row>
    <row r="1240" spans="2:25" x14ac:dyDescent="0.25">
      <c r="B1240" s="6" t="s">
        <v>38</v>
      </c>
      <c r="C1240" s="6">
        <v>1232</v>
      </c>
      <c r="D1240" s="6">
        <v>210</v>
      </c>
      <c r="E1240" s="12">
        <v>94.4</v>
      </c>
      <c r="F1240" s="16">
        <f t="shared" si="317"/>
        <v>-1.3888888888888099E-2</v>
      </c>
      <c r="G1240" s="16">
        <f t="shared" si="305"/>
        <v>26.222222222222225</v>
      </c>
      <c r="H1240" s="19">
        <f t="shared" si="306"/>
        <v>242.75885469629634</v>
      </c>
      <c r="I1240" s="19">
        <f>$K$3*$H$3*'Vehicle Inputs'!$B$19</f>
        <v>186.58987875</v>
      </c>
      <c r="J1240" s="19">
        <f t="shared" si="307"/>
        <v>4892.8012650000001</v>
      </c>
      <c r="K1240" s="19">
        <f t="shared" si="308"/>
        <v>-30.364583333331606</v>
      </c>
      <c r="L1240" s="19">
        <f t="shared" si="309"/>
        <v>398.98415011296476</v>
      </c>
      <c r="M1240" s="19">
        <f t="shared" si="310"/>
        <v>10462.251047406633</v>
      </c>
      <c r="N1240" s="24">
        <f t="shared" si="304"/>
        <v>2.9061808465018425E-3</v>
      </c>
      <c r="O1240" s="24">
        <f t="shared" si="311"/>
        <v>2.9061808465018425E-3</v>
      </c>
      <c r="P1240" s="24">
        <f t="shared" si="318"/>
        <v>1.9749853053991315</v>
      </c>
      <c r="Q1240" s="24">
        <f t="shared" si="312"/>
        <v>0</v>
      </c>
      <c r="R1240" s="24">
        <f t="shared" si="319"/>
        <v>0.90850039817772377</v>
      </c>
      <c r="S1240" s="24">
        <f>MIN(MAX(-M1240,0),'Vehicle Inputs'!$B$20*1000)</f>
        <v>0</v>
      </c>
      <c r="T1240" s="24">
        <f>S1240*(C1240-C1239)/3600000*'Vehicle Inputs'!$B$21*'Vehicle Inputs'!$B$22*'Vehicle Inputs'!$B$23</f>
        <v>0</v>
      </c>
      <c r="U1240" s="24">
        <f t="shared" si="313"/>
        <v>0.80075842094692895</v>
      </c>
      <c r="V1240" s="24">
        <f>T1240*'Vehicle Inputs'!$B$24*'Vehicle Inputs'!$B$22*'Vehicle Inputs'!$B$21</f>
        <v>0</v>
      </c>
      <c r="W1240" s="24">
        <f t="shared" si="314"/>
        <v>0.70823078540651108</v>
      </c>
      <c r="X1240" s="25">
        <f t="shared" si="315"/>
        <v>47</v>
      </c>
      <c r="Y1240" s="24">
        <f t="shared" si="316"/>
        <v>0</v>
      </c>
    </row>
    <row r="1241" spans="2:25" x14ac:dyDescent="0.25">
      <c r="B1241" s="6" t="s">
        <v>38</v>
      </c>
      <c r="C1241" s="6">
        <v>1233</v>
      </c>
      <c r="D1241" s="6">
        <v>211</v>
      </c>
      <c r="E1241" s="12">
        <v>94.4</v>
      </c>
      <c r="F1241" s="16">
        <f t="shared" si="317"/>
        <v>-1.3888888888890073E-2</v>
      </c>
      <c r="G1241" s="16">
        <f t="shared" si="305"/>
        <v>26.222222222222225</v>
      </c>
      <c r="H1241" s="19">
        <f t="shared" si="306"/>
        <v>242.75885469629634</v>
      </c>
      <c r="I1241" s="19">
        <f>$K$3*$H$3*'Vehicle Inputs'!$B$19</f>
        <v>186.58987875</v>
      </c>
      <c r="J1241" s="19">
        <f t="shared" si="307"/>
        <v>4892.8012650000001</v>
      </c>
      <c r="K1241" s="19">
        <f t="shared" si="308"/>
        <v>-30.364583333335922</v>
      </c>
      <c r="L1241" s="19">
        <f t="shared" si="309"/>
        <v>398.98415011296044</v>
      </c>
      <c r="M1241" s="19">
        <f t="shared" si="310"/>
        <v>10462.251047406518</v>
      </c>
      <c r="N1241" s="24">
        <f t="shared" si="304"/>
        <v>2.9061808465018109E-3</v>
      </c>
      <c r="O1241" s="24">
        <f t="shared" si="311"/>
        <v>2.9061808465018109E-3</v>
      </c>
      <c r="P1241" s="24">
        <f t="shared" si="318"/>
        <v>1.9778914862456334</v>
      </c>
      <c r="Q1241" s="24">
        <f t="shared" si="312"/>
        <v>0</v>
      </c>
      <c r="R1241" s="24">
        <f t="shared" si="319"/>
        <v>0.90850039817772377</v>
      </c>
      <c r="S1241" s="24">
        <f>MIN(MAX(-M1241,0),'Vehicle Inputs'!$B$20*1000)</f>
        <v>0</v>
      </c>
      <c r="T1241" s="24">
        <f>S1241*(C1241-C1240)/3600000*'Vehicle Inputs'!$B$21*'Vehicle Inputs'!$B$22*'Vehicle Inputs'!$B$23</f>
        <v>0</v>
      </c>
      <c r="U1241" s="24">
        <f t="shared" si="313"/>
        <v>0.80075842094692895</v>
      </c>
      <c r="V1241" s="24">
        <f>T1241*'Vehicle Inputs'!$B$24*'Vehicle Inputs'!$B$22*'Vehicle Inputs'!$B$21</f>
        <v>0</v>
      </c>
      <c r="W1241" s="24">
        <f t="shared" si="314"/>
        <v>0.70823078540651108</v>
      </c>
      <c r="X1241" s="25">
        <f t="shared" si="315"/>
        <v>47</v>
      </c>
      <c r="Y1241" s="24">
        <f t="shared" si="316"/>
        <v>0</v>
      </c>
    </row>
    <row r="1242" spans="2:25" x14ac:dyDescent="0.25">
      <c r="B1242" s="6" t="s">
        <v>38</v>
      </c>
      <c r="C1242" s="6">
        <v>1234</v>
      </c>
      <c r="D1242" s="6">
        <v>212</v>
      </c>
      <c r="E1242" s="12">
        <v>94.3</v>
      </c>
      <c r="F1242" s="16">
        <f t="shared" si="317"/>
        <v>-1.3888888888890073E-2</v>
      </c>
      <c r="G1242" s="16">
        <f t="shared" si="305"/>
        <v>26.194444444444446</v>
      </c>
      <c r="H1242" s="19">
        <f t="shared" si="306"/>
        <v>242.24480750393519</v>
      </c>
      <c r="I1242" s="19">
        <f>$K$3*$H$3*'Vehicle Inputs'!$B$19</f>
        <v>186.58987875</v>
      </c>
      <c r="J1242" s="19">
        <f t="shared" si="307"/>
        <v>4887.6182128125001</v>
      </c>
      <c r="K1242" s="19">
        <f t="shared" si="308"/>
        <v>-30.364583333335922</v>
      </c>
      <c r="L1242" s="19">
        <f t="shared" si="309"/>
        <v>398.47010292059923</v>
      </c>
      <c r="M1242" s="19">
        <f t="shared" si="310"/>
        <v>10437.702973725698</v>
      </c>
      <c r="N1242" s="24">
        <f t="shared" si="304"/>
        <v>2.8993619371460271E-3</v>
      </c>
      <c r="O1242" s="24">
        <f t="shared" si="311"/>
        <v>2.8993619371460271E-3</v>
      </c>
      <c r="P1242" s="24">
        <f t="shared" si="318"/>
        <v>1.9807908481827794</v>
      </c>
      <c r="Q1242" s="24">
        <f t="shared" si="312"/>
        <v>0</v>
      </c>
      <c r="R1242" s="24">
        <f t="shared" si="319"/>
        <v>0.90850039817772377</v>
      </c>
      <c r="S1242" s="24">
        <f>MIN(MAX(-M1242,0),'Vehicle Inputs'!$B$20*1000)</f>
        <v>0</v>
      </c>
      <c r="T1242" s="24">
        <f>S1242*(C1242-C1241)/3600000*'Vehicle Inputs'!$B$21*'Vehicle Inputs'!$B$22*'Vehicle Inputs'!$B$23</f>
        <v>0</v>
      </c>
      <c r="U1242" s="24">
        <f t="shared" si="313"/>
        <v>0.80075842094692895</v>
      </c>
      <c r="V1242" s="24">
        <f>T1242*'Vehicle Inputs'!$B$24*'Vehicle Inputs'!$B$22*'Vehicle Inputs'!$B$21</f>
        <v>0</v>
      </c>
      <c r="W1242" s="24">
        <f t="shared" si="314"/>
        <v>0.70823078540651108</v>
      </c>
      <c r="X1242" s="25">
        <f t="shared" si="315"/>
        <v>47</v>
      </c>
      <c r="Y1242" s="24">
        <f t="shared" si="316"/>
        <v>0</v>
      </c>
    </row>
    <row r="1243" spans="2:25" x14ac:dyDescent="0.25">
      <c r="B1243" s="6" t="s">
        <v>38</v>
      </c>
      <c r="C1243" s="6">
        <v>1235</v>
      </c>
      <c r="D1243" s="6">
        <v>213</v>
      </c>
      <c r="E1243" s="12">
        <v>94.3</v>
      </c>
      <c r="F1243" s="16">
        <f t="shared" si="317"/>
        <v>-2.7777777777778172E-2</v>
      </c>
      <c r="G1243" s="16">
        <f t="shared" si="305"/>
        <v>26.194444444444446</v>
      </c>
      <c r="H1243" s="19">
        <f t="shared" si="306"/>
        <v>242.24480750393519</v>
      </c>
      <c r="I1243" s="19">
        <f>$K$3*$H$3*'Vehicle Inputs'!$B$19</f>
        <v>186.58987875</v>
      </c>
      <c r="J1243" s="19">
        <f t="shared" si="307"/>
        <v>4887.6182128125001</v>
      </c>
      <c r="K1243" s="19">
        <f t="shared" si="308"/>
        <v>-60.729166666667531</v>
      </c>
      <c r="L1243" s="19">
        <f t="shared" si="309"/>
        <v>368.10551958726762</v>
      </c>
      <c r="M1243" s="19">
        <f t="shared" si="310"/>
        <v>9642.3195825220391</v>
      </c>
      <c r="N1243" s="24">
        <f t="shared" si="304"/>
        <v>2.6784221062561221E-3</v>
      </c>
      <c r="O1243" s="24">
        <f t="shared" si="311"/>
        <v>2.6784221062561221E-3</v>
      </c>
      <c r="P1243" s="24">
        <f t="shared" si="318"/>
        <v>1.9834692702890355</v>
      </c>
      <c r="Q1243" s="24">
        <f t="shared" si="312"/>
        <v>0</v>
      </c>
      <c r="R1243" s="24">
        <f t="shared" si="319"/>
        <v>0.90850039817772377</v>
      </c>
      <c r="S1243" s="24">
        <f>MIN(MAX(-M1243,0),'Vehicle Inputs'!$B$20*1000)</f>
        <v>0</v>
      </c>
      <c r="T1243" s="24">
        <f>S1243*(C1243-C1242)/3600000*'Vehicle Inputs'!$B$21*'Vehicle Inputs'!$B$22*'Vehicle Inputs'!$B$23</f>
        <v>0</v>
      </c>
      <c r="U1243" s="24">
        <f t="shared" si="313"/>
        <v>0.80075842094692895</v>
      </c>
      <c r="V1243" s="24">
        <f>T1243*'Vehicle Inputs'!$B$24*'Vehicle Inputs'!$B$22*'Vehicle Inputs'!$B$21</f>
        <v>0</v>
      </c>
      <c r="W1243" s="24">
        <f t="shared" si="314"/>
        <v>0.70823078540651108</v>
      </c>
      <c r="X1243" s="25">
        <f t="shared" si="315"/>
        <v>47</v>
      </c>
      <c r="Y1243" s="24">
        <f t="shared" si="316"/>
        <v>0</v>
      </c>
    </row>
    <row r="1244" spans="2:25" x14ac:dyDescent="0.25">
      <c r="B1244" s="6" t="s">
        <v>38</v>
      </c>
      <c r="C1244" s="6">
        <v>1236</v>
      </c>
      <c r="D1244" s="6">
        <v>214</v>
      </c>
      <c r="E1244" s="12">
        <v>94.1</v>
      </c>
      <c r="F1244" s="16">
        <f t="shared" si="317"/>
        <v>-5.5555555555554373E-2</v>
      </c>
      <c r="G1244" s="16">
        <f t="shared" si="305"/>
        <v>26.138888888888889</v>
      </c>
      <c r="H1244" s="19">
        <f t="shared" si="306"/>
        <v>241.21834760949071</v>
      </c>
      <c r="I1244" s="19">
        <f>$K$3*$H$3*'Vehicle Inputs'!$B$19</f>
        <v>186.58987875</v>
      </c>
      <c r="J1244" s="19">
        <f t="shared" si="307"/>
        <v>4877.2521084375003</v>
      </c>
      <c r="K1244" s="19">
        <f t="shared" si="308"/>
        <v>-121.45833333333074</v>
      </c>
      <c r="L1244" s="19">
        <f t="shared" si="309"/>
        <v>306.34989302615998</v>
      </c>
      <c r="M1244" s="19">
        <f t="shared" si="310"/>
        <v>8007.6458149337932</v>
      </c>
      <c r="N1244" s="24">
        <f t="shared" si="304"/>
        <v>2.2243460597038316E-3</v>
      </c>
      <c r="O1244" s="24">
        <f t="shared" si="311"/>
        <v>2.2243460597038316E-3</v>
      </c>
      <c r="P1244" s="24">
        <f t="shared" si="318"/>
        <v>1.9856936163487393</v>
      </c>
      <c r="Q1244" s="24">
        <f t="shared" si="312"/>
        <v>0</v>
      </c>
      <c r="R1244" s="24">
        <f t="shared" si="319"/>
        <v>0.90850039817772377</v>
      </c>
      <c r="S1244" s="24">
        <f>MIN(MAX(-M1244,0),'Vehicle Inputs'!$B$20*1000)</f>
        <v>0</v>
      </c>
      <c r="T1244" s="24">
        <f>S1244*(C1244-C1243)/3600000*'Vehicle Inputs'!$B$21*'Vehicle Inputs'!$B$22*'Vehicle Inputs'!$B$23</f>
        <v>0</v>
      </c>
      <c r="U1244" s="24">
        <f t="shared" si="313"/>
        <v>0.80075842094692895</v>
      </c>
      <c r="V1244" s="24">
        <f>T1244*'Vehicle Inputs'!$B$24*'Vehicle Inputs'!$B$22*'Vehicle Inputs'!$B$21</f>
        <v>0</v>
      </c>
      <c r="W1244" s="24">
        <f t="shared" si="314"/>
        <v>0.70823078540651108</v>
      </c>
      <c r="X1244" s="25">
        <f t="shared" si="315"/>
        <v>47</v>
      </c>
      <c r="Y1244" s="24">
        <f t="shared" si="316"/>
        <v>0</v>
      </c>
    </row>
    <row r="1245" spans="2:25" x14ac:dyDescent="0.25">
      <c r="B1245" s="6" t="s">
        <v>38</v>
      </c>
      <c r="C1245" s="6">
        <v>1237</v>
      </c>
      <c r="D1245" s="6">
        <v>215</v>
      </c>
      <c r="E1245" s="12">
        <v>93.9</v>
      </c>
      <c r="F1245" s="16">
        <f t="shared" si="317"/>
        <v>-9.7222222222220642E-2</v>
      </c>
      <c r="G1245" s="16">
        <f t="shared" si="305"/>
        <v>26.083333333333336</v>
      </c>
      <c r="H1245" s="19">
        <f t="shared" si="306"/>
        <v>240.19406703541671</v>
      </c>
      <c r="I1245" s="19">
        <f>$K$3*$H$3*'Vehicle Inputs'!$B$19</f>
        <v>186.58987875</v>
      </c>
      <c r="J1245" s="19">
        <f t="shared" si="307"/>
        <v>4866.8860040625004</v>
      </c>
      <c r="K1245" s="19">
        <f t="shared" si="308"/>
        <v>-212.55208333332988</v>
      </c>
      <c r="L1245" s="19">
        <f t="shared" si="309"/>
        <v>214.2318624520868</v>
      </c>
      <c r="M1245" s="19">
        <f t="shared" si="310"/>
        <v>5587.8810789585978</v>
      </c>
      <c r="N1245" s="24">
        <f t="shared" si="304"/>
        <v>1.5521891885996106E-3</v>
      </c>
      <c r="O1245" s="24">
        <f t="shared" si="311"/>
        <v>1.5521891885996106E-3</v>
      </c>
      <c r="P1245" s="24">
        <f t="shared" si="318"/>
        <v>1.987245805537339</v>
      </c>
      <c r="Q1245" s="24">
        <f t="shared" si="312"/>
        <v>0</v>
      </c>
      <c r="R1245" s="24">
        <f t="shared" si="319"/>
        <v>0.90850039817772377</v>
      </c>
      <c r="S1245" s="24">
        <f>MIN(MAX(-M1245,0),'Vehicle Inputs'!$B$20*1000)</f>
        <v>0</v>
      </c>
      <c r="T1245" s="24">
        <f>S1245*(C1245-C1244)/3600000*'Vehicle Inputs'!$B$21*'Vehicle Inputs'!$B$22*'Vehicle Inputs'!$B$23</f>
        <v>0</v>
      </c>
      <c r="U1245" s="24">
        <f t="shared" si="313"/>
        <v>0.80075842094692895</v>
      </c>
      <c r="V1245" s="24">
        <f>T1245*'Vehicle Inputs'!$B$24*'Vehicle Inputs'!$B$22*'Vehicle Inputs'!$B$21</f>
        <v>0</v>
      </c>
      <c r="W1245" s="24">
        <f t="shared" si="314"/>
        <v>0.70823078540651108</v>
      </c>
      <c r="X1245" s="25">
        <f t="shared" si="315"/>
        <v>47</v>
      </c>
      <c r="Y1245" s="24">
        <f t="shared" si="316"/>
        <v>0</v>
      </c>
    </row>
    <row r="1246" spans="2:25" x14ac:dyDescent="0.25">
      <c r="B1246" s="6" t="s">
        <v>38</v>
      </c>
      <c r="C1246" s="6">
        <v>1238</v>
      </c>
      <c r="D1246" s="6">
        <v>216</v>
      </c>
      <c r="E1246" s="12">
        <v>93.4</v>
      </c>
      <c r="F1246" s="16">
        <f t="shared" si="317"/>
        <v>-0.15277777777777896</v>
      </c>
      <c r="G1246" s="16">
        <f t="shared" si="305"/>
        <v>25.944444444444446</v>
      </c>
      <c r="H1246" s="19">
        <f t="shared" si="306"/>
        <v>237.64290012685188</v>
      </c>
      <c r="I1246" s="19">
        <f>$K$3*$H$3*'Vehicle Inputs'!$B$19</f>
        <v>186.58987875</v>
      </c>
      <c r="J1246" s="19">
        <f t="shared" si="307"/>
        <v>4840.9707431249999</v>
      </c>
      <c r="K1246" s="19">
        <f t="shared" si="308"/>
        <v>-334.01041666666924</v>
      </c>
      <c r="L1246" s="19">
        <f t="shared" si="309"/>
        <v>90.222362210182609</v>
      </c>
      <c r="M1246" s="19">
        <f t="shared" si="310"/>
        <v>2340.7690640086266</v>
      </c>
      <c r="N1246" s="24">
        <f t="shared" si="304"/>
        <v>6.5021362889128515E-4</v>
      </c>
      <c r="O1246" s="24">
        <f t="shared" si="311"/>
        <v>6.5021362889128515E-4</v>
      </c>
      <c r="P1246" s="24">
        <f t="shared" si="318"/>
        <v>1.9878960191662303</v>
      </c>
      <c r="Q1246" s="24">
        <f t="shared" si="312"/>
        <v>0</v>
      </c>
      <c r="R1246" s="24">
        <f t="shared" si="319"/>
        <v>0.90850039817772377</v>
      </c>
      <c r="S1246" s="24">
        <f>MIN(MAX(-M1246,0),'Vehicle Inputs'!$B$20*1000)</f>
        <v>0</v>
      </c>
      <c r="T1246" s="24">
        <f>S1246*(C1246-C1245)/3600000*'Vehicle Inputs'!$B$21*'Vehicle Inputs'!$B$22*'Vehicle Inputs'!$B$23</f>
        <v>0</v>
      </c>
      <c r="U1246" s="24">
        <f t="shared" si="313"/>
        <v>0.80075842094692895</v>
      </c>
      <c r="V1246" s="24">
        <f>T1246*'Vehicle Inputs'!$B$24*'Vehicle Inputs'!$B$22*'Vehicle Inputs'!$B$21</f>
        <v>0</v>
      </c>
      <c r="W1246" s="24">
        <f t="shared" si="314"/>
        <v>0.70823078540651108</v>
      </c>
      <c r="X1246" s="25">
        <f t="shared" si="315"/>
        <v>47</v>
      </c>
      <c r="Y1246" s="24">
        <f t="shared" si="316"/>
        <v>0</v>
      </c>
    </row>
    <row r="1247" spans="2:25" x14ac:dyDescent="0.25">
      <c r="B1247" s="6" t="s">
        <v>38</v>
      </c>
      <c r="C1247" s="6">
        <v>1239</v>
      </c>
      <c r="D1247" s="6">
        <v>217</v>
      </c>
      <c r="E1247" s="12">
        <v>92.8</v>
      </c>
      <c r="F1247" s="16">
        <f t="shared" si="317"/>
        <v>-0.19444444444444522</v>
      </c>
      <c r="G1247" s="16">
        <f t="shared" si="305"/>
        <v>25.777777777777779</v>
      </c>
      <c r="H1247" s="19">
        <f t="shared" si="306"/>
        <v>234.59947922962962</v>
      </c>
      <c r="I1247" s="19">
        <f>$K$3*$H$3*'Vehicle Inputs'!$B$19</f>
        <v>186.58987875</v>
      </c>
      <c r="J1247" s="19">
        <f t="shared" si="307"/>
        <v>4809.8724300000003</v>
      </c>
      <c r="K1247" s="19">
        <f t="shared" si="308"/>
        <v>-425.10416666666839</v>
      </c>
      <c r="L1247" s="19">
        <f t="shared" si="309"/>
        <v>-3.9148086870387715</v>
      </c>
      <c r="M1247" s="19">
        <f t="shared" si="310"/>
        <v>-100.91506837699944</v>
      </c>
      <c r="N1247" s="24">
        <f t="shared" si="304"/>
        <v>-2.8031963438055402E-5</v>
      </c>
      <c r="O1247" s="24">
        <f t="shared" si="311"/>
        <v>0</v>
      </c>
      <c r="P1247" s="24">
        <f t="shared" si="318"/>
        <v>1.9878960191662303</v>
      </c>
      <c r="Q1247" s="24">
        <f t="shared" si="312"/>
        <v>2.8031963438055402E-5</v>
      </c>
      <c r="R1247" s="24">
        <f t="shared" si="319"/>
        <v>0.9085284301411618</v>
      </c>
      <c r="S1247" s="24">
        <f>MIN(MAX(-M1247,0),'Vehicle Inputs'!$B$20*1000)</f>
        <v>100.91506837699944</v>
      </c>
      <c r="T1247" s="24">
        <f>S1247*(C1247-C1246)/3600000*'Vehicle Inputs'!$B$21*'Vehicle Inputs'!$B$22*'Vehicle Inputs'!$B$23</f>
        <v>2.4792870062788098E-5</v>
      </c>
      <c r="U1247" s="24">
        <f t="shared" si="313"/>
        <v>0.80078321381699169</v>
      </c>
      <c r="V1247" s="24">
        <f>T1247*'Vehicle Inputs'!$B$24*'Vehicle Inputs'!$B$22*'Vehicle Inputs'!$B$21</f>
        <v>2.1928053927032931E-5</v>
      </c>
      <c r="W1247" s="24">
        <f t="shared" si="314"/>
        <v>0.70825271346043805</v>
      </c>
      <c r="X1247" s="25">
        <f t="shared" si="315"/>
        <v>48</v>
      </c>
      <c r="Y1247" s="24">
        <f t="shared" si="316"/>
        <v>2.4792870062788098E-5</v>
      </c>
    </row>
    <row r="1248" spans="2:25" x14ac:dyDescent="0.25">
      <c r="B1248" s="6" t="s">
        <v>38</v>
      </c>
      <c r="C1248" s="6">
        <v>1240</v>
      </c>
      <c r="D1248" s="6">
        <v>218</v>
      </c>
      <c r="E1248" s="12">
        <v>92</v>
      </c>
      <c r="F1248" s="16">
        <f t="shared" si="317"/>
        <v>-0.20833333333333331</v>
      </c>
      <c r="G1248" s="16">
        <f t="shared" si="305"/>
        <v>25.555555555555557</v>
      </c>
      <c r="H1248" s="19">
        <f t="shared" si="306"/>
        <v>230.57209518518519</v>
      </c>
      <c r="I1248" s="19">
        <f>$K$3*$H$3*'Vehicle Inputs'!$B$19</f>
        <v>186.58987875</v>
      </c>
      <c r="J1248" s="19">
        <f t="shared" si="307"/>
        <v>4768.4080125</v>
      </c>
      <c r="K1248" s="19">
        <f t="shared" si="308"/>
        <v>-455.46874999999994</v>
      </c>
      <c r="L1248" s="19">
        <f t="shared" si="309"/>
        <v>-38.306776064814756</v>
      </c>
      <c r="M1248" s="19">
        <f t="shared" si="310"/>
        <v>-978.95094387859933</v>
      </c>
      <c r="N1248" s="24">
        <f t="shared" si="304"/>
        <v>-2.7193081774405539E-4</v>
      </c>
      <c r="O1248" s="24">
        <f t="shared" si="311"/>
        <v>0</v>
      </c>
      <c r="P1248" s="24">
        <f t="shared" si="318"/>
        <v>1.9878960191662303</v>
      </c>
      <c r="Q1248" s="24">
        <f t="shared" si="312"/>
        <v>2.7193081774405539E-4</v>
      </c>
      <c r="R1248" s="24">
        <f t="shared" si="319"/>
        <v>0.90880036095890582</v>
      </c>
      <c r="S1248" s="24">
        <f>MIN(MAX(-M1248,0),'Vehicle Inputs'!$B$20*1000)</f>
        <v>978.95094387859933</v>
      </c>
      <c r="T1248" s="24">
        <f>S1248*(C1248-C1247)/3600000*'Vehicle Inputs'!$B$21*'Vehicle Inputs'!$B$22*'Vehicle Inputs'!$B$23</f>
        <v>2.4050921175372973E-4</v>
      </c>
      <c r="U1248" s="24">
        <f t="shared" si="313"/>
        <v>0.80102372302874547</v>
      </c>
      <c r="V1248" s="24">
        <f>T1248*'Vehicle Inputs'!$B$24*'Vehicle Inputs'!$B$22*'Vehicle Inputs'!$B$21</f>
        <v>2.1271837233558622E-4</v>
      </c>
      <c r="W1248" s="24">
        <f t="shared" si="314"/>
        <v>0.70846543183277366</v>
      </c>
      <c r="X1248" s="25">
        <f t="shared" si="315"/>
        <v>48</v>
      </c>
      <c r="Y1248" s="24">
        <f t="shared" si="316"/>
        <v>2.6530208181651784E-4</v>
      </c>
    </row>
    <row r="1249" spans="2:25" x14ac:dyDescent="0.25">
      <c r="B1249" s="6" t="s">
        <v>38</v>
      </c>
      <c r="C1249" s="6">
        <v>1241</v>
      </c>
      <c r="D1249" s="6">
        <v>219</v>
      </c>
      <c r="E1249" s="12">
        <v>91.3</v>
      </c>
      <c r="F1249" s="16">
        <f t="shared" si="317"/>
        <v>-0.19444444444444522</v>
      </c>
      <c r="G1249" s="16">
        <f t="shared" si="305"/>
        <v>25.361111111111111</v>
      </c>
      <c r="H1249" s="19">
        <f t="shared" si="306"/>
        <v>227.07673772615738</v>
      </c>
      <c r="I1249" s="19">
        <f>$K$3*$H$3*'Vehicle Inputs'!$B$19</f>
        <v>186.58987875</v>
      </c>
      <c r="J1249" s="19">
        <f t="shared" si="307"/>
        <v>4732.1266471874997</v>
      </c>
      <c r="K1249" s="19">
        <f t="shared" si="308"/>
        <v>-425.10416666666839</v>
      </c>
      <c r="L1249" s="19">
        <f t="shared" si="309"/>
        <v>-11.43755019051099</v>
      </c>
      <c r="M1249" s="19">
        <f t="shared" si="310"/>
        <v>-290.06898122045925</v>
      </c>
      <c r="N1249" s="24">
        <f t="shared" si="304"/>
        <v>-8.057471700568313E-5</v>
      </c>
      <c r="O1249" s="24">
        <f t="shared" si="311"/>
        <v>0</v>
      </c>
      <c r="P1249" s="24">
        <f t="shared" si="318"/>
        <v>1.9878960191662303</v>
      </c>
      <c r="Q1249" s="24">
        <f t="shared" si="312"/>
        <v>8.057471700568313E-5</v>
      </c>
      <c r="R1249" s="24">
        <f t="shared" si="319"/>
        <v>0.90888093567591155</v>
      </c>
      <c r="S1249" s="24">
        <f>MIN(MAX(-M1249,0),'Vehicle Inputs'!$B$20*1000)</f>
        <v>290.06898122045925</v>
      </c>
      <c r="T1249" s="24">
        <f>S1249*(C1249-C1248)/3600000*'Vehicle Inputs'!$B$21*'Vehicle Inputs'!$B$22*'Vehicle Inputs'!$B$23</f>
        <v>7.1264308455676448E-5</v>
      </c>
      <c r="U1249" s="24">
        <f t="shared" si="313"/>
        <v>0.80109498733720119</v>
      </c>
      <c r="V1249" s="24">
        <f>T1249*'Vehicle Inputs'!$B$24*'Vehicle Inputs'!$B$22*'Vehicle Inputs'!$B$21</f>
        <v>6.3029717613623021E-5</v>
      </c>
      <c r="W1249" s="24">
        <f t="shared" si="314"/>
        <v>0.70852846155038729</v>
      </c>
      <c r="X1249" s="25">
        <f t="shared" si="315"/>
        <v>48</v>
      </c>
      <c r="Y1249" s="24">
        <f t="shared" si="316"/>
        <v>3.3656639027219428E-4</v>
      </c>
    </row>
    <row r="1250" spans="2:25" x14ac:dyDescent="0.25">
      <c r="B1250" s="6" t="s">
        <v>38</v>
      </c>
      <c r="C1250" s="6">
        <v>1242</v>
      </c>
      <c r="D1250" s="6">
        <v>220</v>
      </c>
      <c r="E1250" s="12">
        <v>90.6</v>
      </c>
      <c r="F1250" s="16">
        <f t="shared" si="317"/>
        <v>-0.18055555555555516</v>
      </c>
      <c r="G1250" s="16">
        <f t="shared" si="305"/>
        <v>25.166666666666668</v>
      </c>
      <c r="H1250" s="19">
        <f t="shared" si="306"/>
        <v>223.60807694166667</v>
      </c>
      <c r="I1250" s="19">
        <f>$K$3*$H$3*'Vehicle Inputs'!$B$19</f>
        <v>186.58987875</v>
      </c>
      <c r="J1250" s="19">
        <f t="shared" si="307"/>
        <v>4695.8452818750002</v>
      </c>
      <c r="K1250" s="19">
        <f t="shared" si="308"/>
        <v>-394.73958333333246</v>
      </c>
      <c r="L1250" s="19">
        <f t="shared" si="309"/>
        <v>15.458372358334202</v>
      </c>
      <c r="M1250" s="19">
        <f t="shared" si="310"/>
        <v>389.03570435141074</v>
      </c>
      <c r="N1250" s="24">
        <f t="shared" si="304"/>
        <v>1.0806547343094743E-4</v>
      </c>
      <c r="O1250" s="24">
        <f t="shared" si="311"/>
        <v>1.0806547343094743E-4</v>
      </c>
      <c r="P1250" s="24">
        <f t="shared" si="318"/>
        <v>1.9880040846396612</v>
      </c>
      <c r="Q1250" s="24">
        <f t="shared" si="312"/>
        <v>0</v>
      </c>
      <c r="R1250" s="24">
        <f t="shared" si="319"/>
        <v>0.90888093567591155</v>
      </c>
      <c r="S1250" s="24">
        <f>MIN(MAX(-M1250,0),'Vehicle Inputs'!$B$20*1000)</f>
        <v>0</v>
      </c>
      <c r="T1250" s="24">
        <f>S1250*(C1250-C1249)/3600000*'Vehicle Inputs'!$B$21*'Vehicle Inputs'!$B$22*'Vehicle Inputs'!$B$23</f>
        <v>0</v>
      </c>
      <c r="U1250" s="24">
        <f t="shared" si="313"/>
        <v>0.80109498733720119</v>
      </c>
      <c r="V1250" s="24">
        <f>T1250*'Vehicle Inputs'!$B$24*'Vehicle Inputs'!$B$22*'Vehicle Inputs'!$B$21</f>
        <v>0</v>
      </c>
      <c r="W1250" s="24">
        <f t="shared" si="314"/>
        <v>0.70852846155038729</v>
      </c>
      <c r="X1250" s="25">
        <f t="shared" si="315"/>
        <v>48</v>
      </c>
      <c r="Y1250" s="24">
        <f t="shared" si="316"/>
        <v>0</v>
      </c>
    </row>
    <row r="1251" spans="2:25" x14ac:dyDescent="0.25">
      <c r="B1251" s="6" t="s">
        <v>38</v>
      </c>
      <c r="C1251" s="6">
        <v>1243</v>
      </c>
      <c r="D1251" s="6">
        <v>221</v>
      </c>
      <c r="E1251" s="12">
        <v>90</v>
      </c>
      <c r="F1251" s="16">
        <f t="shared" si="317"/>
        <v>-0.18055555555555516</v>
      </c>
      <c r="G1251" s="16">
        <f t="shared" si="305"/>
        <v>25</v>
      </c>
      <c r="H1251" s="19">
        <f t="shared" si="306"/>
        <v>220.65618749999999</v>
      </c>
      <c r="I1251" s="19">
        <f>$K$3*$H$3*'Vehicle Inputs'!$B$19</f>
        <v>186.58987875</v>
      </c>
      <c r="J1251" s="19">
        <f t="shared" si="307"/>
        <v>4664.7469687499997</v>
      </c>
      <c r="K1251" s="19">
        <f t="shared" si="308"/>
        <v>-394.73958333333246</v>
      </c>
      <c r="L1251" s="19">
        <f t="shared" si="309"/>
        <v>12.506482916667551</v>
      </c>
      <c r="M1251" s="19">
        <f t="shared" si="310"/>
        <v>312.66207291668877</v>
      </c>
      <c r="N1251" s="24">
        <f t="shared" si="304"/>
        <v>8.6850575810191327E-5</v>
      </c>
      <c r="O1251" s="24">
        <f t="shared" si="311"/>
        <v>8.6850575810191327E-5</v>
      </c>
      <c r="P1251" s="24">
        <f t="shared" si="318"/>
        <v>1.9880909352154714</v>
      </c>
      <c r="Q1251" s="24">
        <f t="shared" si="312"/>
        <v>0</v>
      </c>
      <c r="R1251" s="24">
        <f t="shared" si="319"/>
        <v>0.90888093567591155</v>
      </c>
      <c r="S1251" s="24">
        <f>MIN(MAX(-M1251,0),'Vehicle Inputs'!$B$20*1000)</f>
        <v>0</v>
      </c>
      <c r="T1251" s="24">
        <f>S1251*(C1251-C1250)/3600000*'Vehicle Inputs'!$B$21*'Vehicle Inputs'!$B$22*'Vehicle Inputs'!$B$23</f>
        <v>0</v>
      </c>
      <c r="U1251" s="24">
        <f t="shared" si="313"/>
        <v>0.80109498733720119</v>
      </c>
      <c r="V1251" s="24">
        <f>T1251*'Vehicle Inputs'!$B$24*'Vehicle Inputs'!$B$22*'Vehicle Inputs'!$B$21</f>
        <v>0</v>
      </c>
      <c r="W1251" s="24">
        <f t="shared" si="314"/>
        <v>0.70852846155038729</v>
      </c>
      <c r="X1251" s="25">
        <f t="shared" si="315"/>
        <v>48</v>
      </c>
      <c r="Y1251" s="24">
        <f t="shared" si="316"/>
        <v>0</v>
      </c>
    </row>
    <row r="1252" spans="2:25" x14ac:dyDescent="0.25">
      <c r="B1252" s="6" t="s">
        <v>38</v>
      </c>
      <c r="C1252" s="6">
        <v>1244</v>
      </c>
      <c r="D1252" s="6">
        <v>222</v>
      </c>
      <c r="E1252" s="12">
        <v>89.3</v>
      </c>
      <c r="F1252" s="16">
        <f t="shared" si="317"/>
        <v>-0.18055555555555516</v>
      </c>
      <c r="G1252" s="16">
        <f t="shared" si="305"/>
        <v>24.805555555555557</v>
      </c>
      <c r="H1252" s="19">
        <f t="shared" si="306"/>
        <v>217.23710625393517</v>
      </c>
      <c r="I1252" s="19">
        <f>$K$3*$H$3*'Vehicle Inputs'!$B$19</f>
        <v>186.58987875</v>
      </c>
      <c r="J1252" s="19">
        <f t="shared" si="307"/>
        <v>4628.4656034375002</v>
      </c>
      <c r="K1252" s="19">
        <f t="shared" si="308"/>
        <v>-394.73958333333246</v>
      </c>
      <c r="L1252" s="19">
        <f t="shared" si="309"/>
        <v>9.0874016706027305</v>
      </c>
      <c r="M1252" s="19">
        <f t="shared" si="310"/>
        <v>225.41804699578441</v>
      </c>
      <c r="N1252" s="24">
        <f t="shared" si="304"/>
        <v>6.2616124165495673E-5</v>
      </c>
      <c r="O1252" s="24">
        <f t="shared" si="311"/>
        <v>6.2616124165495673E-5</v>
      </c>
      <c r="P1252" s="24">
        <f t="shared" si="318"/>
        <v>1.9881535513396369</v>
      </c>
      <c r="Q1252" s="24">
        <f t="shared" si="312"/>
        <v>0</v>
      </c>
      <c r="R1252" s="24">
        <f t="shared" si="319"/>
        <v>0.90888093567591155</v>
      </c>
      <c r="S1252" s="24">
        <f>MIN(MAX(-M1252,0),'Vehicle Inputs'!$B$20*1000)</f>
        <v>0</v>
      </c>
      <c r="T1252" s="24">
        <f>S1252*(C1252-C1251)/3600000*'Vehicle Inputs'!$B$21*'Vehicle Inputs'!$B$22*'Vehicle Inputs'!$B$23</f>
        <v>0</v>
      </c>
      <c r="U1252" s="24">
        <f t="shared" si="313"/>
        <v>0.80109498733720119</v>
      </c>
      <c r="V1252" s="24">
        <f>T1252*'Vehicle Inputs'!$B$24*'Vehicle Inputs'!$B$22*'Vehicle Inputs'!$B$21</f>
        <v>0</v>
      </c>
      <c r="W1252" s="24">
        <f t="shared" si="314"/>
        <v>0.70852846155038729</v>
      </c>
      <c r="X1252" s="25">
        <f t="shared" si="315"/>
        <v>48</v>
      </c>
      <c r="Y1252" s="24">
        <f t="shared" si="316"/>
        <v>0</v>
      </c>
    </row>
    <row r="1253" spans="2:25" x14ac:dyDescent="0.25">
      <c r="B1253" s="6" t="s">
        <v>38</v>
      </c>
      <c r="C1253" s="6">
        <v>1245</v>
      </c>
      <c r="D1253" s="6">
        <v>223</v>
      </c>
      <c r="E1253" s="12">
        <v>88.7</v>
      </c>
      <c r="F1253" s="16">
        <f t="shared" si="317"/>
        <v>-0.16666666666666705</v>
      </c>
      <c r="G1253" s="16">
        <f t="shared" si="305"/>
        <v>24.638888888888889</v>
      </c>
      <c r="H1253" s="19">
        <f t="shared" si="306"/>
        <v>214.32771355949072</v>
      </c>
      <c r="I1253" s="19">
        <f>$K$3*$H$3*'Vehicle Inputs'!$B$19</f>
        <v>186.58987875</v>
      </c>
      <c r="J1253" s="19">
        <f t="shared" si="307"/>
        <v>4597.3672903124998</v>
      </c>
      <c r="K1253" s="19">
        <f t="shared" si="308"/>
        <v>-364.37500000000085</v>
      </c>
      <c r="L1253" s="19">
        <f t="shared" si="309"/>
        <v>36.542592309489862</v>
      </c>
      <c r="M1253" s="19">
        <f t="shared" si="310"/>
        <v>900.36887162548635</v>
      </c>
      <c r="N1253" s="24">
        <f t="shared" si="304"/>
        <v>2.5010246434041289E-4</v>
      </c>
      <c r="O1253" s="24">
        <f t="shared" si="311"/>
        <v>2.5010246434041289E-4</v>
      </c>
      <c r="P1253" s="24">
        <f t="shared" si="318"/>
        <v>1.9884036538039773</v>
      </c>
      <c r="Q1253" s="24">
        <f t="shared" si="312"/>
        <v>0</v>
      </c>
      <c r="R1253" s="24">
        <f t="shared" si="319"/>
        <v>0.90888093567591155</v>
      </c>
      <c r="S1253" s="24">
        <f>MIN(MAX(-M1253,0),'Vehicle Inputs'!$B$20*1000)</f>
        <v>0</v>
      </c>
      <c r="T1253" s="24">
        <f>S1253*(C1253-C1252)/3600000*'Vehicle Inputs'!$B$21*'Vehicle Inputs'!$B$22*'Vehicle Inputs'!$B$23</f>
        <v>0</v>
      </c>
      <c r="U1253" s="24">
        <f t="shared" si="313"/>
        <v>0.80109498733720119</v>
      </c>
      <c r="V1253" s="24">
        <f>T1253*'Vehicle Inputs'!$B$24*'Vehicle Inputs'!$B$22*'Vehicle Inputs'!$B$21</f>
        <v>0</v>
      </c>
      <c r="W1253" s="24">
        <f t="shared" si="314"/>
        <v>0.70852846155038729</v>
      </c>
      <c r="X1253" s="25">
        <f t="shared" si="315"/>
        <v>48</v>
      </c>
      <c r="Y1253" s="24">
        <f t="shared" si="316"/>
        <v>0</v>
      </c>
    </row>
    <row r="1254" spans="2:25" x14ac:dyDescent="0.25">
      <c r="B1254" s="6" t="s">
        <v>38</v>
      </c>
      <c r="C1254" s="6">
        <v>1246</v>
      </c>
      <c r="D1254" s="6">
        <v>224</v>
      </c>
      <c r="E1254" s="12">
        <v>88.1</v>
      </c>
      <c r="F1254" s="16">
        <f t="shared" si="317"/>
        <v>-0.18055555555555516</v>
      </c>
      <c r="G1254" s="16">
        <f t="shared" si="305"/>
        <v>24.472222222222221</v>
      </c>
      <c r="H1254" s="19">
        <f t="shared" si="306"/>
        <v>211.4379347483796</v>
      </c>
      <c r="I1254" s="19">
        <f>$K$3*$H$3*'Vehicle Inputs'!$B$19</f>
        <v>186.58987875</v>
      </c>
      <c r="J1254" s="19">
        <f t="shared" si="307"/>
        <v>4566.2689771874993</v>
      </c>
      <c r="K1254" s="19">
        <f t="shared" si="308"/>
        <v>-394.73958333333246</v>
      </c>
      <c r="L1254" s="19">
        <f t="shared" si="309"/>
        <v>3.2882301650471391</v>
      </c>
      <c r="M1254" s="19">
        <f t="shared" si="310"/>
        <v>80.470299316848042</v>
      </c>
      <c r="N1254" s="24">
        <f t="shared" si="304"/>
        <v>2.2352860921346679E-5</v>
      </c>
      <c r="O1254" s="24">
        <f t="shared" si="311"/>
        <v>2.2352860921346679E-5</v>
      </c>
      <c r="P1254" s="24">
        <f t="shared" si="318"/>
        <v>1.9884260066648987</v>
      </c>
      <c r="Q1254" s="24">
        <f t="shared" si="312"/>
        <v>0</v>
      </c>
      <c r="R1254" s="24">
        <f t="shared" si="319"/>
        <v>0.90888093567591155</v>
      </c>
      <c r="S1254" s="24">
        <f>MIN(MAX(-M1254,0),'Vehicle Inputs'!$B$20*1000)</f>
        <v>0</v>
      </c>
      <c r="T1254" s="24">
        <f>S1254*(C1254-C1253)/3600000*'Vehicle Inputs'!$B$21*'Vehicle Inputs'!$B$22*'Vehicle Inputs'!$B$23</f>
        <v>0</v>
      </c>
      <c r="U1254" s="24">
        <f t="shared" si="313"/>
        <v>0.80109498733720119</v>
      </c>
      <c r="V1254" s="24">
        <f>T1254*'Vehicle Inputs'!$B$24*'Vehicle Inputs'!$B$22*'Vehicle Inputs'!$B$21</f>
        <v>0</v>
      </c>
      <c r="W1254" s="24">
        <f t="shared" si="314"/>
        <v>0.70852846155038729</v>
      </c>
      <c r="X1254" s="25">
        <f t="shared" si="315"/>
        <v>48</v>
      </c>
      <c r="Y1254" s="24">
        <f t="shared" si="316"/>
        <v>0</v>
      </c>
    </row>
    <row r="1255" spans="2:25" x14ac:dyDescent="0.25">
      <c r="B1255" s="6" t="s">
        <v>38</v>
      </c>
      <c r="C1255" s="6">
        <v>1247</v>
      </c>
      <c r="D1255" s="6">
        <v>225</v>
      </c>
      <c r="E1255" s="12">
        <v>87.4</v>
      </c>
      <c r="F1255" s="16">
        <f t="shared" si="317"/>
        <v>-0.19444444444444325</v>
      </c>
      <c r="G1255" s="16">
        <f t="shared" si="305"/>
        <v>24.277777777777782</v>
      </c>
      <c r="H1255" s="19">
        <f t="shared" si="306"/>
        <v>208.09131590462971</v>
      </c>
      <c r="I1255" s="19">
        <f>$K$3*$H$3*'Vehicle Inputs'!$B$19</f>
        <v>186.58987875</v>
      </c>
      <c r="J1255" s="19">
        <f t="shared" si="307"/>
        <v>4529.9876118750008</v>
      </c>
      <c r="K1255" s="19">
        <f t="shared" si="308"/>
        <v>-425.10416666666407</v>
      </c>
      <c r="L1255" s="19">
        <f t="shared" si="309"/>
        <v>-30.422972012034336</v>
      </c>
      <c r="M1255" s="19">
        <f t="shared" si="310"/>
        <v>-738.60215384772266</v>
      </c>
      <c r="N1255" s="24">
        <f t="shared" si="304"/>
        <v>-2.0516726495770074E-4</v>
      </c>
      <c r="O1255" s="24">
        <f t="shared" si="311"/>
        <v>0</v>
      </c>
      <c r="P1255" s="24">
        <f t="shared" si="318"/>
        <v>1.9884260066648987</v>
      </c>
      <c r="Q1255" s="24">
        <f t="shared" si="312"/>
        <v>2.0516726495770074E-4</v>
      </c>
      <c r="R1255" s="24">
        <f t="shared" si="319"/>
        <v>0.90908610294086922</v>
      </c>
      <c r="S1255" s="24">
        <f>MIN(MAX(-M1255,0),'Vehicle Inputs'!$B$20*1000)</f>
        <v>738.60215384772266</v>
      </c>
      <c r="T1255" s="24">
        <f>S1255*(C1255-C1254)/3600000*'Vehicle Inputs'!$B$21*'Vehicle Inputs'!$B$22*'Vehicle Inputs'!$B$23</f>
        <v>1.8146018749183839E-4</v>
      </c>
      <c r="U1255" s="24">
        <f t="shared" si="313"/>
        <v>0.80127644752469307</v>
      </c>
      <c r="V1255" s="24">
        <f>T1255*'Vehicle Inputs'!$B$24*'Vehicle Inputs'!$B$22*'Vehicle Inputs'!$B$21</f>
        <v>1.6049246282715644E-4</v>
      </c>
      <c r="W1255" s="24">
        <f t="shared" si="314"/>
        <v>0.70868895401321441</v>
      </c>
      <c r="X1255" s="25">
        <f t="shared" si="315"/>
        <v>49</v>
      </c>
      <c r="Y1255" s="24">
        <f t="shared" si="316"/>
        <v>1.8146018749183839E-4</v>
      </c>
    </row>
    <row r="1256" spans="2:25" x14ac:dyDescent="0.25">
      <c r="B1256" s="6" t="s">
        <v>38</v>
      </c>
      <c r="C1256" s="6">
        <v>1248</v>
      </c>
      <c r="D1256" s="6">
        <v>226</v>
      </c>
      <c r="E1256" s="12">
        <v>86.7</v>
      </c>
      <c r="F1256" s="16">
        <f t="shared" si="317"/>
        <v>-0.19444444444444522</v>
      </c>
      <c r="G1256" s="16">
        <f t="shared" si="305"/>
        <v>24.083333333333336</v>
      </c>
      <c r="H1256" s="19">
        <f t="shared" si="306"/>
        <v>204.77139373541669</v>
      </c>
      <c r="I1256" s="19">
        <f>$K$3*$H$3*'Vehicle Inputs'!$B$19</f>
        <v>186.58987875</v>
      </c>
      <c r="J1256" s="19">
        <f t="shared" si="307"/>
        <v>4493.7062465625004</v>
      </c>
      <c r="K1256" s="19">
        <f t="shared" si="308"/>
        <v>-425.10416666666839</v>
      </c>
      <c r="L1256" s="19">
        <f t="shared" si="309"/>
        <v>-33.7428941812517</v>
      </c>
      <c r="M1256" s="19">
        <f t="shared" si="310"/>
        <v>-812.64136819847852</v>
      </c>
      <c r="N1256" s="24">
        <f t="shared" si="304"/>
        <v>-2.2573371338846626E-4</v>
      </c>
      <c r="O1256" s="24">
        <f t="shared" si="311"/>
        <v>0</v>
      </c>
      <c r="P1256" s="24">
        <f t="shared" si="318"/>
        <v>1.9884260066648987</v>
      </c>
      <c r="Q1256" s="24">
        <f t="shared" si="312"/>
        <v>2.2573371338846626E-4</v>
      </c>
      <c r="R1256" s="24">
        <f t="shared" si="319"/>
        <v>0.90931183665425774</v>
      </c>
      <c r="S1256" s="24">
        <f>MIN(MAX(-M1256,0),'Vehicle Inputs'!$B$20*1000)</f>
        <v>812.64136819847852</v>
      </c>
      <c r="T1256" s="24">
        <f>S1256*(C1256-C1255)/3600000*'Vehicle Inputs'!$B$21*'Vehicle Inputs'!$B$22*'Vehicle Inputs'!$B$23</f>
        <v>1.9965018280642899E-4</v>
      </c>
      <c r="U1256" s="24">
        <f t="shared" si="313"/>
        <v>0.8014760977074995</v>
      </c>
      <c r="V1256" s="24">
        <f>T1256*'Vehicle Inputs'!$B$24*'Vehicle Inputs'!$B$22*'Vehicle Inputs'!$B$21</f>
        <v>1.7658060418314608E-4</v>
      </c>
      <c r="W1256" s="24">
        <f t="shared" si="314"/>
        <v>0.70886553461739754</v>
      </c>
      <c r="X1256" s="25">
        <f t="shared" si="315"/>
        <v>49</v>
      </c>
      <c r="Y1256" s="24">
        <f t="shared" si="316"/>
        <v>3.8111037029826735E-4</v>
      </c>
    </row>
    <row r="1257" spans="2:25" x14ac:dyDescent="0.25">
      <c r="B1257" s="6" t="s">
        <v>38</v>
      </c>
      <c r="C1257" s="6">
        <v>1249</v>
      </c>
      <c r="D1257" s="6">
        <v>227</v>
      </c>
      <c r="E1257" s="12">
        <v>86</v>
      </c>
      <c r="F1257" s="16">
        <f t="shared" si="317"/>
        <v>-0.19444444444444522</v>
      </c>
      <c r="G1257" s="16">
        <f t="shared" si="305"/>
        <v>23.888888888888889</v>
      </c>
      <c r="H1257" s="19">
        <f t="shared" si="306"/>
        <v>201.47816824074073</v>
      </c>
      <c r="I1257" s="19">
        <f>$K$3*$H$3*'Vehicle Inputs'!$B$19</f>
        <v>186.58987875</v>
      </c>
      <c r="J1257" s="19">
        <f t="shared" si="307"/>
        <v>4457.42488125</v>
      </c>
      <c r="K1257" s="19">
        <f t="shared" si="308"/>
        <v>-425.10416666666839</v>
      </c>
      <c r="L1257" s="19">
        <f t="shared" si="309"/>
        <v>-37.036119675927637</v>
      </c>
      <c r="M1257" s="19">
        <f t="shared" si="310"/>
        <v>-884.75174781382691</v>
      </c>
      <c r="N1257" s="24">
        <f t="shared" si="304"/>
        <v>-2.457643743927297E-4</v>
      </c>
      <c r="O1257" s="24">
        <f t="shared" si="311"/>
        <v>0</v>
      </c>
      <c r="P1257" s="24">
        <f t="shared" si="318"/>
        <v>1.9884260066648987</v>
      </c>
      <c r="Q1257" s="24">
        <f t="shared" si="312"/>
        <v>2.457643743927297E-4</v>
      </c>
      <c r="R1257" s="24">
        <f t="shared" si="319"/>
        <v>0.90955760102865046</v>
      </c>
      <c r="S1257" s="24">
        <f>MIN(MAX(-M1257,0),'Vehicle Inputs'!$B$20*1000)</f>
        <v>884.75174781382691</v>
      </c>
      <c r="T1257" s="24">
        <f>S1257*(C1257-C1256)/3600000*'Vehicle Inputs'!$B$21*'Vehicle Inputs'!$B$22*'Vehicle Inputs'!$B$23</f>
        <v>2.1736630093164975E-4</v>
      </c>
      <c r="U1257" s="24">
        <f t="shared" si="313"/>
        <v>0.80169346400843111</v>
      </c>
      <c r="V1257" s="24">
        <f>T1257*'Vehicle Inputs'!$B$24*'Vehicle Inputs'!$B$22*'Vehicle Inputs'!$B$21</f>
        <v>1.922496248589976E-4</v>
      </c>
      <c r="W1257" s="24">
        <f t="shared" si="314"/>
        <v>0.70905778424225652</v>
      </c>
      <c r="X1257" s="25">
        <f t="shared" si="315"/>
        <v>49</v>
      </c>
      <c r="Y1257" s="24">
        <f t="shared" si="316"/>
        <v>5.9847667122991705E-4</v>
      </c>
    </row>
    <row r="1258" spans="2:25" x14ac:dyDescent="0.25">
      <c r="B1258" s="6" t="s">
        <v>38</v>
      </c>
      <c r="C1258" s="6">
        <v>1250</v>
      </c>
      <c r="D1258" s="6">
        <v>228</v>
      </c>
      <c r="E1258" s="12">
        <v>85.3</v>
      </c>
      <c r="F1258" s="16">
        <f t="shared" si="317"/>
        <v>-0.18055555555555516</v>
      </c>
      <c r="G1258" s="16">
        <f t="shared" si="305"/>
        <v>23.694444444444446</v>
      </c>
      <c r="H1258" s="19">
        <f t="shared" si="306"/>
        <v>198.21163942060187</v>
      </c>
      <c r="I1258" s="19">
        <f>$K$3*$H$3*'Vehicle Inputs'!$B$19</f>
        <v>186.58987875</v>
      </c>
      <c r="J1258" s="19">
        <f t="shared" si="307"/>
        <v>4421.1435159375005</v>
      </c>
      <c r="K1258" s="19">
        <f t="shared" si="308"/>
        <v>-394.73958333333246</v>
      </c>
      <c r="L1258" s="19">
        <f t="shared" si="309"/>
        <v>-9.9380651627305951</v>
      </c>
      <c r="M1258" s="19">
        <f t="shared" si="310"/>
        <v>-235.47693288358883</v>
      </c>
      <c r="N1258" s="24">
        <f t="shared" si="304"/>
        <v>-6.5410259134330231E-5</v>
      </c>
      <c r="O1258" s="24">
        <f t="shared" si="311"/>
        <v>0</v>
      </c>
      <c r="P1258" s="24">
        <f t="shared" si="318"/>
        <v>1.9884260066648987</v>
      </c>
      <c r="Q1258" s="24">
        <f t="shared" si="312"/>
        <v>6.5410259134330231E-5</v>
      </c>
      <c r="R1258" s="24">
        <f t="shared" si="319"/>
        <v>0.90962301128778478</v>
      </c>
      <c r="S1258" s="24">
        <f>MIN(MAX(-M1258,0),'Vehicle Inputs'!$B$20*1000)</f>
        <v>235.47693288358883</v>
      </c>
      <c r="T1258" s="24">
        <f>S1258*(C1258-C1257)/3600000*'Vehicle Inputs'!$B$21*'Vehicle Inputs'!$B$22*'Vehicle Inputs'!$B$23</f>
        <v>5.7852103691358364E-5</v>
      </c>
      <c r="U1258" s="24">
        <f t="shared" si="313"/>
        <v>0.80175131611212247</v>
      </c>
      <c r="V1258" s="24">
        <f>T1258*'Vehicle Inputs'!$B$24*'Vehicle Inputs'!$B$22*'Vehicle Inputs'!$B$21</f>
        <v>5.1167293109821896E-5</v>
      </c>
      <c r="W1258" s="24">
        <f t="shared" si="314"/>
        <v>0.70910895153536635</v>
      </c>
      <c r="X1258" s="25">
        <f t="shared" si="315"/>
        <v>49</v>
      </c>
      <c r="Y1258" s="24">
        <f t="shared" si="316"/>
        <v>6.5632877492127545E-4</v>
      </c>
    </row>
    <row r="1259" spans="2:25" x14ac:dyDescent="0.25">
      <c r="B1259" s="6" t="s">
        <v>38</v>
      </c>
      <c r="C1259" s="6">
        <v>1251</v>
      </c>
      <c r="D1259" s="6">
        <v>229</v>
      </c>
      <c r="E1259" s="12">
        <v>84.7</v>
      </c>
      <c r="F1259" s="16">
        <f t="shared" si="317"/>
        <v>-0.16666666666666705</v>
      </c>
      <c r="G1259" s="16">
        <f t="shared" si="305"/>
        <v>23.527777777777779</v>
      </c>
      <c r="H1259" s="19">
        <f t="shared" si="306"/>
        <v>195.43300594837964</v>
      </c>
      <c r="I1259" s="19">
        <f>$K$3*$H$3*'Vehicle Inputs'!$B$19</f>
        <v>186.58987875</v>
      </c>
      <c r="J1259" s="19">
        <f t="shared" si="307"/>
        <v>4390.0452028125001</v>
      </c>
      <c r="K1259" s="19">
        <f t="shared" si="308"/>
        <v>-364.37500000000085</v>
      </c>
      <c r="L1259" s="19">
        <f t="shared" si="309"/>
        <v>17.647884698378789</v>
      </c>
      <c r="M1259" s="19">
        <f t="shared" si="310"/>
        <v>415.21550943130097</v>
      </c>
      <c r="N1259" s="24">
        <f t="shared" si="304"/>
        <v>1.1533764150869471E-4</v>
      </c>
      <c r="O1259" s="24">
        <f t="shared" si="311"/>
        <v>1.1533764150869471E-4</v>
      </c>
      <c r="P1259" s="24">
        <f t="shared" si="318"/>
        <v>1.9885413443064073</v>
      </c>
      <c r="Q1259" s="24">
        <f t="shared" si="312"/>
        <v>0</v>
      </c>
      <c r="R1259" s="24">
        <f t="shared" si="319"/>
        <v>0.90962301128778478</v>
      </c>
      <c r="S1259" s="24">
        <f>MIN(MAX(-M1259,0),'Vehicle Inputs'!$B$20*1000)</f>
        <v>0</v>
      </c>
      <c r="T1259" s="24">
        <f>S1259*(C1259-C1258)/3600000*'Vehicle Inputs'!$B$21*'Vehicle Inputs'!$B$22*'Vehicle Inputs'!$B$23</f>
        <v>0</v>
      </c>
      <c r="U1259" s="24">
        <f t="shared" si="313"/>
        <v>0.80175131611212247</v>
      </c>
      <c r="V1259" s="24">
        <f>T1259*'Vehicle Inputs'!$B$24*'Vehicle Inputs'!$B$22*'Vehicle Inputs'!$B$21</f>
        <v>0</v>
      </c>
      <c r="W1259" s="24">
        <f t="shared" si="314"/>
        <v>0.70910895153536635</v>
      </c>
      <c r="X1259" s="25">
        <f t="shared" si="315"/>
        <v>49</v>
      </c>
      <c r="Y1259" s="24">
        <f t="shared" si="316"/>
        <v>0</v>
      </c>
    </row>
    <row r="1260" spans="2:25" x14ac:dyDescent="0.25">
      <c r="B1260" s="6" t="s">
        <v>38</v>
      </c>
      <c r="C1260" s="6">
        <v>1252</v>
      </c>
      <c r="D1260" s="6">
        <v>230</v>
      </c>
      <c r="E1260" s="12">
        <v>84.1</v>
      </c>
      <c r="F1260" s="16">
        <f t="shared" si="317"/>
        <v>-0.16666666666666705</v>
      </c>
      <c r="G1260" s="16">
        <f t="shared" si="305"/>
        <v>23.361111111111111</v>
      </c>
      <c r="H1260" s="19">
        <f t="shared" si="306"/>
        <v>192.67398635949073</v>
      </c>
      <c r="I1260" s="19">
        <f>$K$3*$H$3*'Vehicle Inputs'!$B$19</f>
        <v>186.58987875</v>
      </c>
      <c r="J1260" s="19">
        <f t="shared" si="307"/>
        <v>4358.9468896874996</v>
      </c>
      <c r="K1260" s="19">
        <f t="shared" si="308"/>
        <v>-364.37500000000085</v>
      </c>
      <c r="L1260" s="19">
        <f t="shared" si="309"/>
        <v>14.888865109489871</v>
      </c>
      <c r="M1260" s="19">
        <f t="shared" si="310"/>
        <v>347.82043214113838</v>
      </c>
      <c r="N1260" s="24">
        <f t="shared" si="304"/>
        <v>9.6616786705871777E-5</v>
      </c>
      <c r="O1260" s="24">
        <f t="shared" si="311"/>
        <v>9.6616786705871777E-5</v>
      </c>
      <c r="P1260" s="24">
        <f t="shared" si="318"/>
        <v>1.9886379610931131</v>
      </c>
      <c r="Q1260" s="24">
        <f t="shared" si="312"/>
        <v>0</v>
      </c>
      <c r="R1260" s="24">
        <f t="shared" si="319"/>
        <v>0.90962301128778478</v>
      </c>
      <c r="S1260" s="24">
        <f>MIN(MAX(-M1260,0),'Vehicle Inputs'!$B$20*1000)</f>
        <v>0</v>
      </c>
      <c r="T1260" s="24">
        <f>S1260*(C1260-C1259)/3600000*'Vehicle Inputs'!$B$21*'Vehicle Inputs'!$B$22*'Vehicle Inputs'!$B$23</f>
        <v>0</v>
      </c>
      <c r="U1260" s="24">
        <f t="shared" si="313"/>
        <v>0.80175131611212247</v>
      </c>
      <c r="V1260" s="24">
        <f>T1260*'Vehicle Inputs'!$B$24*'Vehicle Inputs'!$B$22*'Vehicle Inputs'!$B$21</f>
        <v>0</v>
      </c>
      <c r="W1260" s="24">
        <f t="shared" si="314"/>
        <v>0.70910895153536635</v>
      </c>
      <c r="X1260" s="25">
        <f t="shared" si="315"/>
        <v>49</v>
      </c>
      <c r="Y1260" s="24">
        <f t="shared" si="316"/>
        <v>0</v>
      </c>
    </row>
    <row r="1261" spans="2:25" x14ac:dyDescent="0.25">
      <c r="B1261" s="6" t="s">
        <v>38</v>
      </c>
      <c r="C1261" s="6">
        <v>1253</v>
      </c>
      <c r="D1261" s="6">
        <v>231</v>
      </c>
      <c r="E1261" s="12">
        <v>83.5</v>
      </c>
      <c r="F1261" s="16">
        <f t="shared" si="317"/>
        <v>-0.16666666666666508</v>
      </c>
      <c r="G1261" s="16">
        <f t="shared" si="305"/>
        <v>23.194444444444446</v>
      </c>
      <c r="H1261" s="19">
        <f t="shared" si="306"/>
        <v>189.9345806539352</v>
      </c>
      <c r="I1261" s="19">
        <f>$K$3*$H$3*'Vehicle Inputs'!$B$19</f>
        <v>186.58987875</v>
      </c>
      <c r="J1261" s="19">
        <f t="shared" si="307"/>
        <v>4327.8485765625001</v>
      </c>
      <c r="K1261" s="19">
        <f t="shared" si="308"/>
        <v>-364.37499999999653</v>
      </c>
      <c r="L1261" s="19">
        <f t="shared" si="309"/>
        <v>12.149459403938693</v>
      </c>
      <c r="M1261" s="19">
        <f t="shared" si="310"/>
        <v>281.79996117468914</v>
      </c>
      <c r="N1261" s="24">
        <f t="shared" si="304"/>
        <v>7.8277766992969201E-5</v>
      </c>
      <c r="O1261" s="24">
        <f t="shared" si="311"/>
        <v>7.8277766992969201E-5</v>
      </c>
      <c r="P1261" s="24">
        <f t="shared" si="318"/>
        <v>1.9887162388601061</v>
      </c>
      <c r="Q1261" s="24">
        <f t="shared" si="312"/>
        <v>0</v>
      </c>
      <c r="R1261" s="24">
        <f t="shared" si="319"/>
        <v>0.90962301128778478</v>
      </c>
      <c r="S1261" s="24">
        <f>MIN(MAX(-M1261,0),'Vehicle Inputs'!$B$20*1000)</f>
        <v>0</v>
      </c>
      <c r="T1261" s="24">
        <f>S1261*(C1261-C1260)/3600000*'Vehicle Inputs'!$B$21*'Vehicle Inputs'!$B$22*'Vehicle Inputs'!$B$23</f>
        <v>0</v>
      </c>
      <c r="U1261" s="24">
        <f t="shared" si="313"/>
        <v>0.80175131611212247</v>
      </c>
      <c r="V1261" s="24">
        <f>T1261*'Vehicle Inputs'!$B$24*'Vehicle Inputs'!$B$22*'Vehicle Inputs'!$B$21</f>
        <v>0</v>
      </c>
      <c r="W1261" s="24">
        <f t="shared" si="314"/>
        <v>0.70910895153536635</v>
      </c>
      <c r="X1261" s="25">
        <f t="shared" si="315"/>
        <v>49</v>
      </c>
      <c r="Y1261" s="24">
        <f t="shared" si="316"/>
        <v>0</v>
      </c>
    </row>
    <row r="1262" spans="2:25" x14ac:dyDescent="0.25">
      <c r="B1262" s="6" t="s">
        <v>38</v>
      </c>
      <c r="C1262" s="6">
        <v>1254</v>
      </c>
      <c r="D1262" s="6">
        <v>232</v>
      </c>
      <c r="E1262" s="12">
        <v>82.9</v>
      </c>
      <c r="F1262" s="16">
        <f t="shared" si="317"/>
        <v>-0.16666666666666705</v>
      </c>
      <c r="G1262" s="16">
        <f t="shared" si="305"/>
        <v>23.027777777777782</v>
      </c>
      <c r="H1262" s="19">
        <f t="shared" si="306"/>
        <v>187.21478883171304</v>
      </c>
      <c r="I1262" s="19">
        <f>$K$3*$H$3*'Vehicle Inputs'!$B$19</f>
        <v>186.58987875</v>
      </c>
      <c r="J1262" s="19">
        <f t="shared" si="307"/>
        <v>4296.7502634375005</v>
      </c>
      <c r="K1262" s="19">
        <f t="shared" si="308"/>
        <v>-364.37500000000085</v>
      </c>
      <c r="L1262" s="19">
        <f t="shared" si="309"/>
        <v>9.4296675817121809</v>
      </c>
      <c r="M1262" s="19">
        <f t="shared" si="310"/>
        <v>217.14428958998332</v>
      </c>
      <c r="N1262" s="24">
        <f t="shared" si="304"/>
        <v>6.0317858219439808E-5</v>
      </c>
      <c r="O1262" s="24">
        <f t="shared" si="311"/>
        <v>6.0317858219439808E-5</v>
      </c>
      <c r="P1262" s="24">
        <f t="shared" si="318"/>
        <v>1.9887765567183255</v>
      </c>
      <c r="Q1262" s="24">
        <f t="shared" si="312"/>
        <v>0</v>
      </c>
      <c r="R1262" s="24">
        <f t="shared" si="319"/>
        <v>0.90962301128778478</v>
      </c>
      <c r="S1262" s="24">
        <f>MIN(MAX(-M1262,0),'Vehicle Inputs'!$B$20*1000)</f>
        <v>0</v>
      </c>
      <c r="T1262" s="24">
        <f>S1262*(C1262-C1261)/3600000*'Vehicle Inputs'!$B$21*'Vehicle Inputs'!$B$22*'Vehicle Inputs'!$B$23</f>
        <v>0</v>
      </c>
      <c r="U1262" s="24">
        <f t="shared" si="313"/>
        <v>0.80175131611212247</v>
      </c>
      <c r="V1262" s="24">
        <f>T1262*'Vehicle Inputs'!$B$24*'Vehicle Inputs'!$B$22*'Vehicle Inputs'!$B$21</f>
        <v>0</v>
      </c>
      <c r="W1262" s="24">
        <f t="shared" si="314"/>
        <v>0.70910895153536635</v>
      </c>
      <c r="X1262" s="25">
        <f t="shared" si="315"/>
        <v>49</v>
      </c>
      <c r="Y1262" s="24">
        <f t="shared" si="316"/>
        <v>0</v>
      </c>
    </row>
    <row r="1263" spans="2:25" x14ac:dyDescent="0.25">
      <c r="B1263" s="6" t="s">
        <v>38</v>
      </c>
      <c r="C1263" s="6">
        <v>1255</v>
      </c>
      <c r="D1263" s="6">
        <v>233</v>
      </c>
      <c r="E1263" s="12">
        <v>82.3</v>
      </c>
      <c r="F1263" s="16">
        <f t="shared" si="317"/>
        <v>-0.16666666666666705</v>
      </c>
      <c r="G1263" s="16">
        <f t="shared" si="305"/>
        <v>22.861111111111111</v>
      </c>
      <c r="H1263" s="19">
        <f t="shared" si="306"/>
        <v>184.51461089282407</v>
      </c>
      <c r="I1263" s="19">
        <f>$K$3*$H$3*'Vehicle Inputs'!$B$19</f>
        <v>186.58987875</v>
      </c>
      <c r="J1263" s="19">
        <f t="shared" si="307"/>
        <v>4265.6519503125</v>
      </c>
      <c r="K1263" s="19">
        <f t="shared" si="308"/>
        <v>-364.37500000000085</v>
      </c>
      <c r="L1263" s="19">
        <f t="shared" si="309"/>
        <v>6.7294896428232391</v>
      </c>
      <c r="M1263" s="19">
        <f t="shared" si="310"/>
        <v>153.8436104456535</v>
      </c>
      <c r="N1263" s="24">
        <f t="shared" si="304"/>
        <v>4.2734336234903751E-5</v>
      </c>
      <c r="O1263" s="24">
        <f t="shared" si="311"/>
        <v>4.2734336234903751E-5</v>
      </c>
      <c r="P1263" s="24">
        <f t="shared" si="318"/>
        <v>1.9888192910545603</v>
      </c>
      <c r="Q1263" s="24">
        <f t="shared" si="312"/>
        <v>0</v>
      </c>
      <c r="R1263" s="24">
        <f t="shared" si="319"/>
        <v>0.90962301128778478</v>
      </c>
      <c r="S1263" s="24">
        <f>MIN(MAX(-M1263,0),'Vehicle Inputs'!$B$20*1000)</f>
        <v>0</v>
      </c>
      <c r="T1263" s="24">
        <f>S1263*(C1263-C1262)/3600000*'Vehicle Inputs'!$B$21*'Vehicle Inputs'!$B$22*'Vehicle Inputs'!$B$23</f>
        <v>0</v>
      </c>
      <c r="U1263" s="24">
        <f t="shared" si="313"/>
        <v>0.80175131611212247</v>
      </c>
      <c r="V1263" s="24">
        <f>T1263*'Vehicle Inputs'!$B$24*'Vehicle Inputs'!$B$22*'Vehicle Inputs'!$B$21</f>
        <v>0</v>
      </c>
      <c r="W1263" s="24">
        <f t="shared" si="314"/>
        <v>0.70910895153536635</v>
      </c>
      <c r="X1263" s="25">
        <f t="shared" si="315"/>
        <v>49</v>
      </c>
      <c r="Y1263" s="24">
        <f t="shared" si="316"/>
        <v>0</v>
      </c>
    </row>
    <row r="1264" spans="2:25" x14ac:dyDescent="0.25">
      <c r="B1264" s="6" t="s">
        <v>38</v>
      </c>
      <c r="C1264" s="6">
        <v>1256</v>
      </c>
      <c r="D1264" s="6">
        <v>234</v>
      </c>
      <c r="E1264" s="12">
        <v>81.7</v>
      </c>
      <c r="F1264" s="16">
        <f t="shared" si="317"/>
        <v>-0.16666666666666705</v>
      </c>
      <c r="G1264" s="16">
        <f t="shared" si="305"/>
        <v>22.694444444444446</v>
      </c>
      <c r="H1264" s="19">
        <f t="shared" si="306"/>
        <v>181.83404683726855</v>
      </c>
      <c r="I1264" s="19">
        <f>$K$3*$H$3*'Vehicle Inputs'!$B$19</f>
        <v>186.58987875</v>
      </c>
      <c r="J1264" s="19">
        <f t="shared" si="307"/>
        <v>4234.5536371875005</v>
      </c>
      <c r="K1264" s="19">
        <f t="shared" si="308"/>
        <v>-364.37500000000085</v>
      </c>
      <c r="L1264" s="19">
        <f t="shared" si="309"/>
        <v>4.0489255872676608</v>
      </c>
      <c r="M1264" s="19">
        <f t="shared" si="310"/>
        <v>91.888116799935531</v>
      </c>
      <c r="N1264" s="24">
        <f t="shared" ref="N1264:N1327" si="320">M1264*(C1264-C1263)/3600000</f>
        <v>2.5524476888870981E-5</v>
      </c>
      <c r="O1264" s="24">
        <f t="shared" si="311"/>
        <v>2.5524476888870981E-5</v>
      </c>
      <c r="P1264" s="24">
        <f t="shared" si="318"/>
        <v>1.9888448155314493</v>
      </c>
      <c r="Q1264" s="24">
        <f t="shared" si="312"/>
        <v>0</v>
      </c>
      <c r="R1264" s="24">
        <f t="shared" si="319"/>
        <v>0.90962301128778478</v>
      </c>
      <c r="S1264" s="24">
        <f>MIN(MAX(-M1264,0),'Vehicle Inputs'!$B$20*1000)</f>
        <v>0</v>
      </c>
      <c r="T1264" s="24">
        <f>S1264*(C1264-C1263)/3600000*'Vehicle Inputs'!$B$21*'Vehicle Inputs'!$B$22*'Vehicle Inputs'!$B$23</f>
        <v>0</v>
      </c>
      <c r="U1264" s="24">
        <f t="shared" si="313"/>
        <v>0.80175131611212247</v>
      </c>
      <c r="V1264" s="24">
        <f>T1264*'Vehicle Inputs'!$B$24*'Vehicle Inputs'!$B$22*'Vehicle Inputs'!$B$21</f>
        <v>0</v>
      </c>
      <c r="W1264" s="24">
        <f t="shared" si="314"/>
        <v>0.70910895153536635</v>
      </c>
      <c r="X1264" s="25">
        <f t="shared" si="315"/>
        <v>49</v>
      </c>
      <c r="Y1264" s="24">
        <f t="shared" si="316"/>
        <v>0</v>
      </c>
    </row>
    <row r="1265" spans="2:25" x14ac:dyDescent="0.25">
      <c r="B1265" s="6" t="s">
        <v>38</v>
      </c>
      <c r="C1265" s="6">
        <v>1257</v>
      </c>
      <c r="D1265" s="6">
        <v>235</v>
      </c>
      <c r="E1265" s="12">
        <v>81.099999999999994</v>
      </c>
      <c r="F1265" s="16">
        <f t="shared" si="317"/>
        <v>-0.16666666666666705</v>
      </c>
      <c r="G1265" s="16">
        <f t="shared" si="305"/>
        <v>22.527777777777779</v>
      </c>
      <c r="H1265" s="19">
        <f t="shared" si="306"/>
        <v>179.17309666504627</v>
      </c>
      <c r="I1265" s="19">
        <f>$K$3*$H$3*'Vehicle Inputs'!$B$19</f>
        <v>186.58987875</v>
      </c>
      <c r="J1265" s="19">
        <f t="shared" si="307"/>
        <v>4203.4553240625</v>
      </c>
      <c r="K1265" s="19">
        <f t="shared" si="308"/>
        <v>-364.37500000000085</v>
      </c>
      <c r="L1265" s="19">
        <f t="shared" si="309"/>
        <v>1.387975415045446</v>
      </c>
      <c r="M1265" s="19">
        <f t="shared" si="310"/>
        <v>31.268001711162686</v>
      </c>
      <c r="N1265" s="24">
        <f t="shared" si="320"/>
        <v>8.6855560308785234E-6</v>
      </c>
      <c r="O1265" s="24">
        <f t="shared" si="311"/>
        <v>8.6855560308785234E-6</v>
      </c>
      <c r="P1265" s="24">
        <f t="shared" si="318"/>
        <v>1.9888535010874802</v>
      </c>
      <c r="Q1265" s="24">
        <f t="shared" si="312"/>
        <v>0</v>
      </c>
      <c r="R1265" s="24">
        <f t="shared" si="319"/>
        <v>0.90962301128778478</v>
      </c>
      <c r="S1265" s="24">
        <f>MIN(MAX(-M1265,0),'Vehicle Inputs'!$B$20*1000)</f>
        <v>0</v>
      </c>
      <c r="T1265" s="24">
        <f>S1265*(C1265-C1264)/3600000*'Vehicle Inputs'!$B$21*'Vehicle Inputs'!$B$22*'Vehicle Inputs'!$B$23</f>
        <v>0</v>
      </c>
      <c r="U1265" s="24">
        <f t="shared" si="313"/>
        <v>0.80175131611212247</v>
      </c>
      <c r="V1265" s="24">
        <f>T1265*'Vehicle Inputs'!$B$24*'Vehicle Inputs'!$B$22*'Vehicle Inputs'!$B$21</f>
        <v>0</v>
      </c>
      <c r="W1265" s="24">
        <f t="shared" si="314"/>
        <v>0.70910895153536635</v>
      </c>
      <c r="X1265" s="25">
        <f t="shared" si="315"/>
        <v>49</v>
      </c>
      <c r="Y1265" s="24">
        <f t="shared" si="316"/>
        <v>0</v>
      </c>
    </row>
    <row r="1266" spans="2:25" x14ac:dyDescent="0.25">
      <c r="B1266" s="6" t="s">
        <v>38</v>
      </c>
      <c r="C1266" s="6">
        <v>1258</v>
      </c>
      <c r="D1266" s="6">
        <v>236</v>
      </c>
      <c r="E1266" s="12">
        <v>80.5</v>
      </c>
      <c r="F1266" s="16">
        <f t="shared" si="317"/>
        <v>-0.16666666666666508</v>
      </c>
      <c r="G1266" s="16">
        <f t="shared" si="305"/>
        <v>22.361111111111111</v>
      </c>
      <c r="H1266" s="19">
        <f t="shared" si="306"/>
        <v>176.53176037615739</v>
      </c>
      <c r="I1266" s="19">
        <f>$K$3*$H$3*'Vehicle Inputs'!$B$19</f>
        <v>186.58987875</v>
      </c>
      <c r="J1266" s="19">
        <f t="shared" si="307"/>
        <v>4172.3570109374996</v>
      </c>
      <c r="K1266" s="19">
        <f t="shared" si="308"/>
        <v>-364.37499999999653</v>
      </c>
      <c r="L1266" s="19">
        <f t="shared" si="309"/>
        <v>-1.2533608738391422</v>
      </c>
      <c r="M1266" s="19">
        <f t="shared" si="310"/>
        <v>-28.026541762236374</v>
      </c>
      <c r="N1266" s="24">
        <f t="shared" si="320"/>
        <v>-7.7851504895101043E-6</v>
      </c>
      <c r="O1266" s="24">
        <f t="shared" si="311"/>
        <v>0</v>
      </c>
      <c r="P1266" s="24">
        <f t="shared" si="318"/>
        <v>1.9888535010874802</v>
      </c>
      <c r="Q1266" s="24">
        <f t="shared" si="312"/>
        <v>7.7851504895101043E-6</v>
      </c>
      <c r="R1266" s="24">
        <f t="shared" si="319"/>
        <v>0.90963079643827427</v>
      </c>
      <c r="S1266" s="24">
        <f>MIN(MAX(-M1266,0),'Vehicle Inputs'!$B$20*1000)</f>
        <v>28.026541762236374</v>
      </c>
      <c r="T1266" s="24">
        <f>S1266*(C1266-C1265)/3600000*'Vehicle Inputs'!$B$21*'Vehicle Inputs'!$B$22*'Vehicle Inputs'!$B$23</f>
        <v>6.8855763504472103E-6</v>
      </c>
      <c r="U1266" s="24">
        <f t="shared" si="313"/>
        <v>0.80175820168847289</v>
      </c>
      <c r="V1266" s="24">
        <f>T1266*'Vehicle Inputs'!$B$24*'Vehicle Inputs'!$B$22*'Vehicle Inputs'!$B$21</f>
        <v>6.0899480031530348E-6</v>
      </c>
      <c r="W1266" s="24">
        <f t="shared" si="314"/>
        <v>0.70911504148336946</v>
      </c>
      <c r="X1266" s="25">
        <f t="shared" si="315"/>
        <v>50</v>
      </c>
      <c r="Y1266" s="24">
        <f t="shared" si="316"/>
        <v>6.8855763504472103E-6</v>
      </c>
    </row>
    <row r="1267" spans="2:25" x14ac:dyDescent="0.25">
      <c r="B1267" s="6" t="s">
        <v>38</v>
      </c>
      <c r="C1267" s="6">
        <v>1259</v>
      </c>
      <c r="D1267" s="6">
        <v>237</v>
      </c>
      <c r="E1267" s="12">
        <v>79.900000000000006</v>
      </c>
      <c r="F1267" s="16">
        <f t="shared" si="317"/>
        <v>-0.15277777777777699</v>
      </c>
      <c r="G1267" s="16">
        <f t="shared" si="305"/>
        <v>22.194444444444446</v>
      </c>
      <c r="H1267" s="19">
        <f t="shared" si="306"/>
        <v>173.91003797060188</v>
      </c>
      <c r="I1267" s="19">
        <f>$K$3*$H$3*'Vehicle Inputs'!$B$19</f>
        <v>186.58987875</v>
      </c>
      <c r="J1267" s="19">
        <f t="shared" si="307"/>
        <v>4141.2586978125</v>
      </c>
      <c r="K1267" s="19">
        <f t="shared" si="308"/>
        <v>-334.01041666666492</v>
      </c>
      <c r="L1267" s="19">
        <f t="shared" si="309"/>
        <v>26.489500053936922</v>
      </c>
      <c r="M1267" s="19">
        <f t="shared" si="310"/>
        <v>587.91973730821121</v>
      </c>
      <c r="N1267" s="24">
        <f t="shared" si="320"/>
        <v>1.6331103814116977E-4</v>
      </c>
      <c r="O1267" s="24">
        <f t="shared" si="311"/>
        <v>1.6331103814116977E-4</v>
      </c>
      <c r="P1267" s="24">
        <f t="shared" si="318"/>
        <v>1.9890168121256213</v>
      </c>
      <c r="Q1267" s="24">
        <f t="shared" si="312"/>
        <v>0</v>
      </c>
      <c r="R1267" s="24">
        <f t="shared" si="319"/>
        <v>0.90963079643827427</v>
      </c>
      <c r="S1267" s="24">
        <f>MIN(MAX(-M1267,0),'Vehicle Inputs'!$B$20*1000)</f>
        <v>0</v>
      </c>
      <c r="T1267" s="24">
        <f>S1267*(C1267-C1266)/3600000*'Vehicle Inputs'!$B$21*'Vehicle Inputs'!$B$22*'Vehicle Inputs'!$B$23</f>
        <v>0</v>
      </c>
      <c r="U1267" s="24">
        <f t="shared" si="313"/>
        <v>0.80175820168847289</v>
      </c>
      <c r="V1267" s="24">
        <f>T1267*'Vehicle Inputs'!$B$24*'Vehicle Inputs'!$B$22*'Vehicle Inputs'!$B$21</f>
        <v>0</v>
      </c>
      <c r="W1267" s="24">
        <f t="shared" si="314"/>
        <v>0.70911504148336946</v>
      </c>
      <c r="X1267" s="25">
        <f t="shared" si="315"/>
        <v>50</v>
      </c>
      <c r="Y1267" s="24">
        <f t="shared" si="316"/>
        <v>0</v>
      </c>
    </row>
    <row r="1268" spans="2:25" x14ac:dyDescent="0.25">
      <c r="B1268" s="6" t="s">
        <v>38</v>
      </c>
      <c r="C1268" s="6">
        <v>1260</v>
      </c>
      <c r="D1268" s="6">
        <v>238</v>
      </c>
      <c r="E1268" s="12">
        <v>79.400000000000006</v>
      </c>
      <c r="F1268" s="16">
        <f t="shared" si="317"/>
        <v>-0.12500000000000078</v>
      </c>
      <c r="G1268" s="16">
        <f t="shared" si="305"/>
        <v>22.055555555555557</v>
      </c>
      <c r="H1268" s="19">
        <f t="shared" si="306"/>
        <v>171.74025212685186</v>
      </c>
      <c r="I1268" s="19">
        <f>$K$3*$H$3*'Vehicle Inputs'!$B$19</f>
        <v>186.58987875</v>
      </c>
      <c r="J1268" s="19">
        <f t="shared" si="307"/>
        <v>4115.3434368750004</v>
      </c>
      <c r="K1268" s="19">
        <f t="shared" si="308"/>
        <v>-273.28125000000171</v>
      </c>
      <c r="L1268" s="19">
        <f t="shared" si="309"/>
        <v>85.048880876850149</v>
      </c>
      <c r="M1268" s="19">
        <f t="shared" si="310"/>
        <v>1875.8003171171952</v>
      </c>
      <c r="N1268" s="24">
        <f t="shared" si="320"/>
        <v>5.2105564364366536E-4</v>
      </c>
      <c r="O1268" s="24">
        <f t="shared" si="311"/>
        <v>5.2105564364366536E-4</v>
      </c>
      <c r="P1268" s="24">
        <f t="shared" si="318"/>
        <v>1.989537867769265</v>
      </c>
      <c r="Q1268" s="24">
        <f t="shared" si="312"/>
        <v>0</v>
      </c>
      <c r="R1268" s="24">
        <f t="shared" si="319"/>
        <v>0.90963079643827427</v>
      </c>
      <c r="S1268" s="24">
        <f>MIN(MAX(-M1268,0),'Vehicle Inputs'!$B$20*1000)</f>
        <v>0</v>
      </c>
      <c r="T1268" s="24">
        <f>S1268*(C1268-C1267)/3600000*'Vehicle Inputs'!$B$21*'Vehicle Inputs'!$B$22*'Vehicle Inputs'!$B$23</f>
        <v>0</v>
      </c>
      <c r="U1268" s="24">
        <f t="shared" si="313"/>
        <v>0.80175820168847289</v>
      </c>
      <c r="V1268" s="24">
        <f>T1268*'Vehicle Inputs'!$B$24*'Vehicle Inputs'!$B$22*'Vehicle Inputs'!$B$21</f>
        <v>0</v>
      </c>
      <c r="W1268" s="24">
        <f t="shared" si="314"/>
        <v>0.70911504148336946</v>
      </c>
      <c r="X1268" s="25">
        <f t="shared" si="315"/>
        <v>50</v>
      </c>
      <c r="Y1268" s="24">
        <f t="shared" si="316"/>
        <v>0</v>
      </c>
    </row>
    <row r="1269" spans="2:25" x14ac:dyDescent="0.25">
      <c r="B1269" s="6" t="s">
        <v>38</v>
      </c>
      <c r="C1269" s="6">
        <v>1261</v>
      </c>
      <c r="D1269" s="6">
        <v>239</v>
      </c>
      <c r="E1269" s="12">
        <v>79</v>
      </c>
      <c r="F1269" s="16">
        <f t="shared" si="317"/>
        <v>-9.7222222222222612E-2</v>
      </c>
      <c r="G1269" s="16">
        <f t="shared" si="305"/>
        <v>21.944444444444446</v>
      </c>
      <c r="H1269" s="19">
        <f t="shared" si="306"/>
        <v>170.01423039351855</v>
      </c>
      <c r="I1269" s="19">
        <f>$K$3*$H$3*'Vehicle Inputs'!$B$19</f>
        <v>186.58987875</v>
      </c>
      <c r="J1269" s="19">
        <f t="shared" si="307"/>
        <v>4094.6112281250003</v>
      </c>
      <c r="K1269" s="19">
        <f t="shared" si="308"/>
        <v>-212.5520833333342</v>
      </c>
      <c r="L1269" s="19">
        <f t="shared" si="309"/>
        <v>144.05202581018435</v>
      </c>
      <c r="M1269" s="19">
        <f t="shared" si="310"/>
        <v>3161.1416775012681</v>
      </c>
      <c r="N1269" s="24">
        <f t="shared" si="320"/>
        <v>8.7809491041701895E-4</v>
      </c>
      <c r="O1269" s="24">
        <f t="shared" si="311"/>
        <v>8.7809491041701895E-4</v>
      </c>
      <c r="P1269" s="24">
        <f t="shared" si="318"/>
        <v>1.990415962679682</v>
      </c>
      <c r="Q1269" s="24">
        <f t="shared" si="312"/>
        <v>0</v>
      </c>
      <c r="R1269" s="24">
        <f t="shared" si="319"/>
        <v>0.90963079643827427</v>
      </c>
      <c r="S1269" s="24">
        <f>MIN(MAX(-M1269,0),'Vehicle Inputs'!$B$20*1000)</f>
        <v>0</v>
      </c>
      <c r="T1269" s="24">
        <f>S1269*(C1269-C1268)/3600000*'Vehicle Inputs'!$B$21*'Vehicle Inputs'!$B$22*'Vehicle Inputs'!$B$23</f>
        <v>0</v>
      </c>
      <c r="U1269" s="24">
        <f t="shared" si="313"/>
        <v>0.80175820168847289</v>
      </c>
      <c r="V1269" s="24">
        <f>T1269*'Vehicle Inputs'!$B$24*'Vehicle Inputs'!$B$22*'Vehicle Inputs'!$B$21</f>
        <v>0</v>
      </c>
      <c r="W1269" s="24">
        <f t="shared" si="314"/>
        <v>0.70911504148336946</v>
      </c>
      <c r="X1269" s="25">
        <f t="shared" si="315"/>
        <v>50</v>
      </c>
      <c r="Y1269" s="24">
        <f t="shared" si="316"/>
        <v>0</v>
      </c>
    </row>
    <row r="1270" spans="2:25" x14ac:dyDescent="0.25">
      <c r="B1270" s="6" t="s">
        <v>38</v>
      </c>
      <c r="C1270" s="6">
        <v>1262</v>
      </c>
      <c r="D1270" s="6">
        <v>240</v>
      </c>
      <c r="E1270" s="12">
        <v>78.7</v>
      </c>
      <c r="F1270" s="16">
        <f t="shared" si="317"/>
        <v>-4.1666666666666269E-2</v>
      </c>
      <c r="G1270" s="16">
        <f t="shared" si="305"/>
        <v>21.861111111111114</v>
      </c>
      <c r="H1270" s="19">
        <f t="shared" si="306"/>
        <v>168.72543480949079</v>
      </c>
      <c r="I1270" s="19">
        <f>$K$3*$H$3*'Vehicle Inputs'!$B$19</f>
        <v>186.58987875</v>
      </c>
      <c r="J1270" s="19">
        <f t="shared" si="307"/>
        <v>4079.0620715625005</v>
      </c>
      <c r="K1270" s="19">
        <f t="shared" si="308"/>
        <v>-91.093749999999133</v>
      </c>
      <c r="L1270" s="19">
        <f t="shared" si="309"/>
        <v>264.22156355949164</v>
      </c>
      <c r="M1270" s="19">
        <f t="shared" si="310"/>
        <v>5776.1769589255546</v>
      </c>
      <c r="N1270" s="24">
        <f t="shared" si="320"/>
        <v>1.604493599701543E-3</v>
      </c>
      <c r="O1270" s="24">
        <f t="shared" si="311"/>
        <v>1.604493599701543E-3</v>
      </c>
      <c r="P1270" s="24">
        <f t="shared" si="318"/>
        <v>1.9920204562793835</v>
      </c>
      <c r="Q1270" s="24">
        <f t="shared" si="312"/>
        <v>0</v>
      </c>
      <c r="R1270" s="24">
        <f t="shared" si="319"/>
        <v>0.90963079643827427</v>
      </c>
      <c r="S1270" s="24">
        <f>MIN(MAX(-M1270,0),'Vehicle Inputs'!$B$20*1000)</f>
        <v>0</v>
      </c>
      <c r="T1270" s="24">
        <f>S1270*(C1270-C1269)/3600000*'Vehicle Inputs'!$B$21*'Vehicle Inputs'!$B$22*'Vehicle Inputs'!$B$23</f>
        <v>0</v>
      </c>
      <c r="U1270" s="24">
        <f t="shared" si="313"/>
        <v>0.80175820168847289</v>
      </c>
      <c r="V1270" s="24">
        <f>T1270*'Vehicle Inputs'!$B$24*'Vehicle Inputs'!$B$22*'Vehicle Inputs'!$B$21</f>
        <v>0</v>
      </c>
      <c r="W1270" s="24">
        <f t="shared" si="314"/>
        <v>0.70911504148336946</v>
      </c>
      <c r="X1270" s="25">
        <f t="shared" si="315"/>
        <v>50</v>
      </c>
      <c r="Y1270" s="24">
        <f t="shared" si="316"/>
        <v>0</v>
      </c>
    </row>
    <row r="1271" spans="2:25" x14ac:dyDescent="0.25">
      <c r="B1271" s="6" t="s">
        <v>38</v>
      </c>
      <c r="C1271" s="6">
        <v>1263</v>
      </c>
      <c r="D1271" s="6">
        <v>241</v>
      </c>
      <c r="E1271" s="12">
        <v>78.7</v>
      </c>
      <c r="F1271" s="16">
        <f t="shared" si="317"/>
        <v>1.3888888888888099E-2</v>
      </c>
      <c r="G1271" s="16">
        <f t="shared" si="305"/>
        <v>21.861111111111114</v>
      </c>
      <c r="H1271" s="19">
        <f t="shared" si="306"/>
        <v>168.72543480949079</v>
      </c>
      <c r="I1271" s="19">
        <f>$K$3*$H$3*'Vehicle Inputs'!$B$19</f>
        <v>186.58987875</v>
      </c>
      <c r="J1271" s="19">
        <f t="shared" si="307"/>
        <v>4079.0620715625005</v>
      </c>
      <c r="K1271" s="19">
        <f t="shared" si="308"/>
        <v>30.364583333331606</v>
      </c>
      <c r="L1271" s="19">
        <f t="shared" si="309"/>
        <v>385.6798968928224</v>
      </c>
      <c r="M1271" s="19">
        <f t="shared" si="310"/>
        <v>8431.3910792958686</v>
      </c>
      <c r="N1271" s="24">
        <f t="shared" si="320"/>
        <v>2.3420530775821857E-3</v>
      </c>
      <c r="O1271" s="24">
        <f t="shared" si="311"/>
        <v>2.3420530775821857E-3</v>
      </c>
      <c r="P1271" s="24">
        <f t="shared" si="318"/>
        <v>1.9943625093569657</v>
      </c>
      <c r="Q1271" s="24">
        <f t="shared" si="312"/>
        <v>0</v>
      </c>
      <c r="R1271" s="24">
        <f t="shared" si="319"/>
        <v>0.90963079643827427</v>
      </c>
      <c r="S1271" s="24">
        <f>MIN(MAX(-M1271,0),'Vehicle Inputs'!$B$20*1000)</f>
        <v>0</v>
      </c>
      <c r="T1271" s="24">
        <f>S1271*(C1271-C1270)/3600000*'Vehicle Inputs'!$B$21*'Vehicle Inputs'!$B$22*'Vehicle Inputs'!$B$23</f>
        <v>0</v>
      </c>
      <c r="U1271" s="24">
        <f t="shared" si="313"/>
        <v>0.80175820168847289</v>
      </c>
      <c r="V1271" s="24">
        <f>T1271*'Vehicle Inputs'!$B$24*'Vehicle Inputs'!$B$22*'Vehicle Inputs'!$B$21</f>
        <v>0</v>
      </c>
      <c r="W1271" s="24">
        <f t="shared" si="314"/>
        <v>0.70911504148336946</v>
      </c>
      <c r="X1271" s="25">
        <f t="shared" si="315"/>
        <v>50</v>
      </c>
      <c r="Y1271" s="24">
        <f t="shared" si="316"/>
        <v>0</v>
      </c>
    </row>
    <row r="1272" spans="2:25" x14ac:dyDescent="0.25">
      <c r="B1272" s="6" t="s">
        <v>38</v>
      </c>
      <c r="C1272" s="6">
        <v>1264</v>
      </c>
      <c r="D1272" s="6">
        <v>242</v>
      </c>
      <c r="E1272" s="12">
        <v>78.8</v>
      </c>
      <c r="F1272" s="16">
        <f t="shared" si="317"/>
        <v>5.5555555555554373E-2</v>
      </c>
      <c r="G1272" s="16">
        <f t="shared" si="305"/>
        <v>21.888888888888889</v>
      </c>
      <c r="H1272" s="19">
        <f t="shared" si="306"/>
        <v>169.15448850740742</v>
      </c>
      <c r="I1272" s="19">
        <f>$K$3*$H$3*'Vehicle Inputs'!$B$19</f>
        <v>186.58987875</v>
      </c>
      <c r="J1272" s="19">
        <f t="shared" si="307"/>
        <v>4084.2451237499999</v>
      </c>
      <c r="K1272" s="19">
        <f t="shared" si="308"/>
        <v>121.45833333333074</v>
      </c>
      <c r="L1272" s="19">
        <f t="shared" si="309"/>
        <v>477.20270059073817</v>
      </c>
      <c r="M1272" s="19">
        <f t="shared" si="310"/>
        <v>10445.436890708381</v>
      </c>
      <c r="N1272" s="24">
        <f t="shared" si="320"/>
        <v>2.9015102474189945E-3</v>
      </c>
      <c r="O1272" s="24">
        <f t="shared" si="311"/>
        <v>2.9015102474189945E-3</v>
      </c>
      <c r="P1272" s="24">
        <f t="shared" si="318"/>
        <v>1.9972640196043847</v>
      </c>
      <c r="Q1272" s="24">
        <f t="shared" si="312"/>
        <v>0</v>
      </c>
      <c r="R1272" s="24">
        <f t="shared" si="319"/>
        <v>0.90963079643827427</v>
      </c>
      <c r="S1272" s="24">
        <f>MIN(MAX(-M1272,0),'Vehicle Inputs'!$B$20*1000)</f>
        <v>0</v>
      </c>
      <c r="T1272" s="24">
        <f>S1272*(C1272-C1271)/3600000*'Vehicle Inputs'!$B$21*'Vehicle Inputs'!$B$22*'Vehicle Inputs'!$B$23</f>
        <v>0</v>
      </c>
      <c r="U1272" s="24">
        <f t="shared" si="313"/>
        <v>0.80175820168847289</v>
      </c>
      <c r="V1272" s="24">
        <f>T1272*'Vehicle Inputs'!$B$24*'Vehicle Inputs'!$B$22*'Vehicle Inputs'!$B$21</f>
        <v>0</v>
      </c>
      <c r="W1272" s="24">
        <f t="shared" si="314"/>
        <v>0.70911504148336946</v>
      </c>
      <c r="X1272" s="25">
        <f t="shared" si="315"/>
        <v>50</v>
      </c>
      <c r="Y1272" s="24">
        <f t="shared" si="316"/>
        <v>0</v>
      </c>
    </row>
    <row r="1273" spans="2:25" x14ac:dyDescent="0.25">
      <c r="B1273" s="6" t="s">
        <v>38</v>
      </c>
      <c r="C1273" s="6">
        <v>1265</v>
      </c>
      <c r="D1273" s="6">
        <v>243</v>
      </c>
      <c r="E1273" s="12">
        <v>79.099999999999994</v>
      </c>
      <c r="F1273" s="16">
        <f t="shared" si="317"/>
        <v>8.3333333333334522E-2</v>
      </c>
      <c r="G1273" s="16">
        <f t="shared" si="305"/>
        <v>21.972222222222221</v>
      </c>
      <c r="H1273" s="19">
        <f t="shared" si="306"/>
        <v>170.44491858171293</v>
      </c>
      <c r="I1273" s="19">
        <f>$K$3*$H$3*'Vehicle Inputs'!$B$19</f>
        <v>186.58987875</v>
      </c>
      <c r="J1273" s="19">
        <f t="shared" si="307"/>
        <v>4099.7942803124997</v>
      </c>
      <c r="K1273" s="19">
        <f t="shared" si="308"/>
        <v>182.18750000000259</v>
      </c>
      <c r="L1273" s="19">
        <f t="shared" si="309"/>
        <v>539.22229733171548</v>
      </c>
      <c r="M1273" s="19">
        <f t="shared" si="310"/>
        <v>11847.912144149637</v>
      </c>
      <c r="N1273" s="24">
        <f t="shared" si="320"/>
        <v>3.2910867067082327E-3</v>
      </c>
      <c r="O1273" s="24">
        <f t="shared" si="311"/>
        <v>3.2910867067082327E-3</v>
      </c>
      <c r="P1273" s="24">
        <f t="shared" si="318"/>
        <v>2.0005551063110931</v>
      </c>
      <c r="Q1273" s="24">
        <f t="shared" si="312"/>
        <v>0</v>
      </c>
      <c r="R1273" s="24">
        <f t="shared" si="319"/>
        <v>0.90963079643827427</v>
      </c>
      <c r="S1273" s="24">
        <f>MIN(MAX(-M1273,0),'Vehicle Inputs'!$B$20*1000)</f>
        <v>0</v>
      </c>
      <c r="T1273" s="24">
        <f>S1273*(C1273-C1272)/3600000*'Vehicle Inputs'!$B$21*'Vehicle Inputs'!$B$22*'Vehicle Inputs'!$B$23</f>
        <v>0</v>
      </c>
      <c r="U1273" s="24">
        <f t="shared" si="313"/>
        <v>0.80175820168847289</v>
      </c>
      <c r="V1273" s="24">
        <f>T1273*'Vehicle Inputs'!$B$24*'Vehicle Inputs'!$B$22*'Vehicle Inputs'!$B$21</f>
        <v>0</v>
      </c>
      <c r="W1273" s="24">
        <f t="shared" si="314"/>
        <v>0.70911504148336946</v>
      </c>
      <c r="X1273" s="25">
        <f t="shared" si="315"/>
        <v>50</v>
      </c>
      <c r="Y1273" s="24">
        <f t="shared" si="316"/>
        <v>0</v>
      </c>
    </row>
    <row r="1274" spans="2:25" x14ac:dyDescent="0.25">
      <c r="B1274" s="6" t="s">
        <v>38</v>
      </c>
      <c r="C1274" s="6">
        <v>1266</v>
      </c>
      <c r="D1274" s="6">
        <v>244</v>
      </c>
      <c r="E1274" s="12">
        <v>79.400000000000006</v>
      </c>
      <c r="F1274" s="16">
        <f t="shared" si="317"/>
        <v>6.9444444444444448E-2</v>
      </c>
      <c r="G1274" s="16">
        <f t="shared" si="305"/>
        <v>22.055555555555557</v>
      </c>
      <c r="H1274" s="19">
        <f t="shared" si="306"/>
        <v>171.74025212685186</v>
      </c>
      <c r="I1274" s="19">
        <f>$K$3*$H$3*'Vehicle Inputs'!$B$19</f>
        <v>186.58987875</v>
      </c>
      <c r="J1274" s="19">
        <f t="shared" si="307"/>
        <v>4115.3434368750004</v>
      </c>
      <c r="K1274" s="19">
        <f t="shared" si="308"/>
        <v>151.82291666666669</v>
      </c>
      <c r="L1274" s="19">
        <f t="shared" si="309"/>
        <v>510.15304754351854</v>
      </c>
      <c r="M1274" s="19">
        <f t="shared" si="310"/>
        <v>11251.708881932049</v>
      </c>
      <c r="N1274" s="24">
        <f t="shared" si="320"/>
        <v>3.1254746894255692E-3</v>
      </c>
      <c r="O1274" s="24">
        <f t="shared" si="311"/>
        <v>3.1254746894255692E-3</v>
      </c>
      <c r="P1274" s="24">
        <f t="shared" si="318"/>
        <v>2.0036805810005185</v>
      </c>
      <c r="Q1274" s="24">
        <f t="shared" si="312"/>
        <v>0</v>
      </c>
      <c r="R1274" s="24">
        <f t="shared" si="319"/>
        <v>0.90963079643827427</v>
      </c>
      <c r="S1274" s="24">
        <f>MIN(MAX(-M1274,0),'Vehicle Inputs'!$B$20*1000)</f>
        <v>0</v>
      </c>
      <c r="T1274" s="24">
        <f>S1274*(C1274-C1273)/3600000*'Vehicle Inputs'!$B$21*'Vehicle Inputs'!$B$22*'Vehicle Inputs'!$B$23</f>
        <v>0</v>
      </c>
      <c r="U1274" s="24">
        <f t="shared" si="313"/>
        <v>0.80175820168847289</v>
      </c>
      <c r="V1274" s="24">
        <f>T1274*'Vehicle Inputs'!$B$24*'Vehicle Inputs'!$B$22*'Vehicle Inputs'!$B$21</f>
        <v>0</v>
      </c>
      <c r="W1274" s="24">
        <f t="shared" si="314"/>
        <v>0.70911504148336946</v>
      </c>
      <c r="X1274" s="25">
        <f t="shared" si="315"/>
        <v>50</v>
      </c>
      <c r="Y1274" s="24">
        <f t="shared" si="316"/>
        <v>0</v>
      </c>
    </row>
    <row r="1275" spans="2:25" x14ac:dyDescent="0.25">
      <c r="B1275" s="6" t="s">
        <v>38</v>
      </c>
      <c r="C1275" s="6">
        <v>1267</v>
      </c>
      <c r="D1275" s="6">
        <v>245</v>
      </c>
      <c r="E1275" s="12">
        <v>79.599999999999994</v>
      </c>
      <c r="F1275" s="16">
        <f t="shared" si="317"/>
        <v>5.5555555555554373E-2</v>
      </c>
      <c r="G1275" s="16">
        <f t="shared" si="305"/>
        <v>22.111111111111111</v>
      </c>
      <c r="H1275" s="19">
        <f t="shared" si="306"/>
        <v>172.60653197407404</v>
      </c>
      <c r="I1275" s="19">
        <f>$K$3*$H$3*'Vehicle Inputs'!$B$19</f>
        <v>186.58987875</v>
      </c>
      <c r="J1275" s="19">
        <f t="shared" si="307"/>
        <v>4125.7095412500003</v>
      </c>
      <c r="K1275" s="19">
        <f t="shared" si="308"/>
        <v>121.45833333333074</v>
      </c>
      <c r="L1275" s="19">
        <f t="shared" si="309"/>
        <v>480.6547440574048</v>
      </c>
      <c r="M1275" s="19">
        <f t="shared" si="310"/>
        <v>10627.810451935949</v>
      </c>
      <c r="N1275" s="24">
        <f t="shared" si="320"/>
        <v>2.9521695699822083E-3</v>
      </c>
      <c r="O1275" s="24">
        <f t="shared" si="311"/>
        <v>2.9521695699822083E-3</v>
      </c>
      <c r="P1275" s="24">
        <f t="shared" si="318"/>
        <v>2.0066327505705006</v>
      </c>
      <c r="Q1275" s="24">
        <f t="shared" si="312"/>
        <v>0</v>
      </c>
      <c r="R1275" s="24">
        <f t="shared" si="319"/>
        <v>0.90963079643827427</v>
      </c>
      <c r="S1275" s="24">
        <f>MIN(MAX(-M1275,0),'Vehicle Inputs'!$B$20*1000)</f>
        <v>0</v>
      </c>
      <c r="T1275" s="24">
        <f>S1275*(C1275-C1274)/3600000*'Vehicle Inputs'!$B$21*'Vehicle Inputs'!$B$22*'Vehicle Inputs'!$B$23</f>
        <v>0</v>
      </c>
      <c r="U1275" s="24">
        <f t="shared" si="313"/>
        <v>0.80175820168847289</v>
      </c>
      <c r="V1275" s="24">
        <f>T1275*'Vehicle Inputs'!$B$24*'Vehicle Inputs'!$B$22*'Vehicle Inputs'!$B$21</f>
        <v>0</v>
      </c>
      <c r="W1275" s="24">
        <f t="shared" si="314"/>
        <v>0.70911504148336946</v>
      </c>
      <c r="X1275" s="25">
        <f t="shared" si="315"/>
        <v>50</v>
      </c>
      <c r="Y1275" s="24">
        <f t="shared" si="316"/>
        <v>0</v>
      </c>
    </row>
    <row r="1276" spans="2:25" x14ac:dyDescent="0.25">
      <c r="B1276" s="6" t="s">
        <v>38</v>
      </c>
      <c r="C1276" s="6">
        <v>1268</v>
      </c>
      <c r="D1276" s="6">
        <v>246</v>
      </c>
      <c r="E1276" s="12">
        <v>79.8</v>
      </c>
      <c r="F1276" s="16">
        <f t="shared" si="317"/>
        <v>2.7777777777778172E-2</v>
      </c>
      <c r="G1276" s="16">
        <f t="shared" si="305"/>
        <v>22.166666666666668</v>
      </c>
      <c r="H1276" s="19">
        <f t="shared" si="306"/>
        <v>173.47499114166666</v>
      </c>
      <c r="I1276" s="19">
        <f>$K$3*$H$3*'Vehicle Inputs'!$B$19</f>
        <v>186.58987875</v>
      </c>
      <c r="J1276" s="19">
        <f t="shared" si="307"/>
        <v>4136.0756456250001</v>
      </c>
      <c r="K1276" s="19">
        <f t="shared" si="308"/>
        <v>60.729166666667531</v>
      </c>
      <c r="L1276" s="19">
        <f t="shared" si="309"/>
        <v>420.7940365583342</v>
      </c>
      <c r="M1276" s="19">
        <f t="shared" si="310"/>
        <v>9327.6011437097422</v>
      </c>
      <c r="N1276" s="24">
        <f t="shared" si="320"/>
        <v>2.5910003176971507E-3</v>
      </c>
      <c r="O1276" s="24">
        <f t="shared" si="311"/>
        <v>2.5910003176971507E-3</v>
      </c>
      <c r="P1276" s="24">
        <f t="shared" si="318"/>
        <v>2.0092237508881978</v>
      </c>
      <c r="Q1276" s="24">
        <f t="shared" si="312"/>
        <v>0</v>
      </c>
      <c r="R1276" s="24">
        <f t="shared" si="319"/>
        <v>0.90963079643827427</v>
      </c>
      <c r="S1276" s="24">
        <f>MIN(MAX(-M1276,0),'Vehicle Inputs'!$B$20*1000)</f>
        <v>0</v>
      </c>
      <c r="T1276" s="24">
        <f>S1276*(C1276-C1275)/3600000*'Vehicle Inputs'!$B$21*'Vehicle Inputs'!$B$22*'Vehicle Inputs'!$B$23</f>
        <v>0</v>
      </c>
      <c r="U1276" s="24">
        <f t="shared" si="313"/>
        <v>0.80175820168847289</v>
      </c>
      <c r="V1276" s="24">
        <f>T1276*'Vehicle Inputs'!$B$24*'Vehicle Inputs'!$B$22*'Vehicle Inputs'!$B$21</f>
        <v>0</v>
      </c>
      <c r="W1276" s="24">
        <f t="shared" si="314"/>
        <v>0.70911504148336946</v>
      </c>
      <c r="X1276" s="25">
        <f t="shared" si="315"/>
        <v>50</v>
      </c>
      <c r="Y1276" s="24">
        <f t="shared" si="316"/>
        <v>0</v>
      </c>
    </row>
    <row r="1277" spans="2:25" x14ac:dyDescent="0.25">
      <c r="B1277" s="6" t="s">
        <v>38</v>
      </c>
      <c r="C1277" s="6">
        <v>1269</v>
      </c>
      <c r="D1277" s="6">
        <v>247</v>
      </c>
      <c r="E1277" s="12">
        <v>79.8</v>
      </c>
      <c r="F1277" s="16">
        <f t="shared" si="317"/>
        <v>-2.7777777777778172E-2</v>
      </c>
      <c r="G1277" s="16">
        <f t="shared" si="305"/>
        <v>22.166666666666668</v>
      </c>
      <c r="H1277" s="19">
        <f t="shared" si="306"/>
        <v>173.47499114166666</v>
      </c>
      <c r="I1277" s="19">
        <f>$K$3*$H$3*'Vehicle Inputs'!$B$19</f>
        <v>186.58987875</v>
      </c>
      <c r="J1277" s="19">
        <f t="shared" si="307"/>
        <v>4136.0756456250001</v>
      </c>
      <c r="K1277" s="19">
        <f t="shared" si="308"/>
        <v>-60.729166666667531</v>
      </c>
      <c r="L1277" s="19">
        <f t="shared" si="309"/>
        <v>299.33570322499912</v>
      </c>
      <c r="M1277" s="19">
        <f t="shared" si="310"/>
        <v>6635.2747548208145</v>
      </c>
      <c r="N1277" s="24">
        <f t="shared" si="320"/>
        <v>1.8431318763391152E-3</v>
      </c>
      <c r="O1277" s="24">
        <f t="shared" si="311"/>
        <v>1.8431318763391152E-3</v>
      </c>
      <c r="P1277" s="24">
        <f t="shared" si="318"/>
        <v>2.011066882764537</v>
      </c>
      <c r="Q1277" s="24">
        <f t="shared" si="312"/>
        <v>0</v>
      </c>
      <c r="R1277" s="24">
        <f t="shared" si="319"/>
        <v>0.90963079643827427</v>
      </c>
      <c r="S1277" s="24">
        <f>MIN(MAX(-M1277,0),'Vehicle Inputs'!$B$20*1000)</f>
        <v>0</v>
      </c>
      <c r="T1277" s="24">
        <f>S1277*(C1277-C1276)/3600000*'Vehicle Inputs'!$B$21*'Vehicle Inputs'!$B$22*'Vehicle Inputs'!$B$23</f>
        <v>0</v>
      </c>
      <c r="U1277" s="24">
        <f t="shared" si="313"/>
        <v>0.80175820168847289</v>
      </c>
      <c r="V1277" s="24">
        <f>T1277*'Vehicle Inputs'!$B$24*'Vehicle Inputs'!$B$22*'Vehicle Inputs'!$B$21</f>
        <v>0</v>
      </c>
      <c r="W1277" s="24">
        <f t="shared" si="314"/>
        <v>0.70911504148336946</v>
      </c>
      <c r="X1277" s="25">
        <f t="shared" si="315"/>
        <v>50</v>
      </c>
      <c r="Y1277" s="24">
        <f t="shared" si="316"/>
        <v>0</v>
      </c>
    </row>
    <row r="1278" spans="2:25" x14ac:dyDescent="0.25">
      <c r="B1278" s="6" t="s">
        <v>38</v>
      </c>
      <c r="C1278" s="6">
        <v>1270</v>
      </c>
      <c r="D1278" s="6">
        <v>248</v>
      </c>
      <c r="E1278" s="12">
        <v>79.599999999999994</v>
      </c>
      <c r="F1278" s="16">
        <f t="shared" si="317"/>
        <v>-6.9444444444444448E-2</v>
      </c>
      <c r="G1278" s="16">
        <f t="shared" si="305"/>
        <v>22.111111111111111</v>
      </c>
      <c r="H1278" s="19">
        <f t="shared" si="306"/>
        <v>172.60653197407404</v>
      </c>
      <c r="I1278" s="19">
        <f>$K$3*$H$3*'Vehicle Inputs'!$B$19</f>
        <v>186.58987875</v>
      </c>
      <c r="J1278" s="19">
        <f t="shared" si="307"/>
        <v>4125.7095412500003</v>
      </c>
      <c r="K1278" s="19">
        <f t="shared" si="308"/>
        <v>-151.82291666666669</v>
      </c>
      <c r="L1278" s="19">
        <f t="shared" si="309"/>
        <v>207.37349405740736</v>
      </c>
      <c r="M1278" s="19">
        <f t="shared" si="310"/>
        <v>4585.2583686026737</v>
      </c>
      <c r="N1278" s="24">
        <f t="shared" si="320"/>
        <v>1.2736828801674094E-3</v>
      </c>
      <c r="O1278" s="24">
        <f t="shared" si="311"/>
        <v>1.2736828801674094E-3</v>
      </c>
      <c r="P1278" s="24">
        <f t="shared" si="318"/>
        <v>2.0123405656447044</v>
      </c>
      <c r="Q1278" s="24">
        <f t="shared" si="312"/>
        <v>0</v>
      </c>
      <c r="R1278" s="24">
        <f t="shared" si="319"/>
        <v>0.90963079643827427</v>
      </c>
      <c r="S1278" s="24">
        <f>MIN(MAX(-M1278,0),'Vehicle Inputs'!$B$20*1000)</f>
        <v>0</v>
      </c>
      <c r="T1278" s="24">
        <f>S1278*(C1278-C1277)/3600000*'Vehicle Inputs'!$B$21*'Vehicle Inputs'!$B$22*'Vehicle Inputs'!$B$23</f>
        <v>0</v>
      </c>
      <c r="U1278" s="24">
        <f t="shared" si="313"/>
        <v>0.80175820168847289</v>
      </c>
      <c r="V1278" s="24">
        <f>T1278*'Vehicle Inputs'!$B$24*'Vehicle Inputs'!$B$22*'Vehicle Inputs'!$B$21</f>
        <v>0</v>
      </c>
      <c r="W1278" s="24">
        <f t="shared" si="314"/>
        <v>0.70911504148336946</v>
      </c>
      <c r="X1278" s="25">
        <f t="shared" si="315"/>
        <v>50</v>
      </c>
      <c r="Y1278" s="24">
        <f t="shared" si="316"/>
        <v>0</v>
      </c>
    </row>
    <row r="1279" spans="2:25" x14ac:dyDescent="0.25">
      <c r="B1279" s="6" t="s">
        <v>38</v>
      </c>
      <c r="C1279" s="6">
        <v>1271</v>
      </c>
      <c r="D1279" s="6">
        <v>249</v>
      </c>
      <c r="E1279" s="12">
        <v>79.3</v>
      </c>
      <c r="F1279" s="16">
        <f t="shared" si="317"/>
        <v>-9.7222222222220642E-2</v>
      </c>
      <c r="G1279" s="16">
        <f t="shared" si="305"/>
        <v>22.027777777777779</v>
      </c>
      <c r="H1279" s="19">
        <f t="shared" si="306"/>
        <v>171.30792944837961</v>
      </c>
      <c r="I1279" s="19">
        <f>$K$3*$H$3*'Vehicle Inputs'!$B$19</f>
        <v>186.58987875</v>
      </c>
      <c r="J1279" s="19">
        <f t="shared" si="307"/>
        <v>4110.1603846875005</v>
      </c>
      <c r="K1279" s="19">
        <f t="shared" si="308"/>
        <v>-212.55208333332988</v>
      </c>
      <c r="L1279" s="19">
        <f t="shared" si="309"/>
        <v>145.34572486504973</v>
      </c>
      <c r="M1279" s="19">
        <f t="shared" si="310"/>
        <v>3201.6433282773455</v>
      </c>
      <c r="N1279" s="24">
        <f t="shared" si="320"/>
        <v>8.8934536896592936E-4</v>
      </c>
      <c r="O1279" s="24">
        <f t="shared" si="311"/>
        <v>8.8934536896592936E-4</v>
      </c>
      <c r="P1279" s="24">
        <f t="shared" si="318"/>
        <v>2.0132299110136702</v>
      </c>
      <c r="Q1279" s="24">
        <f t="shared" si="312"/>
        <v>0</v>
      </c>
      <c r="R1279" s="24">
        <f t="shared" si="319"/>
        <v>0.90963079643827427</v>
      </c>
      <c r="S1279" s="24">
        <f>MIN(MAX(-M1279,0),'Vehicle Inputs'!$B$20*1000)</f>
        <v>0</v>
      </c>
      <c r="T1279" s="24">
        <f>S1279*(C1279-C1278)/3600000*'Vehicle Inputs'!$B$21*'Vehicle Inputs'!$B$22*'Vehicle Inputs'!$B$23</f>
        <v>0</v>
      </c>
      <c r="U1279" s="24">
        <f t="shared" si="313"/>
        <v>0.80175820168847289</v>
      </c>
      <c r="V1279" s="24">
        <f>T1279*'Vehicle Inputs'!$B$24*'Vehicle Inputs'!$B$22*'Vehicle Inputs'!$B$21</f>
        <v>0</v>
      </c>
      <c r="W1279" s="24">
        <f t="shared" si="314"/>
        <v>0.70911504148336946</v>
      </c>
      <c r="X1279" s="25">
        <f t="shared" si="315"/>
        <v>50</v>
      </c>
      <c r="Y1279" s="24">
        <f t="shared" si="316"/>
        <v>0</v>
      </c>
    </row>
    <row r="1280" spans="2:25" x14ac:dyDescent="0.25">
      <c r="B1280" s="6" t="s">
        <v>38</v>
      </c>
      <c r="C1280" s="6">
        <v>1272</v>
      </c>
      <c r="D1280" s="6">
        <v>250</v>
      </c>
      <c r="E1280" s="12">
        <v>78.900000000000006</v>
      </c>
      <c r="F1280" s="16">
        <f t="shared" si="317"/>
        <v>-0.11111111111111072</v>
      </c>
      <c r="G1280" s="16">
        <f t="shared" si="305"/>
        <v>21.916666666666668</v>
      </c>
      <c r="H1280" s="19">
        <f t="shared" si="306"/>
        <v>169.58408703541667</v>
      </c>
      <c r="I1280" s="19">
        <f>$K$3*$H$3*'Vehicle Inputs'!$B$19</f>
        <v>186.58987875</v>
      </c>
      <c r="J1280" s="19">
        <f t="shared" si="307"/>
        <v>4089.4281759375003</v>
      </c>
      <c r="K1280" s="19">
        <f t="shared" si="308"/>
        <v>-242.9166666666658</v>
      </c>
      <c r="L1280" s="19">
        <f t="shared" si="309"/>
        <v>113.25729911875086</v>
      </c>
      <c r="M1280" s="19">
        <f t="shared" si="310"/>
        <v>2482.2224723526233</v>
      </c>
      <c r="N1280" s="24">
        <f t="shared" si="320"/>
        <v>6.8950624232017315E-4</v>
      </c>
      <c r="O1280" s="24">
        <f t="shared" si="311"/>
        <v>6.8950624232017315E-4</v>
      </c>
      <c r="P1280" s="24">
        <f t="shared" si="318"/>
        <v>2.0139194172559902</v>
      </c>
      <c r="Q1280" s="24">
        <f t="shared" si="312"/>
        <v>0</v>
      </c>
      <c r="R1280" s="24">
        <f t="shared" si="319"/>
        <v>0.90963079643827427</v>
      </c>
      <c r="S1280" s="24">
        <f>MIN(MAX(-M1280,0),'Vehicle Inputs'!$B$20*1000)</f>
        <v>0</v>
      </c>
      <c r="T1280" s="24">
        <f>S1280*(C1280-C1279)/3600000*'Vehicle Inputs'!$B$21*'Vehicle Inputs'!$B$22*'Vehicle Inputs'!$B$23</f>
        <v>0</v>
      </c>
      <c r="U1280" s="24">
        <f t="shared" si="313"/>
        <v>0.80175820168847289</v>
      </c>
      <c r="V1280" s="24">
        <f>T1280*'Vehicle Inputs'!$B$24*'Vehicle Inputs'!$B$22*'Vehicle Inputs'!$B$21</f>
        <v>0</v>
      </c>
      <c r="W1280" s="24">
        <f t="shared" si="314"/>
        <v>0.70911504148336946</v>
      </c>
      <c r="X1280" s="25">
        <f t="shared" si="315"/>
        <v>50</v>
      </c>
      <c r="Y1280" s="24">
        <f t="shared" si="316"/>
        <v>0</v>
      </c>
    </row>
    <row r="1281" spans="2:25" x14ac:dyDescent="0.25">
      <c r="B1281" s="6" t="s">
        <v>38</v>
      </c>
      <c r="C1281" s="6">
        <v>1273</v>
      </c>
      <c r="D1281" s="6">
        <v>251</v>
      </c>
      <c r="E1281" s="12">
        <v>78.5</v>
      </c>
      <c r="F1281" s="16">
        <f t="shared" si="317"/>
        <v>-9.7222222222222612E-2</v>
      </c>
      <c r="G1281" s="16">
        <f t="shared" si="305"/>
        <v>21.805555555555557</v>
      </c>
      <c r="H1281" s="19">
        <f t="shared" si="306"/>
        <v>167.8689619039352</v>
      </c>
      <c r="I1281" s="19">
        <f>$K$3*$H$3*'Vehicle Inputs'!$B$19</f>
        <v>186.58987875</v>
      </c>
      <c r="J1281" s="19">
        <f t="shared" si="307"/>
        <v>4068.6959671875002</v>
      </c>
      <c r="K1281" s="19">
        <f t="shared" si="308"/>
        <v>-212.5520833333342</v>
      </c>
      <c r="L1281" s="19">
        <f t="shared" si="309"/>
        <v>141.90675732060103</v>
      </c>
      <c r="M1281" s="19">
        <f t="shared" si="310"/>
        <v>3094.3556804631062</v>
      </c>
      <c r="N1281" s="24">
        <f t="shared" si="320"/>
        <v>8.5954324457308503E-4</v>
      </c>
      <c r="O1281" s="24">
        <f t="shared" si="311"/>
        <v>8.5954324457308503E-4</v>
      </c>
      <c r="P1281" s="24">
        <f t="shared" si="318"/>
        <v>2.0147789605005633</v>
      </c>
      <c r="Q1281" s="24">
        <f t="shared" si="312"/>
        <v>0</v>
      </c>
      <c r="R1281" s="24">
        <f t="shared" si="319"/>
        <v>0.90963079643827427</v>
      </c>
      <c r="S1281" s="24">
        <f>MIN(MAX(-M1281,0),'Vehicle Inputs'!$B$20*1000)</f>
        <v>0</v>
      </c>
      <c r="T1281" s="24">
        <f>S1281*(C1281-C1280)/3600000*'Vehicle Inputs'!$B$21*'Vehicle Inputs'!$B$22*'Vehicle Inputs'!$B$23</f>
        <v>0</v>
      </c>
      <c r="U1281" s="24">
        <f t="shared" si="313"/>
        <v>0.80175820168847289</v>
      </c>
      <c r="V1281" s="24">
        <f>T1281*'Vehicle Inputs'!$B$24*'Vehicle Inputs'!$B$22*'Vehicle Inputs'!$B$21</f>
        <v>0</v>
      </c>
      <c r="W1281" s="24">
        <f t="shared" si="314"/>
        <v>0.70911504148336946</v>
      </c>
      <c r="X1281" s="25">
        <f t="shared" si="315"/>
        <v>50</v>
      </c>
      <c r="Y1281" s="24">
        <f t="shared" si="316"/>
        <v>0</v>
      </c>
    </row>
    <row r="1282" spans="2:25" x14ac:dyDescent="0.25">
      <c r="B1282" s="6" t="s">
        <v>38</v>
      </c>
      <c r="C1282" s="6">
        <v>1274</v>
      </c>
      <c r="D1282" s="6">
        <v>252</v>
      </c>
      <c r="E1282" s="12">
        <v>78.2</v>
      </c>
      <c r="F1282" s="16">
        <f t="shared" si="317"/>
        <v>-8.3333333333332538E-2</v>
      </c>
      <c r="G1282" s="16">
        <f t="shared" si="305"/>
        <v>21.722222222222225</v>
      </c>
      <c r="H1282" s="19">
        <f t="shared" si="306"/>
        <v>166.58833877129632</v>
      </c>
      <c r="I1282" s="19">
        <f>$K$3*$H$3*'Vehicle Inputs'!$B$19</f>
        <v>186.58987875</v>
      </c>
      <c r="J1282" s="19">
        <f t="shared" si="307"/>
        <v>4053.1468106250004</v>
      </c>
      <c r="K1282" s="19">
        <f t="shared" si="308"/>
        <v>-182.18749999999827</v>
      </c>
      <c r="L1282" s="19">
        <f t="shared" si="309"/>
        <v>170.99071752129808</v>
      </c>
      <c r="M1282" s="19">
        <f t="shared" si="310"/>
        <v>3714.2983639348645</v>
      </c>
      <c r="N1282" s="24">
        <f t="shared" si="320"/>
        <v>1.0317495455374624E-3</v>
      </c>
      <c r="O1282" s="24">
        <f t="shared" si="311"/>
        <v>1.0317495455374624E-3</v>
      </c>
      <c r="P1282" s="24">
        <f t="shared" si="318"/>
        <v>2.0158107100461007</v>
      </c>
      <c r="Q1282" s="24">
        <f t="shared" si="312"/>
        <v>0</v>
      </c>
      <c r="R1282" s="24">
        <f t="shared" si="319"/>
        <v>0.90963079643827427</v>
      </c>
      <c r="S1282" s="24">
        <f>MIN(MAX(-M1282,0),'Vehicle Inputs'!$B$20*1000)</f>
        <v>0</v>
      </c>
      <c r="T1282" s="24">
        <f>S1282*(C1282-C1281)/3600000*'Vehicle Inputs'!$B$21*'Vehicle Inputs'!$B$22*'Vehicle Inputs'!$B$23</f>
        <v>0</v>
      </c>
      <c r="U1282" s="24">
        <f t="shared" si="313"/>
        <v>0.80175820168847289</v>
      </c>
      <c r="V1282" s="24">
        <f>T1282*'Vehicle Inputs'!$B$24*'Vehicle Inputs'!$B$22*'Vehicle Inputs'!$B$21</f>
        <v>0</v>
      </c>
      <c r="W1282" s="24">
        <f t="shared" si="314"/>
        <v>0.70911504148336946</v>
      </c>
      <c r="X1282" s="25">
        <f t="shared" si="315"/>
        <v>50</v>
      </c>
      <c r="Y1282" s="24">
        <f t="shared" si="316"/>
        <v>0</v>
      </c>
    </row>
    <row r="1283" spans="2:25" x14ac:dyDescent="0.25">
      <c r="B1283" s="6" t="s">
        <v>38</v>
      </c>
      <c r="C1283" s="6">
        <v>1275</v>
      </c>
      <c r="D1283" s="6">
        <v>253</v>
      </c>
      <c r="E1283" s="12">
        <v>77.900000000000006</v>
      </c>
      <c r="F1283" s="16">
        <f t="shared" si="317"/>
        <v>-6.9444444444444448E-2</v>
      </c>
      <c r="G1283" s="16">
        <f t="shared" si="305"/>
        <v>21.638888888888893</v>
      </c>
      <c r="H1283" s="19">
        <f t="shared" si="306"/>
        <v>165.31261910949078</v>
      </c>
      <c r="I1283" s="19">
        <f>$K$3*$H$3*'Vehicle Inputs'!$B$19</f>
        <v>186.58987875</v>
      </c>
      <c r="J1283" s="19">
        <f t="shared" si="307"/>
        <v>4037.5976540625006</v>
      </c>
      <c r="K1283" s="19">
        <f t="shared" si="308"/>
        <v>-151.82291666666669</v>
      </c>
      <c r="L1283" s="19">
        <f t="shared" si="309"/>
        <v>200.07958119282409</v>
      </c>
      <c r="M1283" s="19">
        <f t="shared" si="310"/>
        <v>4329.499826366944</v>
      </c>
      <c r="N1283" s="24">
        <f t="shared" si="320"/>
        <v>1.2026388406574844E-3</v>
      </c>
      <c r="O1283" s="24">
        <f t="shared" si="311"/>
        <v>1.2026388406574844E-3</v>
      </c>
      <c r="P1283" s="24">
        <f t="shared" si="318"/>
        <v>2.0170133488867581</v>
      </c>
      <c r="Q1283" s="24">
        <f t="shared" si="312"/>
        <v>0</v>
      </c>
      <c r="R1283" s="24">
        <f t="shared" si="319"/>
        <v>0.90963079643827427</v>
      </c>
      <c r="S1283" s="24">
        <f>MIN(MAX(-M1283,0),'Vehicle Inputs'!$B$20*1000)</f>
        <v>0</v>
      </c>
      <c r="T1283" s="24">
        <f>S1283*(C1283-C1282)/3600000*'Vehicle Inputs'!$B$21*'Vehicle Inputs'!$B$22*'Vehicle Inputs'!$B$23</f>
        <v>0</v>
      </c>
      <c r="U1283" s="24">
        <f t="shared" si="313"/>
        <v>0.80175820168847289</v>
      </c>
      <c r="V1283" s="24">
        <f>T1283*'Vehicle Inputs'!$B$24*'Vehicle Inputs'!$B$22*'Vehicle Inputs'!$B$21</f>
        <v>0</v>
      </c>
      <c r="W1283" s="24">
        <f t="shared" si="314"/>
        <v>0.70911504148336946</v>
      </c>
      <c r="X1283" s="25">
        <f t="shared" si="315"/>
        <v>50</v>
      </c>
      <c r="Y1283" s="24">
        <f t="shared" si="316"/>
        <v>0</v>
      </c>
    </row>
    <row r="1284" spans="2:25" x14ac:dyDescent="0.25">
      <c r="B1284" s="6" t="s">
        <v>38</v>
      </c>
      <c r="C1284" s="6">
        <v>1276</v>
      </c>
      <c r="D1284" s="6">
        <v>254</v>
      </c>
      <c r="E1284" s="12">
        <v>77.7</v>
      </c>
      <c r="F1284" s="16">
        <f t="shared" si="317"/>
        <v>-2.7777777777778172E-2</v>
      </c>
      <c r="G1284" s="16">
        <f t="shared" si="305"/>
        <v>21.583333333333336</v>
      </c>
      <c r="H1284" s="19">
        <f t="shared" si="306"/>
        <v>164.46486348541669</v>
      </c>
      <c r="I1284" s="19">
        <f>$K$3*$H$3*'Vehicle Inputs'!$B$19</f>
        <v>186.58987875</v>
      </c>
      <c r="J1284" s="19">
        <f t="shared" si="307"/>
        <v>4027.2315496875003</v>
      </c>
      <c r="K1284" s="19">
        <f t="shared" si="308"/>
        <v>-60.729166666667531</v>
      </c>
      <c r="L1284" s="19">
        <f t="shared" si="309"/>
        <v>290.32557556874917</v>
      </c>
      <c r="M1284" s="19">
        <f t="shared" si="310"/>
        <v>6266.1936726921704</v>
      </c>
      <c r="N1284" s="24">
        <f t="shared" si="320"/>
        <v>1.7406093535256028E-3</v>
      </c>
      <c r="O1284" s="24">
        <f t="shared" si="311"/>
        <v>1.7406093535256028E-3</v>
      </c>
      <c r="P1284" s="24">
        <f t="shared" si="318"/>
        <v>2.0187539582402838</v>
      </c>
      <c r="Q1284" s="24">
        <f t="shared" si="312"/>
        <v>0</v>
      </c>
      <c r="R1284" s="24">
        <f t="shared" si="319"/>
        <v>0.90963079643827427</v>
      </c>
      <c r="S1284" s="24">
        <f>MIN(MAX(-M1284,0),'Vehicle Inputs'!$B$20*1000)</f>
        <v>0</v>
      </c>
      <c r="T1284" s="24">
        <f>S1284*(C1284-C1283)/3600000*'Vehicle Inputs'!$B$21*'Vehicle Inputs'!$B$22*'Vehicle Inputs'!$B$23</f>
        <v>0</v>
      </c>
      <c r="U1284" s="24">
        <f t="shared" si="313"/>
        <v>0.80175820168847289</v>
      </c>
      <c r="V1284" s="24">
        <f>T1284*'Vehicle Inputs'!$B$24*'Vehicle Inputs'!$B$22*'Vehicle Inputs'!$B$21</f>
        <v>0</v>
      </c>
      <c r="W1284" s="24">
        <f t="shared" si="314"/>
        <v>0.70911504148336946</v>
      </c>
      <c r="X1284" s="25">
        <f t="shared" si="315"/>
        <v>50</v>
      </c>
      <c r="Y1284" s="24">
        <f t="shared" si="316"/>
        <v>0</v>
      </c>
    </row>
    <row r="1285" spans="2:25" x14ac:dyDescent="0.25">
      <c r="B1285" s="6" t="s">
        <v>38</v>
      </c>
      <c r="C1285" s="6">
        <v>1277</v>
      </c>
      <c r="D1285" s="6">
        <v>255</v>
      </c>
      <c r="E1285" s="12">
        <v>77.7</v>
      </c>
      <c r="F1285" s="16">
        <f t="shared" si="317"/>
        <v>1.3888888888888099E-2</v>
      </c>
      <c r="G1285" s="16">
        <f t="shared" si="305"/>
        <v>21.583333333333336</v>
      </c>
      <c r="H1285" s="19">
        <f t="shared" si="306"/>
        <v>164.46486348541669</v>
      </c>
      <c r="I1285" s="19">
        <f>$K$3*$H$3*'Vehicle Inputs'!$B$19</f>
        <v>186.58987875</v>
      </c>
      <c r="J1285" s="19">
        <f t="shared" si="307"/>
        <v>4027.2315496875003</v>
      </c>
      <c r="K1285" s="19">
        <f t="shared" si="308"/>
        <v>30.364583333331606</v>
      </c>
      <c r="L1285" s="19">
        <f t="shared" si="309"/>
        <v>381.41932556874832</v>
      </c>
      <c r="M1285" s="19">
        <f t="shared" si="310"/>
        <v>8232.3004435254861</v>
      </c>
      <c r="N1285" s="24">
        <f t="shared" si="320"/>
        <v>2.2867501232015238E-3</v>
      </c>
      <c r="O1285" s="24">
        <f t="shared" si="311"/>
        <v>2.2867501232015238E-3</v>
      </c>
      <c r="P1285" s="24">
        <f t="shared" si="318"/>
        <v>2.0210407083634854</v>
      </c>
      <c r="Q1285" s="24">
        <f t="shared" si="312"/>
        <v>0</v>
      </c>
      <c r="R1285" s="24">
        <f t="shared" si="319"/>
        <v>0.90963079643827427</v>
      </c>
      <c r="S1285" s="24">
        <f>MIN(MAX(-M1285,0),'Vehicle Inputs'!$B$20*1000)</f>
        <v>0</v>
      </c>
      <c r="T1285" s="24">
        <f>S1285*(C1285-C1284)/3600000*'Vehicle Inputs'!$B$21*'Vehicle Inputs'!$B$22*'Vehicle Inputs'!$B$23</f>
        <v>0</v>
      </c>
      <c r="U1285" s="24">
        <f t="shared" si="313"/>
        <v>0.80175820168847289</v>
      </c>
      <c r="V1285" s="24">
        <f>T1285*'Vehicle Inputs'!$B$24*'Vehicle Inputs'!$B$22*'Vehicle Inputs'!$B$21</f>
        <v>0</v>
      </c>
      <c r="W1285" s="24">
        <f t="shared" si="314"/>
        <v>0.70911504148336946</v>
      </c>
      <c r="X1285" s="25">
        <f t="shared" si="315"/>
        <v>50</v>
      </c>
      <c r="Y1285" s="24">
        <f t="shared" si="316"/>
        <v>0</v>
      </c>
    </row>
    <row r="1286" spans="2:25" x14ac:dyDescent="0.25">
      <c r="B1286" s="6" t="s">
        <v>38</v>
      </c>
      <c r="C1286" s="6">
        <v>1278</v>
      </c>
      <c r="D1286" s="6">
        <v>256</v>
      </c>
      <c r="E1286" s="12">
        <v>77.8</v>
      </c>
      <c r="F1286" s="16">
        <f t="shared" si="317"/>
        <v>2.7777777777778172E-2</v>
      </c>
      <c r="G1286" s="16">
        <f t="shared" si="305"/>
        <v>21.611111111111111</v>
      </c>
      <c r="H1286" s="19">
        <f t="shared" si="306"/>
        <v>164.88846888240741</v>
      </c>
      <c r="I1286" s="19">
        <f>$K$3*$H$3*'Vehicle Inputs'!$B$19</f>
        <v>186.58987875</v>
      </c>
      <c r="J1286" s="19">
        <f t="shared" si="307"/>
        <v>4032.4146018749998</v>
      </c>
      <c r="K1286" s="19">
        <f t="shared" si="308"/>
        <v>60.729166666667531</v>
      </c>
      <c r="L1286" s="19">
        <f t="shared" si="309"/>
        <v>412.20751429907494</v>
      </c>
      <c r="M1286" s="19">
        <f t="shared" si="310"/>
        <v>8908.2623923522315</v>
      </c>
      <c r="N1286" s="24">
        <f t="shared" si="320"/>
        <v>2.4745173312089534E-3</v>
      </c>
      <c r="O1286" s="24">
        <f t="shared" si="311"/>
        <v>2.4745173312089534E-3</v>
      </c>
      <c r="P1286" s="24">
        <f t="shared" si="318"/>
        <v>2.0235152256946942</v>
      </c>
      <c r="Q1286" s="24">
        <f t="shared" si="312"/>
        <v>0</v>
      </c>
      <c r="R1286" s="24">
        <f t="shared" si="319"/>
        <v>0.90963079643827427</v>
      </c>
      <c r="S1286" s="24">
        <f>MIN(MAX(-M1286,0),'Vehicle Inputs'!$B$20*1000)</f>
        <v>0</v>
      </c>
      <c r="T1286" s="24">
        <f>S1286*(C1286-C1285)/3600000*'Vehicle Inputs'!$B$21*'Vehicle Inputs'!$B$22*'Vehicle Inputs'!$B$23</f>
        <v>0</v>
      </c>
      <c r="U1286" s="24">
        <f t="shared" si="313"/>
        <v>0.80175820168847289</v>
      </c>
      <c r="V1286" s="24">
        <f>T1286*'Vehicle Inputs'!$B$24*'Vehicle Inputs'!$B$22*'Vehicle Inputs'!$B$21</f>
        <v>0</v>
      </c>
      <c r="W1286" s="24">
        <f t="shared" si="314"/>
        <v>0.70911504148336946</v>
      </c>
      <c r="X1286" s="25">
        <f t="shared" si="315"/>
        <v>50</v>
      </c>
      <c r="Y1286" s="24">
        <f t="shared" si="316"/>
        <v>0</v>
      </c>
    </row>
    <row r="1287" spans="2:25" x14ac:dyDescent="0.25">
      <c r="B1287" s="6" t="s">
        <v>38</v>
      </c>
      <c r="C1287" s="6">
        <v>1279</v>
      </c>
      <c r="D1287" s="6">
        <v>257</v>
      </c>
      <c r="E1287" s="12">
        <v>77.900000000000006</v>
      </c>
      <c r="F1287" s="16">
        <f t="shared" si="317"/>
        <v>4.1666666666666269E-2</v>
      </c>
      <c r="G1287" s="16">
        <f t="shared" si="305"/>
        <v>21.638888888888893</v>
      </c>
      <c r="H1287" s="19">
        <f t="shared" si="306"/>
        <v>165.31261910949078</v>
      </c>
      <c r="I1287" s="19">
        <f>$K$3*$H$3*'Vehicle Inputs'!$B$19</f>
        <v>186.58987875</v>
      </c>
      <c r="J1287" s="19">
        <f t="shared" si="307"/>
        <v>4037.5976540625006</v>
      </c>
      <c r="K1287" s="19">
        <f t="shared" si="308"/>
        <v>91.093749999999133</v>
      </c>
      <c r="L1287" s="19">
        <f t="shared" si="309"/>
        <v>442.99624785948993</v>
      </c>
      <c r="M1287" s="19">
        <f t="shared" si="310"/>
        <v>9585.9465856261868</v>
      </c>
      <c r="N1287" s="24">
        <f t="shared" si="320"/>
        <v>2.6627629404517186E-3</v>
      </c>
      <c r="O1287" s="24">
        <f t="shared" si="311"/>
        <v>2.6627629404517186E-3</v>
      </c>
      <c r="P1287" s="24">
        <f t="shared" si="318"/>
        <v>2.0261779886351459</v>
      </c>
      <c r="Q1287" s="24">
        <f t="shared" si="312"/>
        <v>0</v>
      </c>
      <c r="R1287" s="24">
        <f t="shared" si="319"/>
        <v>0.90963079643827427</v>
      </c>
      <c r="S1287" s="24">
        <f>MIN(MAX(-M1287,0),'Vehicle Inputs'!$B$20*1000)</f>
        <v>0</v>
      </c>
      <c r="T1287" s="24">
        <f>S1287*(C1287-C1286)/3600000*'Vehicle Inputs'!$B$21*'Vehicle Inputs'!$B$22*'Vehicle Inputs'!$B$23</f>
        <v>0</v>
      </c>
      <c r="U1287" s="24">
        <f t="shared" si="313"/>
        <v>0.80175820168847289</v>
      </c>
      <c r="V1287" s="24">
        <f>T1287*'Vehicle Inputs'!$B$24*'Vehicle Inputs'!$B$22*'Vehicle Inputs'!$B$21</f>
        <v>0</v>
      </c>
      <c r="W1287" s="24">
        <f t="shared" si="314"/>
        <v>0.70911504148336946</v>
      </c>
      <c r="X1287" s="25">
        <f t="shared" si="315"/>
        <v>50</v>
      </c>
      <c r="Y1287" s="24">
        <f t="shared" si="316"/>
        <v>0</v>
      </c>
    </row>
    <row r="1288" spans="2:25" x14ac:dyDescent="0.25">
      <c r="B1288" s="6" t="s">
        <v>38</v>
      </c>
      <c r="C1288" s="6">
        <v>1280</v>
      </c>
      <c r="D1288" s="6">
        <v>258</v>
      </c>
      <c r="E1288" s="12">
        <v>78.099999999999994</v>
      </c>
      <c r="F1288" s="16">
        <f t="shared" si="317"/>
        <v>5.5555555555554373E-2</v>
      </c>
      <c r="G1288" s="16">
        <f t="shared" si="305"/>
        <v>21.694444444444443</v>
      </c>
      <c r="H1288" s="19">
        <f t="shared" si="306"/>
        <v>166.16255405393517</v>
      </c>
      <c r="I1288" s="19">
        <f>$K$3*$H$3*'Vehicle Inputs'!$B$19</f>
        <v>186.58987875</v>
      </c>
      <c r="J1288" s="19">
        <f t="shared" si="307"/>
        <v>4047.9637584374996</v>
      </c>
      <c r="K1288" s="19">
        <f t="shared" si="308"/>
        <v>121.45833333333074</v>
      </c>
      <c r="L1288" s="19">
        <f t="shared" si="309"/>
        <v>474.21076613726592</v>
      </c>
      <c r="M1288" s="19">
        <f t="shared" si="310"/>
        <v>10287.739120922352</v>
      </c>
      <c r="N1288" s="24">
        <f t="shared" si="320"/>
        <v>2.8577053113673198E-3</v>
      </c>
      <c r="O1288" s="24">
        <f t="shared" si="311"/>
        <v>2.8577053113673198E-3</v>
      </c>
      <c r="P1288" s="24">
        <f t="shared" si="318"/>
        <v>2.0290356939465131</v>
      </c>
      <c r="Q1288" s="24">
        <f t="shared" si="312"/>
        <v>0</v>
      </c>
      <c r="R1288" s="24">
        <f t="shared" si="319"/>
        <v>0.90963079643827427</v>
      </c>
      <c r="S1288" s="24">
        <f>MIN(MAX(-M1288,0),'Vehicle Inputs'!$B$20*1000)</f>
        <v>0</v>
      </c>
      <c r="T1288" s="24">
        <f>S1288*(C1288-C1287)/3600000*'Vehicle Inputs'!$B$21*'Vehicle Inputs'!$B$22*'Vehicle Inputs'!$B$23</f>
        <v>0</v>
      </c>
      <c r="U1288" s="24">
        <f t="shared" si="313"/>
        <v>0.80175820168847289</v>
      </c>
      <c r="V1288" s="24">
        <f>T1288*'Vehicle Inputs'!$B$24*'Vehicle Inputs'!$B$22*'Vehicle Inputs'!$B$21</f>
        <v>0</v>
      </c>
      <c r="W1288" s="24">
        <f t="shared" si="314"/>
        <v>0.70911504148336946</v>
      </c>
      <c r="X1288" s="25">
        <f t="shared" si="315"/>
        <v>50</v>
      </c>
      <c r="Y1288" s="24">
        <f t="shared" si="316"/>
        <v>0</v>
      </c>
    </row>
    <row r="1289" spans="2:25" x14ac:dyDescent="0.25">
      <c r="B1289" s="6" t="s">
        <v>38</v>
      </c>
      <c r="C1289" s="6">
        <v>1281</v>
      </c>
      <c r="D1289" s="6">
        <v>259</v>
      </c>
      <c r="E1289" s="12">
        <v>78.3</v>
      </c>
      <c r="F1289" s="16">
        <f t="shared" si="317"/>
        <v>2.7777777777778172E-2</v>
      </c>
      <c r="G1289" s="16">
        <f t="shared" ref="G1289:G1352" si="321">E1289*(1000/3600)</f>
        <v>21.75</v>
      </c>
      <c r="H1289" s="19">
        <f t="shared" ref="H1289:H1352" si="322">0.5*$L$3*$J$3*$I$3*G1289^2</f>
        <v>167.01466831874998</v>
      </c>
      <c r="I1289" s="19">
        <f>$K$3*$H$3*'Vehicle Inputs'!$B$19</f>
        <v>186.58987875</v>
      </c>
      <c r="J1289" s="19">
        <f t="shared" ref="J1289:J1352" si="323">I1289*G1289</f>
        <v>4058.3298628124999</v>
      </c>
      <c r="K1289" s="19">
        <f t="shared" ref="K1289:K1352" si="324">$H$3*F1289</f>
        <v>60.729166666667531</v>
      </c>
      <c r="L1289" s="19">
        <f t="shared" ref="L1289:L1352" si="325">H1289+I1289+K1289</f>
        <v>414.33371373541752</v>
      </c>
      <c r="M1289" s="19">
        <f t="shared" ref="M1289:M1352" si="326">L1289*G1289</f>
        <v>9011.7582737453304</v>
      </c>
      <c r="N1289" s="24">
        <f t="shared" si="320"/>
        <v>2.5032661871514806E-3</v>
      </c>
      <c r="O1289" s="24">
        <f t="shared" ref="O1289:O1352" si="327">MAX(M1289,0)*(C1289-C1288)/3600000</f>
        <v>2.5032661871514806E-3</v>
      </c>
      <c r="P1289" s="24">
        <f t="shared" si="318"/>
        <v>2.0315389601336644</v>
      </c>
      <c r="Q1289" s="24">
        <f t="shared" ref="Q1289:Q1352" si="328">MAX(-M1289,0)*(C1289-C1288)/3600000</f>
        <v>0</v>
      </c>
      <c r="R1289" s="24">
        <f t="shared" si="319"/>
        <v>0.90963079643827427</v>
      </c>
      <c r="S1289" s="24">
        <f>MIN(MAX(-M1289,0),'Vehicle Inputs'!$B$20*1000)</f>
        <v>0</v>
      </c>
      <c r="T1289" s="24">
        <f>S1289*(C1289-C1288)/3600000*'Vehicle Inputs'!$B$21*'Vehicle Inputs'!$B$22*'Vehicle Inputs'!$B$23</f>
        <v>0</v>
      </c>
      <c r="U1289" s="24">
        <f t="shared" ref="U1289:U1352" si="329">U1288+T1289</f>
        <v>0.80175820168847289</v>
      </c>
      <c r="V1289" s="24">
        <f>T1289*'Vehicle Inputs'!$B$24*'Vehicle Inputs'!$B$22*'Vehicle Inputs'!$B$21</f>
        <v>0</v>
      </c>
      <c r="W1289" s="24">
        <f t="shared" ref="W1289:W1352" si="330">W1288+V1289</f>
        <v>0.70911504148336946</v>
      </c>
      <c r="X1289" s="25">
        <f t="shared" ref="X1289:X1352" si="331">IF(S1289&gt;0,IF(S1288=0,X1288+1,X1288),X1288)</f>
        <v>50</v>
      </c>
      <c r="Y1289" s="24">
        <f t="shared" ref="Y1289:Y1352" si="332">IF(S1289&gt;0,IF(S1288=0,T1289,Y1288+T1289),0)</f>
        <v>0</v>
      </c>
    </row>
    <row r="1290" spans="2:25" x14ac:dyDescent="0.25">
      <c r="B1290" s="6" t="s">
        <v>38</v>
      </c>
      <c r="C1290" s="6">
        <v>1282</v>
      </c>
      <c r="D1290" s="6">
        <v>260</v>
      </c>
      <c r="E1290" s="12">
        <v>78.3</v>
      </c>
      <c r="F1290" s="16">
        <f t="shared" ref="F1290:F1353" si="333">($E1291-$E1289)/2/3.6</f>
        <v>1.3888888888890073E-2</v>
      </c>
      <c r="G1290" s="16">
        <f t="shared" si="321"/>
        <v>21.75</v>
      </c>
      <c r="H1290" s="19">
        <f t="shared" si="322"/>
        <v>167.01466831874998</v>
      </c>
      <c r="I1290" s="19">
        <f>$K$3*$H$3*'Vehicle Inputs'!$B$19</f>
        <v>186.58987875</v>
      </c>
      <c r="J1290" s="19">
        <f t="shared" si="323"/>
        <v>4058.3298628124999</v>
      </c>
      <c r="K1290" s="19">
        <f t="shared" si="324"/>
        <v>30.364583333335922</v>
      </c>
      <c r="L1290" s="19">
        <f t="shared" si="325"/>
        <v>383.96913040208591</v>
      </c>
      <c r="M1290" s="19">
        <f t="shared" si="326"/>
        <v>8351.3285862453686</v>
      </c>
      <c r="N1290" s="24">
        <f t="shared" si="320"/>
        <v>2.3198134961792691E-3</v>
      </c>
      <c r="O1290" s="24">
        <f t="shared" si="327"/>
        <v>2.3198134961792691E-3</v>
      </c>
      <c r="P1290" s="24">
        <f t="shared" ref="P1290:P1353" si="334">P1289+O1290</f>
        <v>2.0338587736298437</v>
      </c>
      <c r="Q1290" s="24">
        <f t="shared" si="328"/>
        <v>0</v>
      </c>
      <c r="R1290" s="24">
        <f t="shared" ref="R1290:R1353" si="335">R1289+Q1290</f>
        <v>0.90963079643827427</v>
      </c>
      <c r="S1290" s="24">
        <f>MIN(MAX(-M1290,0),'Vehicle Inputs'!$B$20*1000)</f>
        <v>0</v>
      </c>
      <c r="T1290" s="24">
        <f>S1290*(C1290-C1289)/3600000*'Vehicle Inputs'!$B$21*'Vehicle Inputs'!$B$22*'Vehicle Inputs'!$B$23</f>
        <v>0</v>
      </c>
      <c r="U1290" s="24">
        <f t="shared" si="329"/>
        <v>0.80175820168847289</v>
      </c>
      <c r="V1290" s="24">
        <f>T1290*'Vehicle Inputs'!$B$24*'Vehicle Inputs'!$B$22*'Vehicle Inputs'!$B$21</f>
        <v>0</v>
      </c>
      <c r="W1290" s="24">
        <f t="shared" si="330"/>
        <v>0.70911504148336946</v>
      </c>
      <c r="X1290" s="25">
        <f t="shared" si="331"/>
        <v>50</v>
      </c>
      <c r="Y1290" s="24">
        <f t="shared" si="332"/>
        <v>0</v>
      </c>
    </row>
    <row r="1291" spans="2:25" x14ac:dyDescent="0.25">
      <c r="B1291" s="6" t="s">
        <v>38</v>
      </c>
      <c r="C1291" s="6">
        <v>1283</v>
      </c>
      <c r="D1291" s="6">
        <v>261</v>
      </c>
      <c r="E1291" s="12">
        <v>78.400000000000006</v>
      </c>
      <c r="F1291" s="16">
        <f t="shared" si="333"/>
        <v>1.3888888888890073E-2</v>
      </c>
      <c r="G1291" s="16">
        <f t="shared" si="321"/>
        <v>21.777777777777779</v>
      </c>
      <c r="H1291" s="19">
        <f t="shared" si="322"/>
        <v>167.4415426962963</v>
      </c>
      <c r="I1291" s="19">
        <f>$K$3*$H$3*'Vehicle Inputs'!$B$19</f>
        <v>186.58987875</v>
      </c>
      <c r="J1291" s="19">
        <f t="shared" si="323"/>
        <v>4063.5129150000002</v>
      </c>
      <c r="K1291" s="19">
        <f t="shared" si="324"/>
        <v>30.364583333335922</v>
      </c>
      <c r="L1291" s="19">
        <f t="shared" si="325"/>
        <v>384.39600477963222</v>
      </c>
      <c r="M1291" s="19">
        <f t="shared" si="326"/>
        <v>8371.2907707564354</v>
      </c>
      <c r="N1291" s="24">
        <f t="shared" si="320"/>
        <v>2.325358547432343E-3</v>
      </c>
      <c r="O1291" s="24">
        <f t="shared" si="327"/>
        <v>2.325358547432343E-3</v>
      </c>
      <c r="P1291" s="24">
        <f t="shared" si="334"/>
        <v>2.0361841321772762</v>
      </c>
      <c r="Q1291" s="24">
        <f t="shared" si="328"/>
        <v>0</v>
      </c>
      <c r="R1291" s="24">
        <f t="shared" si="335"/>
        <v>0.90963079643827427</v>
      </c>
      <c r="S1291" s="24">
        <f>MIN(MAX(-M1291,0),'Vehicle Inputs'!$B$20*1000)</f>
        <v>0</v>
      </c>
      <c r="T1291" s="24">
        <f>S1291*(C1291-C1290)/3600000*'Vehicle Inputs'!$B$21*'Vehicle Inputs'!$B$22*'Vehicle Inputs'!$B$23</f>
        <v>0</v>
      </c>
      <c r="U1291" s="24">
        <f t="shared" si="329"/>
        <v>0.80175820168847289</v>
      </c>
      <c r="V1291" s="24">
        <f>T1291*'Vehicle Inputs'!$B$24*'Vehicle Inputs'!$B$22*'Vehicle Inputs'!$B$21</f>
        <v>0</v>
      </c>
      <c r="W1291" s="24">
        <f t="shared" si="330"/>
        <v>0.70911504148336946</v>
      </c>
      <c r="X1291" s="25">
        <f t="shared" si="331"/>
        <v>50</v>
      </c>
      <c r="Y1291" s="24">
        <f t="shared" si="332"/>
        <v>0</v>
      </c>
    </row>
    <row r="1292" spans="2:25" x14ac:dyDescent="0.25">
      <c r="B1292" s="6" t="s">
        <v>38</v>
      </c>
      <c r="C1292" s="6">
        <v>1284</v>
      </c>
      <c r="D1292" s="6">
        <v>262</v>
      </c>
      <c r="E1292" s="12">
        <v>78.400000000000006</v>
      </c>
      <c r="F1292" s="16">
        <f t="shared" si="333"/>
        <v>0</v>
      </c>
      <c r="G1292" s="16">
        <f t="shared" si="321"/>
        <v>21.777777777777779</v>
      </c>
      <c r="H1292" s="19">
        <f t="shared" si="322"/>
        <v>167.4415426962963</v>
      </c>
      <c r="I1292" s="19">
        <f>$K$3*$H$3*'Vehicle Inputs'!$B$19</f>
        <v>186.58987875</v>
      </c>
      <c r="J1292" s="19">
        <f t="shared" si="323"/>
        <v>4063.5129150000002</v>
      </c>
      <c r="K1292" s="19">
        <f t="shared" si="324"/>
        <v>0</v>
      </c>
      <c r="L1292" s="19">
        <f t="shared" si="325"/>
        <v>354.03142144629629</v>
      </c>
      <c r="M1292" s="19">
        <f t="shared" si="326"/>
        <v>7710.0176226082303</v>
      </c>
      <c r="N1292" s="24">
        <f t="shared" si="320"/>
        <v>2.1416715618356196E-3</v>
      </c>
      <c r="O1292" s="24">
        <f t="shared" si="327"/>
        <v>2.1416715618356196E-3</v>
      </c>
      <c r="P1292" s="24">
        <f t="shared" si="334"/>
        <v>2.0383258037391117</v>
      </c>
      <c r="Q1292" s="24">
        <f t="shared" si="328"/>
        <v>0</v>
      </c>
      <c r="R1292" s="24">
        <f t="shared" si="335"/>
        <v>0.90963079643827427</v>
      </c>
      <c r="S1292" s="24">
        <f>MIN(MAX(-M1292,0),'Vehicle Inputs'!$B$20*1000)</f>
        <v>0</v>
      </c>
      <c r="T1292" s="24">
        <f>S1292*(C1292-C1291)/3600000*'Vehicle Inputs'!$B$21*'Vehicle Inputs'!$B$22*'Vehicle Inputs'!$B$23</f>
        <v>0</v>
      </c>
      <c r="U1292" s="24">
        <f t="shared" si="329"/>
        <v>0.80175820168847289</v>
      </c>
      <c r="V1292" s="24">
        <f>T1292*'Vehicle Inputs'!$B$24*'Vehicle Inputs'!$B$22*'Vehicle Inputs'!$B$21</f>
        <v>0</v>
      </c>
      <c r="W1292" s="24">
        <f t="shared" si="330"/>
        <v>0.70911504148336946</v>
      </c>
      <c r="X1292" s="25">
        <f t="shared" si="331"/>
        <v>50</v>
      </c>
      <c r="Y1292" s="24">
        <f t="shared" si="332"/>
        <v>0</v>
      </c>
    </row>
    <row r="1293" spans="2:25" x14ac:dyDescent="0.25">
      <c r="B1293" s="6" t="s">
        <v>38</v>
      </c>
      <c r="C1293" s="6">
        <v>1285</v>
      </c>
      <c r="D1293" s="6">
        <v>263</v>
      </c>
      <c r="E1293" s="12">
        <v>78.400000000000006</v>
      </c>
      <c r="F1293" s="16">
        <f t="shared" si="333"/>
        <v>-2.7777777777778172E-2</v>
      </c>
      <c r="G1293" s="16">
        <f t="shared" si="321"/>
        <v>21.777777777777779</v>
      </c>
      <c r="H1293" s="19">
        <f t="shared" si="322"/>
        <v>167.4415426962963</v>
      </c>
      <c r="I1293" s="19">
        <f>$K$3*$H$3*'Vehicle Inputs'!$B$19</f>
        <v>186.58987875</v>
      </c>
      <c r="J1293" s="19">
        <f t="shared" si="323"/>
        <v>4063.5129150000002</v>
      </c>
      <c r="K1293" s="19">
        <f t="shared" si="324"/>
        <v>-60.729166666667531</v>
      </c>
      <c r="L1293" s="19">
        <f t="shared" si="325"/>
        <v>293.30225477962875</v>
      </c>
      <c r="M1293" s="19">
        <f t="shared" si="326"/>
        <v>6387.4713263119156</v>
      </c>
      <c r="N1293" s="24">
        <f t="shared" si="320"/>
        <v>1.7742975906421988E-3</v>
      </c>
      <c r="O1293" s="24">
        <f t="shared" si="327"/>
        <v>1.7742975906421988E-3</v>
      </c>
      <c r="P1293" s="24">
        <f t="shared" si="334"/>
        <v>2.0401001013297537</v>
      </c>
      <c r="Q1293" s="24">
        <f t="shared" si="328"/>
        <v>0</v>
      </c>
      <c r="R1293" s="24">
        <f t="shared" si="335"/>
        <v>0.90963079643827427</v>
      </c>
      <c r="S1293" s="24">
        <f>MIN(MAX(-M1293,0),'Vehicle Inputs'!$B$20*1000)</f>
        <v>0</v>
      </c>
      <c r="T1293" s="24">
        <f>S1293*(C1293-C1292)/3600000*'Vehicle Inputs'!$B$21*'Vehicle Inputs'!$B$22*'Vehicle Inputs'!$B$23</f>
        <v>0</v>
      </c>
      <c r="U1293" s="24">
        <f t="shared" si="329"/>
        <v>0.80175820168847289</v>
      </c>
      <c r="V1293" s="24">
        <f>T1293*'Vehicle Inputs'!$B$24*'Vehicle Inputs'!$B$22*'Vehicle Inputs'!$B$21</f>
        <v>0</v>
      </c>
      <c r="W1293" s="24">
        <f t="shared" si="330"/>
        <v>0.70911504148336946</v>
      </c>
      <c r="X1293" s="25">
        <f t="shared" si="331"/>
        <v>50</v>
      </c>
      <c r="Y1293" s="24">
        <f t="shared" si="332"/>
        <v>0</v>
      </c>
    </row>
    <row r="1294" spans="2:25" x14ac:dyDescent="0.25">
      <c r="B1294" s="6" t="s">
        <v>38</v>
      </c>
      <c r="C1294" s="6">
        <v>1286</v>
      </c>
      <c r="D1294" s="6">
        <v>264</v>
      </c>
      <c r="E1294" s="12">
        <v>78.2</v>
      </c>
      <c r="F1294" s="16">
        <f t="shared" si="333"/>
        <v>-5.5555555555556344E-2</v>
      </c>
      <c r="G1294" s="16">
        <f t="shared" si="321"/>
        <v>21.722222222222225</v>
      </c>
      <c r="H1294" s="19">
        <f t="shared" si="322"/>
        <v>166.58833877129632</v>
      </c>
      <c r="I1294" s="19">
        <f>$K$3*$H$3*'Vehicle Inputs'!$B$19</f>
        <v>186.58987875</v>
      </c>
      <c r="J1294" s="19">
        <f t="shared" si="323"/>
        <v>4053.1468106250004</v>
      </c>
      <c r="K1294" s="19">
        <f t="shared" si="324"/>
        <v>-121.45833333333506</v>
      </c>
      <c r="L1294" s="19">
        <f t="shared" si="325"/>
        <v>231.71988418796127</v>
      </c>
      <c r="M1294" s="19">
        <f t="shared" si="326"/>
        <v>5033.4708176384929</v>
      </c>
      <c r="N1294" s="24">
        <f t="shared" si="320"/>
        <v>1.3981863382329146E-3</v>
      </c>
      <c r="O1294" s="24">
        <f t="shared" si="327"/>
        <v>1.3981863382329146E-3</v>
      </c>
      <c r="P1294" s="24">
        <f t="shared" si="334"/>
        <v>2.0414982876679866</v>
      </c>
      <c r="Q1294" s="24">
        <f t="shared" si="328"/>
        <v>0</v>
      </c>
      <c r="R1294" s="24">
        <f t="shared" si="335"/>
        <v>0.90963079643827427</v>
      </c>
      <c r="S1294" s="24">
        <f>MIN(MAX(-M1294,0),'Vehicle Inputs'!$B$20*1000)</f>
        <v>0</v>
      </c>
      <c r="T1294" s="24">
        <f>S1294*(C1294-C1293)/3600000*'Vehicle Inputs'!$B$21*'Vehicle Inputs'!$B$22*'Vehicle Inputs'!$B$23</f>
        <v>0</v>
      </c>
      <c r="U1294" s="24">
        <f t="shared" si="329"/>
        <v>0.80175820168847289</v>
      </c>
      <c r="V1294" s="24">
        <f>T1294*'Vehicle Inputs'!$B$24*'Vehicle Inputs'!$B$22*'Vehicle Inputs'!$B$21</f>
        <v>0</v>
      </c>
      <c r="W1294" s="24">
        <f t="shared" si="330"/>
        <v>0.70911504148336946</v>
      </c>
      <c r="X1294" s="25">
        <f t="shared" si="331"/>
        <v>50</v>
      </c>
      <c r="Y1294" s="24">
        <f t="shared" si="332"/>
        <v>0</v>
      </c>
    </row>
    <row r="1295" spans="2:25" x14ac:dyDescent="0.25">
      <c r="B1295" s="6" t="s">
        <v>38</v>
      </c>
      <c r="C1295" s="6">
        <v>1287</v>
      </c>
      <c r="D1295" s="6">
        <v>265</v>
      </c>
      <c r="E1295" s="12">
        <v>78</v>
      </c>
      <c r="F1295" s="16">
        <f t="shared" si="333"/>
        <v>-6.9444444444444448E-2</v>
      </c>
      <c r="G1295" s="16">
        <f t="shared" si="321"/>
        <v>21.666666666666668</v>
      </c>
      <c r="H1295" s="19">
        <f t="shared" si="322"/>
        <v>165.73731416666666</v>
      </c>
      <c r="I1295" s="19">
        <f>$K$3*$H$3*'Vehicle Inputs'!$B$19</f>
        <v>186.58987875</v>
      </c>
      <c r="J1295" s="19">
        <f t="shared" si="323"/>
        <v>4042.7807062500001</v>
      </c>
      <c r="K1295" s="19">
        <f t="shared" si="324"/>
        <v>-151.82291666666669</v>
      </c>
      <c r="L1295" s="19">
        <f t="shared" si="325"/>
        <v>200.50427624999998</v>
      </c>
      <c r="M1295" s="19">
        <f t="shared" si="326"/>
        <v>4344.2593187499997</v>
      </c>
      <c r="N1295" s="24">
        <f t="shared" si="320"/>
        <v>1.2067386996527777E-3</v>
      </c>
      <c r="O1295" s="24">
        <f t="shared" si="327"/>
        <v>1.2067386996527777E-3</v>
      </c>
      <c r="P1295" s="24">
        <f t="shared" si="334"/>
        <v>2.0427050263676394</v>
      </c>
      <c r="Q1295" s="24">
        <f t="shared" si="328"/>
        <v>0</v>
      </c>
      <c r="R1295" s="24">
        <f t="shared" si="335"/>
        <v>0.90963079643827427</v>
      </c>
      <c r="S1295" s="24">
        <f>MIN(MAX(-M1295,0),'Vehicle Inputs'!$B$20*1000)</f>
        <v>0</v>
      </c>
      <c r="T1295" s="24">
        <f>S1295*(C1295-C1294)/3600000*'Vehicle Inputs'!$B$21*'Vehicle Inputs'!$B$22*'Vehicle Inputs'!$B$23</f>
        <v>0</v>
      </c>
      <c r="U1295" s="24">
        <f t="shared" si="329"/>
        <v>0.80175820168847289</v>
      </c>
      <c r="V1295" s="24">
        <f>T1295*'Vehicle Inputs'!$B$24*'Vehicle Inputs'!$B$22*'Vehicle Inputs'!$B$21</f>
        <v>0</v>
      </c>
      <c r="W1295" s="24">
        <f t="shared" si="330"/>
        <v>0.70911504148336946</v>
      </c>
      <c r="X1295" s="25">
        <f t="shared" si="331"/>
        <v>50</v>
      </c>
      <c r="Y1295" s="24">
        <f t="shared" si="332"/>
        <v>0</v>
      </c>
    </row>
    <row r="1296" spans="2:25" x14ac:dyDescent="0.25">
      <c r="B1296" s="6" t="s">
        <v>38</v>
      </c>
      <c r="C1296" s="6">
        <v>1288</v>
      </c>
      <c r="D1296" s="6">
        <v>266</v>
      </c>
      <c r="E1296" s="12">
        <v>77.7</v>
      </c>
      <c r="F1296" s="16">
        <f t="shared" si="333"/>
        <v>-9.7222222222222612E-2</v>
      </c>
      <c r="G1296" s="16">
        <f t="shared" si="321"/>
        <v>21.583333333333336</v>
      </c>
      <c r="H1296" s="19">
        <f t="shared" si="322"/>
        <v>164.46486348541669</v>
      </c>
      <c r="I1296" s="19">
        <f>$K$3*$H$3*'Vehicle Inputs'!$B$19</f>
        <v>186.58987875</v>
      </c>
      <c r="J1296" s="19">
        <f t="shared" si="323"/>
        <v>4027.2315496875003</v>
      </c>
      <c r="K1296" s="19">
        <f t="shared" si="324"/>
        <v>-212.5520833333342</v>
      </c>
      <c r="L1296" s="19">
        <f t="shared" si="325"/>
        <v>138.50265890208252</v>
      </c>
      <c r="M1296" s="19">
        <f t="shared" si="326"/>
        <v>2989.3490546366147</v>
      </c>
      <c r="N1296" s="24">
        <f t="shared" si="320"/>
        <v>8.3037473739905961E-4</v>
      </c>
      <c r="O1296" s="24">
        <f t="shared" si="327"/>
        <v>8.3037473739905961E-4</v>
      </c>
      <c r="P1296" s="24">
        <f t="shared" si="334"/>
        <v>2.0435354011050384</v>
      </c>
      <c r="Q1296" s="24">
        <f t="shared" si="328"/>
        <v>0</v>
      </c>
      <c r="R1296" s="24">
        <f t="shared" si="335"/>
        <v>0.90963079643827427</v>
      </c>
      <c r="S1296" s="24">
        <f>MIN(MAX(-M1296,0),'Vehicle Inputs'!$B$20*1000)</f>
        <v>0</v>
      </c>
      <c r="T1296" s="24">
        <f>S1296*(C1296-C1295)/3600000*'Vehicle Inputs'!$B$21*'Vehicle Inputs'!$B$22*'Vehicle Inputs'!$B$23</f>
        <v>0</v>
      </c>
      <c r="U1296" s="24">
        <f t="shared" si="329"/>
        <v>0.80175820168847289</v>
      </c>
      <c r="V1296" s="24">
        <f>T1296*'Vehicle Inputs'!$B$24*'Vehicle Inputs'!$B$22*'Vehicle Inputs'!$B$21</f>
        <v>0</v>
      </c>
      <c r="W1296" s="24">
        <f t="shared" si="330"/>
        <v>0.70911504148336946</v>
      </c>
      <c r="X1296" s="25">
        <f t="shared" si="331"/>
        <v>50</v>
      </c>
      <c r="Y1296" s="24">
        <f t="shared" si="332"/>
        <v>0</v>
      </c>
    </row>
    <row r="1297" spans="2:25" x14ac:dyDescent="0.25">
      <c r="B1297" s="6" t="s">
        <v>38</v>
      </c>
      <c r="C1297" s="6">
        <v>1289</v>
      </c>
      <c r="D1297" s="6">
        <v>267</v>
      </c>
      <c r="E1297" s="12">
        <v>77.3</v>
      </c>
      <c r="F1297" s="16">
        <f t="shared" si="333"/>
        <v>-0.11111111111111072</v>
      </c>
      <c r="G1297" s="16">
        <f t="shared" si="321"/>
        <v>21.472222222222221</v>
      </c>
      <c r="H1297" s="19">
        <f t="shared" si="322"/>
        <v>162.77589019837959</v>
      </c>
      <c r="I1297" s="19">
        <f>$K$3*$H$3*'Vehicle Inputs'!$B$19</f>
        <v>186.58987875</v>
      </c>
      <c r="J1297" s="19">
        <f t="shared" si="323"/>
        <v>4006.4993409374997</v>
      </c>
      <c r="K1297" s="19">
        <f t="shared" si="324"/>
        <v>-242.9166666666658</v>
      </c>
      <c r="L1297" s="19">
        <f t="shared" si="325"/>
        <v>106.44910228171378</v>
      </c>
      <c r="M1297" s="19">
        <f t="shared" si="326"/>
        <v>2285.6987795490209</v>
      </c>
      <c r="N1297" s="24">
        <f t="shared" si="320"/>
        <v>6.3491632765250584E-4</v>
      </c>
      <c r="O1297" s="24">
        <f t="shared" si="327"/>
        <v>6.3491632765250584E-4</v>
      </c>
      <c r="P1297" s="24">
        <f t="shared" si="334"/>
        <v>2.0441703174326911</v>
      </c>
      <c r="Q1297" s="24">
        <f t="shared" si="328"/>
        <v>0</v>
      </c>
      <c r="R1297" s="24">
        <f t="shared" si="335"/>
        <v>0.90963079643827427</v>
      </c>
      <c r="S1297" s="24">
        <f>MIN(MAX(-M1297,0),'Vehicle Inputs'!$B$20*1000)</f>
        <v>0</v>
      </c>
      <c r="T1297" s="24">
        <f>S1297*(C1297-C1296)/3600000*'Vehicle Inputs'!$B$21*'Vehicle Inputs'!$B$22*'Vehicle Inputs'!$B$23</f>
        <v>0</v>
      </c>
      <c r="U1297" s="24">
        <f t="shared" si="329"/>
        <v>0.80175820168847289</v>
      </c>
      <c r="V1297" s="24">
        <f>T1297*'Vehicle Inputs'!$B$24*'Vehicle Inputs'!$B$22*'Vehicle Inputs'!$B$21</f>
        <v>0</v>
      </c>
      <c r="W1297" s="24">
        <f t="shared" si="330"/>
        <v>0.70911504148336946</v>
      </c>
      <c r="X1297" s="25">
        <f t="shared" si="331"/>
        <v>50</v>
      </c>
      <c r="Y1297" s="24">
        <f t="shared" si="332"/>
        <v>0</v>
      </c>
    </row>
    <row r="1298" spans="2:25" x14ac:dyDescent="0.25">
      <c r="B1298" s="6" t="s">
        <v>38</v>
      </c>
      <c r="C1298" s="6">
        <v>1290</v>
      </c>
      <c r="D1298" s="6">
        <v>268</v>
      </c>
      <c r="E1298" s="12">
        <v>76.900000000000006</v>
      </c>
      <c r="F1298" s="16">
        <f t="shared" si="333"/>
        <v>-9.7222222222222612E-2</v>
      </c>
      <c r="G1298" s="16">
        <f t="shared" si="321"/>
        <v>21.361111111111114</v>
      </c>
      <c r="H1298" s="19">
        <f t="shared" si="322"/>
        <v>161.09563419282409</v>
      </c>
      <c r="I1298" s="19">
        <f>$K$3*$H$3*'Vehicle Inputs'!$B$19</f>
        <v>186.58987875</v>
      </c>
      <c r="J1298" s="19">
        <f t="shared" si="323"/>
        <v>3985.7671321875005</v>
      </c>
      <c r="K1298" s="19">
        <f t="shared" si="324"/>
        <v>-212.5520833333342</v>
      </c>
      <c r="L1298" s="19">
        <f t="shared" si="325"/>
        <v>135.13342960948987</v>
      </c>
      <c r="M1298" s="19">
        <f t="shared" si="326"/>
        <v>2886.6002047138254</v>
      </c>
      <c r="N1298" s="24">
        <f t="shared" si="320"/>
        <v>8.0183339019828488E-4</v>
      </c>
      <c r="O1298" s="24">
        <f t="shared" si="327"/>
        <v>8.0183339019828488E-4</v>
      </c>
      <c r="P1298" s="24">
        <f t="shared" si="334"/>
        <v>2.0449721508228893</v>
      </c>
      <c r="Q1298" s="24">
        <f t="shared" si="328"/>
        <v>0</v>
      </c>
      <c r="R1298" s="24">
        <f t="shared" si="335"/>
        <v>0.90963079643827427</v>
      </c>
      <c r="S1298" s="24">
        <f>MIN(MAX(-M1298,0),'Vehicle Inputs'!$B$20*1000)</f>
        <v>0</v>
      </c>
      <c r="T1298" s="24">
        <f>S1298*(C1298-C1297)/3600000*'Vehicle Inputs'!$B$21*'Vehicle Inputs'!$B$22*'Vehicle Inputs'!$B$23</f>
        <v>0</v>
      </c>
      <c r="U1298" s="24">
        <f t="shared" si="329"/>
        <v>0.80175820168847289</v>
      </c>
      <c r="V1298" s="24">
        <f>T1298*'Vehicle Inputs'!$B$24*'Vehicle Inputs'!$B$22*'Vehicle Inputs'!$B$21</f>
        <v>0</v>
      </c>
      <c r="W1298" s="24">
        <f t="shared" si="330"/>
        <v>0.70911504148336946</v>
      </c>
      <c r="X1298" s="25">
        <f t="shared" si="331"/>
        <v>50</v>
      </c>
      <c r="Y1298" s="24">
        <f t="shared" si="332"/>
        <v>0</v>
      </c>
    </row>
    <row r="1299" spans="2:25" x14ac:dyDescent="0.25">
      <c r="B1299" s="6" t="s">
        <v>38</v>
      </c>
      <c r="C1299" s="6">
        <v>1291</v>
      </c>
      <c r="D1299" s="6">
        <v>269</v>
      </c>
      <c r="E1299" s="12">
        <v>76.599999999999994</v>
      </c>
      <c r="F1299" s="16">
        <f t="shared" si="333"/>
        <v>-9.7222222222222612E-2</v>
      </c>
      <c r="G1299" s="16">
        <f t="shared" si="321"/>
        <v>21.277777777777779</v>
      </c>
      <c r="H1299" s="19">
        <f t="shared" si="322"/>
        <v>159.84116290462964</v>
      </c>
      <c r="I1299" s="19">
        <f>$K$3*$H$3*'Vehicle Inputs'!$B$19</f>
        <v>186.58987875</v>
      </c>
      <c r="J1299" s="19">
        <f t="shared" si="323"/>
        <v>3970.2179756250002</v>
      </c>
      <c r="K1299" s="19">
        <f t="shared" si="324"/>
        <v>-212.5520833333342</v>
      </c>
      <c r="L1299" s="19">
        <f t="shared" si="325"/>
        <v>133.87895832129547</v>
      </c>
      <c r="M1299" s="19">
        <f t="shared" si="326"/>
        <v>2848.6467242808981</v>
      </c>
      <c r="N1299" s="24">
        <f t="shared" si="320"/>
        <v>7.9129075674469387E-4</v>
      </c>
      <c r="O1299" s="24">
        <f t="shared" si="327"/>
        <v>7.9129075674469387E-4</v>
      </c>
      <c r="P1299" s="24">
        <f t="shared" si="334"/>
        <v>2.0457634415796342</v>
      </c>
      <c r="Q1299" s="24">
        <f t="shared" si="328"/>
        <v>0</v>
      </c>
      <c r="R1299" s="24">
        <f t="shared" si="335"/>
        <v>0.90963079643827427</v>
      </c>
      <c r="S1299" s="24">
        <f>MIN(MAX(-M1299,0),'Vehicle Inputs'!$B$20*1000)</f>
        <v>0</v>
      </c>
      <c r="T1299" s="24">
        <f>S1299*(C1299-C1298)/3600000*'Vehicle Inputs'!$B$21*'Vehicle Inputs'!$B$22*'Vehicle Inputs'!$B$23</f>
        <v>0</v>
      </c>
      <c r="U1299" s="24">
        <f t="shared" si="329"/>
        <v>0.80175820168847289</v>
      </c>
      <c r="V1299" s="24">
        <f>T1299*'Vehicle Inputs'!$B$24*'Vehicle Inputs'!$B$22*'Vehicle Inputs'!$B$21</f>
        <v>0</v>
      </c>
      <c r="W1299" s="24">
        <f t="shared" si="330"/>
        <v>0.70911504148336946</v>
      </c>
      <c r="X1299" s="25">
        <f t="shared" si="331"/>
        <v>50</v>
      </c>
      <c r="Y1299" s="24">
        <f t="shared" si="332"/>
        <v>0</v>
      </c>
    </row>
    <row r="1300" spans="2:25" x14ac:dyDescent="0.25">
      <c r="B1300" s="6" t="s">
        <v>38</v>
      </c>
      <c r="C1300" s="6">
        <v>1292</v>
      </c>
      <c r="D1300" s="6">
        <v>270</v>
      </c>
      <c r="E1300" s="12">
        <v>76.2</v>
      </c>
      <c r="F1300" s="16">
        <f t="shared" si="333"/>
        <v>-0.12499999999999881</v>
      </c>
      <c r="G1300" s="16">
        <f t="shared" si="321"/>
        <v>21.166666666666668</v>
      </c>
      <c r="H1300" s="19">
        <f t="shared" si="322"/>
        <v>158.17616214166668</v>
      </c>
      <c r="I1300" s="19">
        <f>$K$3*$H$3*'Vehicle Inputs'!$B$19</f>
        <v>186.58987875</v>
      </c>
      <c r="J1300" s="19">
        <f t="shared" si="323"/>
        <v>3949.4857668750001</v>
      </c>
      <c r="K1300" s="19">
        <f t="shared" si="324"/>
        <v>-273.28124999999739</v>
      </c>
      <c r="L1300" s="19">
        <f t="shared" si="325"/>
        <v>71.484790891669263</v>
      </c>
      <c r="M1300" s="19">
        <f t="shared" si="326"/>
        <v>1513.0947405403329</v>
      </c>
      <c r="N1300" s="24">
        <f t="shared" si="320"/>
        <v>4.2030409459453688E-4</v>
      </c>
      <c r="O1300" s="24">
        <f t="shared" si="327"/>
        <v>4.2030409459453688E-4</v>
      </c>
      <c r="P1300" s="24">
        <f t="shared" si="334"/>
        <v>2.0461837456742287</v>
      </c>
      <c r="Q1300" s="24">
        <f t="shared" si="328"/>
        <v>0</v>
      </c>
      <c r="R1300" s="24">
        <f t="shared" si="335"/>
        <v>0.90963079643827427</v>
      </c>
      <c r="S1300" s="24">
        <f>MIN(MAX(-M1300,0),'Vehicle Inputs'!$B$20*1000)</f>
        <v>0</v>
      </c>
      <c r="T1300" s="24">
        <f>S1300*(C1300-C1299)/3600000*'Vehicle Inputs'!$B$21*'Vehicle Inputs'!$B$22*'Vehicle Inputs'!$B$23</f>
        <v>0</v>
      </c>
      <c r="U1300" s="24">
        <f t="shared" si="329"/>
        <v>0.80175820168847289</v>
      </c>
      <c r="V1300" s="24">
        <f>T1300*'Vehicle Inputs'!$B$24*'Vehicle Inputs'!$B$22*'Vehicle Inputs'!$B$21</f>
        <v>0</v>
      </c>
      <c r="W1300" s="24">
        <f t="shared" si="330"/>
        <v>0.70911504148336946</v>
      </c>
      <c r="X1300" s="25">
        <f t="shared" si="331"/>
        <v>50</v>
      </c>
      <c r="Y1300" s="24">
        <f t="shared" si="332"/>
        <v>0</v>
      </c>
    </row>
    <row r="1301" spans="2:25" x14ac:dyDescent="0.25">
      <c r="B1301" s="6" t="s">
        <v>38</v>
      </c>
      <c r="C1301" s="6">
        <v>1293</v>
      </c>
      <c r="D1301" s="6">
        <v>271</v>
      </c>
      <c r="E1301" s="12">
        <v>75.7</v>
      </c>
      <c r="F1301" s="16">
        <f t="shared" si="333"/>
        <v>-0.1388888888888889</v>
      </c>
      <c r="G1301" s="16">
        <f t="shared" si="321"/>
        <v>21.027777777777779</v>
      </c>
      <c r="H1301" s="19">
        <f t="shared" si="322"/>
        <v>156.1071698650463</v>
      </c>
      <c r="I1301" s="19">
        <f>$K$3*$H$3*'Vehicle Inputs'!$B$19</f>
        <v>186.58987875</v>
      </c>
      <c r="J1301" s="19">
        <f t="shared" si="323"/>
        <v>3923.5705059375</v>
      </c>
      <c r="K1301" s="19">
        <f t="shared" si="324"/>
        <v>-303.64583333333337</v>
      </c>
      <c r="L1301" s="19">
        <f t="shared" si="325"/>
        <v>39.051215281712928</v>
      </c>
      <c r="M1301" s="19">
        <f t="shared" si="326"/>
        <v>821.16027689601913</v>
      </c>
      <c r="N1301" s="24">
        <f t="shared" si="320"/>
        <v>2.2810007691556088E-4</v>
      </c>
      <c r="O1301" s="24">
        <f t="shared" si="327"/>
        <v>2.2810007691556088E-4</v>
      </c>
      <c r="P1301" s="24">
        <f t="shared" si="334"/>
        <v>2.0464118457511442</v>
      </c>
      <c r="Q1301" s="24">
        <f t="shared" si="328"/>
        <v>0</v>
      </c>
      <c r="R1301" s="24">
        <f t="shared" si="335"/>
        <v>0.90963079643827427</v>
      </c>
      <c r="S1301" s="24">
        <f>MIN(MAX(-M1301,0),'Vehicle Inputs'!$B$20*1000)</f>
        <v>0</v>
      </c>
      <c r="T1301" s="24">
        <f>S1301*(C1301-C1300)/3600000*'Vehicle Inputs'!$B$21*'Vehicle Inputs'!$B$22*'Vehicle Inputs'!$B$23</f>
        <v>0</v>
      </c>
      <c r="U1301" s="24">
        <f t="shared" si="329"/>
        <v>0.80175820168847289</v>
      </c>
      <c r="V1301" s="24">
        <f>T1301*'Vehicle Inputs'!$B$24*'Vehicle Inputs'!$B$22*'Vehicle Inputs'!$B$21</f>
        <v>0</v>
      </c>
      <c r="W1301" s="24">
        <f t="shared" si="330"/>
        <v>0.70911504148336946</v>
      </c>
      <c r="X1301" s="25">
        <f t="shared" si="331"/>
        <v>50</v>
      </c>
      <c r="Y1301" s="24">
        <f t="shared" si="332"/>
        <v>0</v>
      </c>
    </row>
    <row r="1302" spans="2:25" x14ac:dyDescent="0.25">
      <c r="B1302" s="6" t="s">
        <v>38</v>
      </c>
      <c r="C1302" s="6">
        <v>1294</v>
      </c>
      <c r="D1302" s="6">
        <v>272</v>
      </c>
      <c r="E1302" s="12">
        <v>75.2</v>
      </c>
      <c r="F1302" s="16">
        <f t="shared" si="333"/>
        <v>-0.1388888888888889</v>
      </c>
      <c r="G1302" s="16">
        <f t="shared" si="321"/>
        <v>20.888888888888889</v>
      </c>
      <c r="H1302" s="19">
        <f t="shared" si="322"/>
        <v>154.05179834074073</v>
      </c>
      <c r="I1302" s="19">
        <f>$K$3*$H$3*'Vehicle Inputs'!$B$19</f>
        <v>186.58987875</v>
      </c>
      <c r="J1302" s="19">
        <f t="shared" si="323"/>
        <v>3897.6552449999999</v>
      </c>
      <c r="K1302" s="19">
        <f t="shared" si="324"/>
        <v>-303.64583333333337</v>
      </c>
      <c r="L1302" s="19">
        <f t="shared" si="325"/>
        <v>36.995843757407329</v>
      </c>
      <c r="M1302" s="19">
        <f t="shared" si="326"/>
        <v>772.8020695991753</v>
      </c>
      <c r="N1302" s="24">
        <f t="shared" si="320"/>
        <v>2.1466724155532648E-4</v>
      </c>
      <c r="O1302" s="24">
        <f t="shared" si="327"/>
        <v>2.1466724155532648E-4</v>
      </c>
      <c r="P1302" s="24">
        <f t="shared" si="334"/>
        <v>2.0466265129926997</v>
      </c>
      <c r="Q1302" s="24">
        <f t="shared" si="328"/>
        <v>0</v>
      </c>
      <c r="R1302" s="24">
        <f t="shared" si="335"/>
        <v>0.90963079643827427</v>
      </c>
      <c r="S1302" s="24">
        <f>MIN(MAX(-M1302,0),'Vehicle Inputs'!$B$20*1000)</f>
        <v>0</v>
      </c>
      <c r="T1302" s="24">
        <f>S1302*(C1302-C1301)/3600000*'Vehicle Inputs'!$B$21*'Vehicle Inputs'!$B$22*'Vehicle Inputs'!$B$23</f>
        <v>0</v>
      </c>
      <c r="U1302" s="24">
        <f t="shared" si="329"/>
        <v>0.80175820168847289</v>
      </c>
      <c r="V1302" s="24">
        <f>T1302*'Vehicle Inputs'!$B$24*'Vehicle Inputs'!$B$22*'Vehicle Inputs'!$B$21</f>
        <v>0</v>
      </c>
      <c r="W1302" s="24">
        <f t="shared" si="330"/>
        <v>0.70911504148336946</v>
      </c>
      <c r="X1302" s="25">
        <f t="shared" si="331"/>
        <v>50</v>
      </c>
      <c r="Y1302" s="24">
        <f t="shared" si="332"/>
        <v>0</v>
      </c>
    </row>
    <row r="1303" spans="2:25" x14ac:dyDescent="0.25">
      <c r="B1303" s="6" t="s">
        <v>38</v>
      </c>
      <c r="C1303" s="6">
        <v>1295</v>
      </c>
      <c r="D1303" s="6">
        <v>273</v>
      </c>
      <c r="E1303" s="12">
        <v>74.7</v>
      </c>
      <c r="F1303" s="16">
        <f t="shared" si="333"/>
        <v>-0.11111111111111072</v>
      </c>
      <c r="G1303" s="16">
        <f t="shared" si="321"/>
        <v>20.75</v>
      </c>
      <c r="H1303" s="19">
        <f t="shared" si="322"/>
        <v>152.01004756875</v>
      </c>
      <c r="I1303" s="19">
        <f>$K$3*$H$3*'Vehicle Inputs'!$B$19</f>
        <v>186.58987875</v>
      </c>
      <c r="J1303" s="19">
        <f t="shared" si="323"/>
        <v>3871.7399840624998</v>
      </c>
      <c r="K1303" s="19">
        <f t="shared" si="324"/>
        <v>-242.9166666666658</v>
      </c>
      <c r="L1303" s="19">
        <f t="shared" si="325"/>
        <v>95.683259652084217</v>
      </c>
      <c r="M1303" s="19">
        <f t="shared" si="326"/>
        <v>1985.4276377807475</v>
      </c>
      <c r="N1303" s="24">
        <f t="shared" si="320"/>
        <v>5.5150767716131879E-4</v>
      </c>
      <c r="O1303" s="24">
        <f t="shared" si="327"/>
        <v>5.5150767716131879E-4</v>
      </c>
      <c r="P1303" s="24">
        <f t="shared" si="334"/>
        <v>2.0471780206698611</v>
      </c>
      <c r="Q1303" s="24">
        <f t="shared" si="328"/>
        <v>0</v>
      </c>
      <c r="R1303" s="24">
        <f t="shared" si="335"/>
        <v>0.90963079643827427</v>
      </c>
      <c r="S1303" s="24">
        <f>MIN(MAX(-M1303,0),'Vehicle Inputs'!$B$20*1000)</f>
        <v>0</v>
      </c>
      <c r="T1303" s="24">
        <f>S1303*(C1303-C1302)/3600000*'Vehicle Inputs'!$B$21*'Vehicle Inputs'!$B$22*'Vehicle Inputs'!$B$23</f>
        <v>0</v>
      </c>
      <c r="U1303" s="24">
        <f t="shared" si="329"/>
        <v>0.80175820168847289</v>
      </c>
      <c r="V1303" s="24">
        <f>T1303*'Vehicle Inputs'!$B$24*'Vehicle Inputs'!$B$22*'Vehicle Inputs'!$B$21</f>
        <v>0</v>
      </c>
      <c r="W1303" s="24">
        <f t="shared" si="330"/>
        <v>0.70911504148336946</v>
      </c>
      <c r="X1303" s="25">
        <f t="shared" si="331"/>
        <v>50</v>
      </c>
      <c r="Y1303" s="24">
        <f t="shared" si="332"/>
        <v>0</v>
      </c>
    </row>
    <row r="1304" spans="2:25" x14ac:dyDescent="0.25">
      <c r="B1304" s="6" t="s">
        <v>38</v>
      </c>
      <c r="C1304" s="6">
        <v>1296</v>
      </c>
      <c r="D1304" s="6">
        <v>274</v>
      </c>
      <c r="E1304" s="12">
        <v>74.400000000000006</v>
      </c>
      <c r="F1304" s="16">
        <f t="shared" si="333"/>
        <v>-5.5555555555556344E-2</v>
      </c>
      <c r="G1304" s="16">
        <f t="shared" si="321"/>
        <v>20.666666666666668</v>
      </c>
      <c r="H1304" s="19">
        <f t="shared" si="322"/>
        <v>150.79153506666665</v>
      </c>
      <c r="I1304" s="19">
        <f>$K$3*$H$3*'Vehicle Inputs'!$B$19</f>
        <v>186.58987875</v>
      </c>
      <c r="J1304" s="19">
        <f t="shared" si="323"/>
        <v>3856.1908275000001</v>
      </c>
      <c r="K1304" s="19">
        <f t="shared" si="324"/>
        <v>-121.45833333333506</v>
      </c>
      <c r="L1304" s="19">
        <f t="shared" si="325"/>
        <v>215.92308048333155</v>
      </c>
      <c r="M1304" s="19">
        <f t="shared" si="326"/>
        <v>4462.410329988852</v>
      </c>
      <c r="N1304" s="24">
        <f t="shared" si="320"/>
        <v>1.2395584249969033E-3</v>
      </c>
      <c r="O1304" s="24">
        <f t="shared" si="327"/>
        <v>1.2395584249969033E-3</v>
      </c>
      <c r="P1304" s="24">
        <f t="shared" si="334"/>
        <v>2.048417579094858</v>
      </c>
      <c r="Q1304" s="24">
        <f t="shared" si="328"/>
        <v>0</v>
      </c>
      <c r="R1304" s="24">
        <f t="shared" si="335"/>
        <v>0.90963079643827427</v>
      </c>
      <c r="S1304" s="24">
        <f>MIN(MAX(-M1304,0),'Vehicle Inputs'!$B$20*1000)</f>
        <v>0</v>
      </c>
      <c r="T1304" s="24">
        <f>S1304*(C1304-C1303)/3600000*'Vehicle Inputs'!$B$21*'Vehicle Inputs'!$B$22*'Vehicle Inputs'!$B$23</f>
        <v>0</v>
      </c>
      <c r="U1304" s="24">
        <f t="shared" si="329"/>
        <v>0.80175820168847289</v>
      </c>
      <c r="V1304" s="24">
        <f>T1304*'Vehicle Inputs'!$B$24*'Vehicle Inputs'!$B$22*'Vehicle Inputs'!$B$21</f>
        <v>0</v>
      </c>
      <c r="W1304" s="24">
        <f t="shared" si="330"/>
        <v>0.70911504148336946</v>
      </c>
      <c r="X1304" s="25">
        <f t="shared" si="331"/>
        <v>50</v>
      </c>
      <c r="Y1304" s="24">
        <f t="shared" si="332"/>
        <v>0</v>
      </c>
    </row>
    <row r="1305" spans="2:25" x14ac:dyDescent="0.25">
      <c r="B1305" s="6" t="s">
        <v>38</v>
      </c>
      <c r="C1305" s="6">
        <v>1297</v>
      </c>
      <c r="D1305" s="6">
        <v>275</v>
      </c>
      <c r="E1305" s="12">
        <v>74.3</v>
      </c>
      <c r="F1305" s="16">
        <f t="shared" si="333"/>
        <v>0</v>
      </c>
      <c r="G1305" s="16">
        <f t="shared" si="321"/>
        <v>20.638888888888889</v>
      </c>
      <c r="H1305" s="19">
        <f t="shared" si="322"/>
        <v>150.38645389282408</v>
      </c>
      <c r="I1305" s="19">
        <f>$K$3*$H$3*'Vehicle Inputs'!$B$19</f>
        <v>186.58987875</v>
      </c>
      <c r="J1305" s="19">
        <f t="shared" si="323"/>
        <v>3851.0077753125001</v>
      </c>
      <c r="K1305" s="19">
        <f t="shared" si="324"/>
        <v>0</v>
      </c>
      <c r="L1305" s="19">
        <f t="shared" si="325"/>
        <v>336.9763326428241</v>
      </c>
      <c r="M1305" s="19">
        <f t="shared" si="326"/>
        <v>6954.8170876005088</v>
      </c>
      <c r="N1305" s="24">
        <f t="shared" si="320"/>
        <v>1.9318936354445857E-3</v>
      </c>
      <c r="O1305" s="24">
        <f t="shared" si="327"/>
        <v>1.9318936354445857E-3</v>
      </c>
      <c r="P1305" s="24">
        <f t="shared" si="334"/>
        <v>2.0503494727303027</v>
      </c>
      <c r="Q1305" s="24">
        <f t="shared" si="328"/>
        <v>0</v>
      </c>
      <c r="R1305" s="24">
        <f t="shared" si="335"/>
        <v>0.90963079643827427</v>
      </c>
      <c r="S1305" s="24">
        <f>MIN(MAX(-M1305,0),'Vehicle Inputs'!$B$20*1000)</f>
        <v>0</v>
      </c>
      <c r="T1305" s="24">
        <f>S1305*(C1305-C1304)/3600000*'Vehicle Inputs'!$B$21*'Vehicle Inputs'!$B$22*'Vehicle Inputs'!$B$23</f>
        <v>0</v>
      </c>
      <c r="U1305" s="24">
        <f t="shared" si="329"/>
        <v>0.80175820168847289</v>
      </c>
      <c r="V1305" s="24">
        <f>T1305*'Vehicle Inputs'!$B$24*'Vehicle Inputs'!$B$22*'Vehicle Inputs'!$B$21</f>
        <v>0</v>
      </c>
      <c r="W1305" s="24">
        <f t="shared" si="330"/>
        <v>0.70911504148336946</v>
      </c>
      <c r="X1305" s="25">
        <f t="shared" si="331"/>
        <v>50</v>
      </c>
      <c r="Y1305" s="24">
        <f t="shared" si="332"/>
        <v>0</v>
      </c>
    </row>
    <row r="1306" spans="2:25" x14ac:dyDescent="0.25">
      <c r="B1306" s="6" t="s">
        <v>38</v>
      </c>
      <c r="C1306" s="6">
        <v>1298</v>
      </c>
      <c r="D1306" s="6">
        <v>276</v>
      </c>
      <c r="E1306" s="12">
        <v>74.400000000000006</v>
      </c>
      <c r="F1306" s="16">
        <f t="shared" si="333"/>
        <v>4.1666666666666269E-2</v>
      </c>
      <c r="G1306" s="16">
        <f t="shared" si="321"/>
        <v>20.666666666666668</v>
      </c>
      <c r="H1306" s="19">
        <f t="shared" si="322"/>
        <v>150.79153506666665</v>
      </c>
      <c r="I1306" s="19">
        <f>$K$3*$H$3*'Vehicle Inputs'!$B$19</f>
        <v>186.58987875</v>
      </c>
      <c r="J1306" s="19">
        <f t="shared" si="323"/>
        <v>3856.1908275000001</v>
      </c>
      <c r="K1306" s="19">
        <f t="shared" si="324"/>
        <v>91.093749999999133</v>
      </c>
      <c r="L1306" s="19">
        <f t="shared" si="325"/>
        <v>428.47516381666577</v>
      </c>
      <c r="M1306" s="19">
        <f t="shared" si="326"/>
        <v>8855.1533855444268</v>
      </c>
      <c r="N1306" s="24">
        <f t="shared" si="320"/>
        <v>2.4597648293178962E-3</v>
      </c>
      <c r="O1306" s="24">
        <f t="shared" si="327"/>
        <v>2.4597648293178962E-3</v>
      </c>
      <c r="P1306" s="24">
        <f t="shared" si="334"/>
        <v>2.0528092375596207</v>
      </c>
      <c r="Q1306" s="24">
        <f t="shared" si="328"/>
        <v>0</v>
      </c>
      <c r="R1306" s="24">
        <f t="shared" si="335"/>
        <v>0.90963079643827427</v>
      </c>
      <c r="S1306" s="24">
        <f>MIN(MAX(-M1306,0),'Vehicle Inputs'!$B$20*1000)</f>
        <v>0</v>
      </c>
      <c r="T1306" s="24">
        <f>S1306*(C1306-C1305)/3600000*'Vehicle Inputs'!$B$21*'Vehicle Inputs'!$B$22*'Vehicle Inputs'!$B$23</f>
        <v>0</v>
      </c>
      <c r="U1306" s="24">
        <f t="shared" si="329"/>
        <v>0.80175820168847289</v>
      </c>
      <c r="V1306" s="24">
        <f>T1306*'Vehicle Inputs'!$B$24*'Vehicle Inputs'!$B$22*'Vehicle Inputs'!$B$21</f>
        <v>0</v>
      </c>
      <c r="W1306" s="24">
        <f t="shared" si="330"/>
        <v>0.70911504148336946</v>
      </c>
      <c r="X1306" s="25">
        <f t="shared" si="331"/>
        <v>50</v>
      </c>
      <c r="Y1306" s="24">
        <f t="shared" si="332"/>
        <v>0</v>
      </c>
    </row>
    <row r="1307" spans="2:25" x14ac:dyDescent="0.25">
      <c r="B1307" s="6" t="s">
        <v>38</v>
      </c>
      <c r="C1307" s="6">
        <v>1299</v>
      </c>
      <c r="D1307" s="6">
        <v>277</v>
      </c>
      <c r="E1307" s="12">
        <v>74.599999999999994</v>
      </c>
      <c r="F1307" s="16">
        <f t="shared" si="333"/>
        <v>6.9444444444444448E-2</v>
      </c>
      <c r="G1307" s="16">
        <f t="shared" si="321"/>
        <v>20.722222222222221</v>
      </c>
      <c r="H1307" s="19">
        <f t="shared" si="322"/>
        <v>151.60333190462961</v>
      </c>
      <c r="I1307" s="19">
        <f>$K$3*$H$3*'Vehicle Inputs'!$B$19</f>
        <v>186.58987875</v>
      </c>
      <c r="J1307" s="19">
        <f t="shared" si="323"/>
        <v>3866.5569318749999</v>
      </c>
      <c r="K1307" s="19">
        <f t="shared" si="324"/>
        <v>151.82291666666669</v>
      </c>
      <c r="L1307" s="19">
        <f t="shared" si="325"/>
        <v>490.01612732129632</v>
      </c>
      <c r="M1307" s="19">
        <f t="shared" si="326"/>
        <v>10154.223082824639</v>
      </c>
      <c r="N1307" s="24">
        <f t="shared" si="320"/>
        <v>2.8206175230068441E-3</v>
      </c>
      <c r="O1307" s="24">
        <f t="shared" si="327"/>
        <v>2.8206175230068441E-3</v>
      </c>
      <c r="P1307" s="24">
        <f t="shared" si="334"/>
        <v>2.0556298550826275</v>
      </c>
      <c r="Q1307" s="24">
        <f t="shared" si="328"/>
        <v>0</v>
      </c>
      <c r="R1307" s="24">
        <f t="shared" si="335"/>
        <v>0.90963079643827427</v>
      </c>
      <c r="S1307" s="24">
        <f>MIN(MAX(-M1307,0),'Vehicle Inputs'!$B$20*1000)</f>
        <v>0</v>
      </c>
      <c r="T1307" s="24">
        <f>S1307*(C1307-C1306)/3600000*'Vehicle Inputs'!$B$21*'Vehicle Inputs'!$B$22*'Vehicle Inputs'!$B$23</f>
        <v>0</v>
      </c>
      <c r="U1307" s="24">
        <f t="shared" si="329"/>
        <v>0.80175820168847289</v>
      </c>
      <c r="V1307" s="24">
        <f>T1307*'Vehicle Inputs'!$B$24*'Vehicle Inputs'!$B$22*'Vehicle Inputs'!$B$21</f>
        <v>0</v>
      </c>
      <c r="W1307" s="24">
        <f t="shared" si="330"/>
        <v>0.70911504148336946</v>
      </c>
      <c r="X1307" s="25">
        <f t="shared" si="331"/>
        <v>50</v>
      </c>
      <c r="Y1307" s="24">
        <f t="shared" si="332"/>
        <v>0</v>
      </c>
    </row>
    <row r="1308" spans="2:25" x14ac:dyDescent="0.25">
      <c r="B1308" s="6" t="s">
        <v>38</v>
      </c>
      <c r="C1308" s="6">
        <v>1300</v>
      </c>
      <c r="D1308" s="6">
        <v>278</v>
      </c>
      <c r="E1308" s="12">
        <v>74.900000000000006</v>
      </c>
      <c r="F1308" s="16">
        <f t="shared" si="333"/>
        <v>6.9444444444444448E-2</v>
      </c>
      <c r="G1308" s="16">
        <f t="shared" si="321"/>
        <v>20.805555555555557</v>
      </c>
      <c r="H1308" s="19">
        <f t="shared" si="322"/>
        <v>152.82511338726854</v>
      </c>
      <c r="I1308" s="19">
        <f>$K$3*$H$3*'Vehicle Inputs'!$B$19</f>
        <v>186.58987875</v>
      </c>
      <c r="J1308" s="19">
        <f t="shared" si="323"/>
        <v>3882.1060884375001</v>
      </c>
      <c r="K1308" s="19">
        <f t="shared" si="324"/>
        <v>151.82291666666669</v>
      </c>
      <c r="L1308" s="19">
        <f t="shared" si="325"/>
        <v>491.23790880393523</v>
      </c>
      <c r="M1308" s="19">
        <f t="shared" si="326"/>
        <v>10220.477602615209</v>
      </c>
      <c r="N1308" s="24">
        <f t="shared" si="320"/>
        <v>2.8390215562820024E-3</v>
      </c>
      <c r="O1308" s="24">
        <f t="shared" si="327"/>
        <v>2.8390215562820024E-3</v>
      </c>
      <c r="P1308" s="24">
        <f t="shared" si="334"/>
        <v>2.0584688766389094</v>
      </c>
      <c r="Q1308" s="24">
        <f t="shared" si="328"/>
        <v>0</v>
      </c>
      <c r="R1308" s="24">
        <f t="shared" si="335"/>
        <v>0.90963079643827427</v>
      </c>
      <c r="S1308" s="24">
        <f>MIN(MAX(-M1308,0),'Vehicle Inputs'!$B$20*1000)</f>
        <v>0</v>
      </c>
      <c r="T1308" s="24">
        <f>S1308*(C1308-C1307)/3600000*'Vehicle Inputs'!$B$21*'Vehicle Inputs'!$B$22*'Vehicle Inputs'!$B$23</f>
        <v>0</v>
      </c>
      <c r="U1308" s="24">
        <f t="shared" si="329"/>
        <v>0.80175820168847289</v>
      </c>
      <c r="V1308" s="24">
        <f>T1308*'Vehicle Inputs'!$B$24*'Vehicle Inputs'!$B$22*'Vehicle Inputs'!$B$21</f>
        <v>0</v>
      </c>
      <c r="W1308" s="24">
        <f t="shared" si="330"/>
        <v>0.70911504148336946</v>
      </c>
      <c r="X1308" s="25">
        <f t="shared" si="331"/>
        <v>50</v>
      </c>
      <c r="Y1308" s="24">
        <f t="shared" si="332"/>
        <v>0</v>
      </c>
    </row>
    <row r="1309" spans="2:25" x14ac:dyDescent="0.25">
      <c r="B1309" s="6" t="s">
        <v>38</v>
      </c>
      <c r="C1309" s="6">
        <v>1301</v>
      </c>
      <c r="D1309" s="6">
        <v>279</v>
      </c>
      <c r="E1309" s="12">
        <v>75.099999999999994</v>
      </c>
      <c r="F1309" s="16">
        <f t="shared" si="333"/>
        <v>5.5555555555554373E-2</v>
      </c>
      <c r="G1309" s="16">
        <f t="shared" si="321"/>
        <v>20.861111111111111</v>
      </c>
      <c r="H1309" s="19">
        <f t="shared" si="322"/>
        <v>153.64235852615738</v>
      </c>
      <c r="I1309" s="19">
        <f>$K$3*$H$3*'Vehicle Inputs'!$B$19</f>
        <v>186.58987875</v>
      </c>
      <c r="J1309" s="19">
        <f t="shared" si="323"/>
        <v>3892.4721928125</v>
      </c>
      <c r="K1309" s="19">
        <f t="shared" si="324"/>
        <v>121.45833333333074</v>
      </c>
      <c r="L1309" s="19">
        <f t="shared" si="325"/>
        <v>461.69057060948813</v>
      </c>
      <c r="M1309" s="19">
        <f t="shared" si="326"/>
        <v>9631.3782924368224</v>
      </c>
      <c r="N1309" s="24">
        <f t="shared" si="320"/>
        <v>2.6753828590102284E-3</v>
      </c>
      <c r="O1309" s="24">
        <f t="shared" si="327"/>
        <v>2.6753828590102284E-3</v>
      </c>
      <c r="P1309" s="24">
        <f t="shared" si="334"/>
        <v>2.0611442594979197</v>
      </c>
      <c r="Q1309" s="24">
        <f t="shared" si="328"/>
        <v>0</v>
      </c>
      <c r="R1309" s="24">
        <f t="shared" si="335"/>
        <v>0.90963079643827427</v>
      </c>
      <c r="S1309" s="24">
        <f>MIN(MAX(-M1309,0),'Vehicle Inputs'!$B$20*1000)</f>
        <v>0</v>
      </c>
      <c r="T1309" s="24">
        <f>S1309*(C1309-C1308)/3600000*'Vehicle Inputs'!$B$21*'Vehicle Inputs'!$B$22*'Vehicle Inputs'!$B$23</f>
        <v>0</v>
      </c>
      <c r="U1309" s="24">
        <f t="shared" si="329"/>
        <v>0.80175820168847289</v>
      </c>
      <c r="V1309" s="24">
        <f>T1309*'Vehicle Inputs'!$B$24*'Vehicle Inputs'!$B$22*'Vehicle Inputs'!$B$21</f>
        <v>0</v>
      </c>
      <c r="W1309" s="24">
        <f t="shared" si="330"/>
        <v>0.70911504148336946</v>
      </c>
      <c r="X1309" s="25">
        <f t="shared" si="331"/>
        <v>50</v>
      </c>
      <c r="Y1309" s="24">
        <f t="shared" si="332"/>
        <v>0</v>
      </c>
    </row>
    <row r="1310" spans="2:25" x14ac:dyDescent="0.25">
      <c r="B1310" s="6" t="s">
        <v>38</v>
      </c>
      <c r="C1310" s="6">
        <v>1302</v>
      </c>
      <c r="D1310" s="6">
        <v>280</v>
      </c>
      <c r="E1310" s="12">
        <v>75.3</v>
      </c>
      <c r="F1310" s="16">
        <f t="shared" si="333"/>
        <v>5.5555555555556344E-2</v>
      </c>
      <c r="G1310" s="16">
        <f t="shared" si="321"/>
        <v>20.916666666666668</v>
      </c>
      <c r="H1310" s="19">
        <f t="shared" si="322"/>
        <v>154.46178298541668</v>
      </c>
      <c r="I1310" s="19">
        <f>$K$3*$H$3*'Vehicle Inputs'!$B$19</f>
        <v>186.58987875</v>
      </c>
      <c r="J1310" s="19">
        <f t="shared" si="323"/>
        <v>3902.8382971875003</v>
      </c>
      <c r="K1310" s="19">
        <f t="shared" si="324"/>
        <v>121.45833333333506</v>
      </c>
      <c r="L1310" s="19">
        <f t="shared" si="325"/>
        <v>462.50999506875178</v>
      </c>
      <c r="M1310" s="19">
        <f t="shared" si="326"/>
        <v>9674.1673968547257</v>
      </c>
      <c r="N1310" s="24">
        <f t="shared" si="320"/>
        <v>2.6872687213485348E-3</v>
      </c>
      <c r="O1310" s="24">
        <f t="shared" si="327"/>
        <v>2.6872687213485348E-3</v>
      </c>
      <c r="P1310" s="24">
        <f t="shared" si="334"/>
        <v>2.0638315282192683</v>
      </c>
      <c r="Q1310" s="24">
        <f t="shared" si="328"/>
        <v>0</v>
      </c>
      <c r="R1310" s="24">
        <f t="shared" si="335"/>
        <v>0.90963079643827427</v>
      </c>
      <c r="S1310" s="24">
        <f>MIN(MAX(-M1310,0),'Vehicle Inputs'!$B$20*1000)</f>
        <v>0</v>
      </c>
      <c r="T1310" s="24">
        <f>S1310*(C1310-C1309)/3600000*'Vehicle Inputs'!$B$21*'Vehicle Inputs'!$B$22*'Vehicle Inputs'!$B$23</f>
        <v>0</v>
      </c>
      <c r="U1310" s="24">
        <f t="shared" si="329"/>
        <v>0.80175820168847289</v>
      </c>
      <c r="V1310" s="24">
        <f>T1310*'Vehicle Inputs'!$B$24*'Vehicle Inputs'!$B$22*'Vehicle Inputs'!$B$21</f>
        <v>0</v>
      </c>
      <c r="W1310" s="24">
        <f t="shared" si="330"/>
        <v>0.70911504148336946</v>
      </c>
      <c r="X1310" s="25">
        <f t="shared" si="331"/>
        <v>50</v>
      </c>
      <c r="Y1310" s="24">
        <f t="shared" si="332"/>
        <v>0</v>
      </c>
    </row>
    <row r="1311" spans="2:25" x14ac:dyDescent="0.25">
      <c r="B1311" s="6" t="s">
        <v>38</v>
      </c>
      <c r="C1311" s="6">
        <v>1303</v>
      </c>
      <c r="D1311" s="6">
        <v>281</v>
      </c>
      <c r="E1311" s="12">
        <v>75.5</v>
      </c>
      <c r="F1311" s="16">
        <f t="shared" si="333"/>
        <v>6.9444444444444448E-2</v>
      </c>
      <c r="G1311" s="16">
        <f t="shared" si="321"/>
        <v>20.972222222222221</v>
      </c>
      <c r="H1311" s="19">
        <f t="shared" si="322"/>
        <v>155.28338676504629</v>
      </c>
      <c r="I1311" s="19">
        <f>$K$3*$H$3*'Vehicle Inputs'!$B$19</f>
        <v>186.58987875</v>
      </c>
      <c r="J1311" s="19">
        <f t="shared" si="323"/>
        <v>3913.2044015624997</v>
      </c>
      <c r="K1311" s="19">
        <f t="shared" si="324"/>
        <v>151.82291666666669</v>
      </c>
      <c r="L1311" s="19">
        <f t="shared" si="325"/>
        <v>493.69618218171297</v>
      </c>
      <c r="M1311" s="19">
        <f t="shared" si="326"/>
        <v>10353.906042977591</v>
      </c>
      <c r="N1311" s="24">
        <f t="shared" si="320"/>
        <v>2.8760850119382195E-3</v>
      </c>
      <c r="O1311" s="24">
        <f t="shared" si="327"/>
        <v>2.8760850119382195E-3</v>
      </c>
      <c r="P1311" s="24">
        <f t="shared" si="334"/>
        <v>2.0667076132312063</v>
      </c>
      <c r="Q1311" s="24">
        <f t="shared" si="328"/>
        <v>0</v>
      </c>
      <c r="R1311" s="24">
        <f t="shared" si="335"/>
        <v>0.90963079643827427</v>
      </c>
      <c r="S1311" s="24">
        <f>MIN(MAX(-M1311,0),'Vehicle Inputs'!$B$20*1000)</f>
        <v>0</v>
      </c>
      <c r="T1311" s="24">
        <f>S1311*(C1311-C1310)/3600000*'Vehicle Inputs'!$B$21*'Vehicle Inputs'!$B$22*'Vehicle Inputs'!$B$23</f>
        <v>0</v>
      </c>
      <c r="U1311" s="24">
        <f t="shared" si="329"/>
        <v>0.80175820168847289</v>
      </c>
      <c r="V1311" s="24">
        <f>T1311*'Vehicle Inputs'!$B$24*'Vehicle Inputs'!$B$22*'Vehicle Inputs'!$B$21</f>
        <v>0</v>
      </c>
      <c r="W1311" s="24">
        <f t="shared" si="330"/>
        <v>0.70911504148336946</v>
      </c>
      <c r="X1311" s="25">
        <f t="shared" si="331"/>
        <v>50</v>
      </c>
      <c r="Y1311" s="24">
        <f t="shared" si="332"/>
        <v>0</v>
      </c>
    </row>
    <row r="1312" spans="2:25" x14ac:dyDescent="0.25">
      <c r="B1312" s="6" t="s">
        <v>38</v>
      </c>
      <c r="C1312" s="6">
        <v>1304</v>
      </c>
      <c r="D1312" s="6">
        <v>282</v>
      </c>
      <c r="E1312" s="12">
        <v>75.8</v>
      </c>
      <c r="F1312" s="16">
        <f t="shared" si="333"/>
        <v>5.5555555555556344E-2</v>
      </c>
      <c r="G1312" s="16">
        <f t="shared" si="321"/>
        <v>21.055555555555557</v>
      </c>
      <c r="H1312" s="19">
        <f t="shared" si="322"/>
        <v>156.51987866018519</v>
      </c>
      <c r="I1312" s="19">
        <f>$K$3*$H$3*'Vehicle Inputs'!$B$19</f>
        <v>186.58987875</v>
      </c>
      <c r="J1312" s="19">
        <f t="shared" si="323"/>
        <v>3928.7535581250004</v>
      </c>
      <c r="K1312" s="19">
        <f t="shared" si="324"/>
        <v>121.45833333333506</v>
      </c>
      <c r="L1312" s="19">
        <f t="shared" si="325"/>
        <v>464.56809074352026</v>
      </c>
      <c r="M1312" s="19">
        <f t="shared" si="326"/>
        <v>9781.7392439885662</v>
      </c>
      <c r="N1312" s="24">
        <f t="shared" si="320"/>
        <v>2.7171497899968239E-3</v>
      </c>
      <c r="O1312" s="24">
        <f t="shared" si="327"/>
        <v>2.7171497899968239E-3</v>
      </c>
      <c r="P1312" s="24">
        <f t="shared" si="334"/>
        <v>2.0694247630212033</v>
      </c>
      <c r="Q1312" s="24">
        <f t="shared" si="328"/>
        <v>0</v>
      </c>
      <c r="R1312" s="24">
        <f t="shared" si="335"/>
        <v>0.90963079643827427</v>
      </c>
      <c r="S1312" s="24">
        <f>MIN(MAX(-M1312,0),'Vehicle Inputs'!$B$20*1000)</f>
        <v>0</v>
      </c>
      <c r="T1312" s="24">
        <f>S1312*(C1312-C1311)/3600000*'Vehicle Inputs'!$B$21*'Vehicle Inputs'!$B$22*'Vehicle Inputs'!$B$23</f>
        <v>0</v>
      </c>
      <c r="U1312" s="24">
        <f t="shared" si="329"/>
        <v>0.80175820168847289</v>
      </c>
      <c r="V1312" s="24">
        <f>T1312*'Vehicle Inputs'!$B$24*'Vehicle Inputs'!$B$22*'Vehicle Inputs'!$B$21</f>
        <v>0</v>
      </c>
      <c r="W1312" s="24">
        <f t="shared" si="330"/>
        <v>0.70911504148336946</v>
      </c>
      <c r="X1312" s="25">
        <f t="shared" si="331"/>
        <v>50</v>
      </c>
      <c r="Y1312" s="24">
        <f t="shared" si="332"/>
        <v>0</v>
      </c>
    </row>
    <row r="1313" spans="2:25" x14ac:dyDescent="0.25">
      <c r="B1313" s="6" t="s">
        <v>38</v>
      </c>
      <c r="C1313" s="6">
        <v>1305</v>
      </c>
      <c r="D1313" s="6">
        <v>283</v>
      </c>
      <c r="E1313" s="12">
        <v>75.900000000000006</v>
      </c>
      <c r="F1313" s="16">
        <f t="shared" si="333"/>
        <v>2.7777777777778172E-2</v>
      </c>
      <c r="G1313" s="16">
        <f t="shared" si="321"/>
        <v>21.083333333333336</v>
      </c>
      <c r="H1313" s="19">
        <f t="shared" si="322"/>
        <v>156.93313228541669</v>
      </c>
      <c r="I1313" s="19">
        <f>$K$3*$H$3*'Vehicle Inputs'!$B$19</f>
        <v>186.58987875</v>
      </c>
      <c r="J1313" s="19">
        <f t="shared" si="323"/>
        <v>3933.9366103125003</v>
      </c>
      <c r="K1313" s="19">
        <f t="shared" si="324"/>
        <v>60.729166666667531</v>
      </c>
      <c r="L1313" s="19">
        <f t="shared" si="325"/>
        <v>404.25217770208423</v>
      </c>
      <c r="M1313" s="19">
        <f t="shared" si="326"/>
        <v>8522.9834132189426</v>
      </c>
      <c r="N1313" s="24">
        <f t="shared" si="320"/>
        <v>2.3674953925608175E-3</v>
      </c>
      <c r="O1313" s="24">
        <f t="shared" si="327"/>
        <v>2.3674953925608175E-3</v>
      </c>
      <c r="P1313" s="24">
        <f t="shared" si="334"/>
        <v>2.071792258413764</v>
      </c>
      <c r="Q1313" s="24">
        <f t="shared" si="328"/>
        <v>0</v>
      </c>
      <c r="R1313" s="24">
        <f t="shared" si="335"/>
        <v>0.90963079643827427</v>
      </c>
      <c r="S1313" s="24">
        <f>MIN(MAX(-M1313,0),'Vehicle Inputs'!$B$20*1000)</f>
        <v>0</v>
      </c>
      <c r="T1313" s="24">
        <f>S1313*(C1313-C1312)/3600000*'Vehicle Inputs'!$B$21*'Vehicle Inputs'!$B$22*'Vehicle Inputs'!$B$23</f>
        <v>0</v>
      </c>
      <c r="U1313" s="24">
        <f t="shared" si="329"/>
        <v>0.80175820168847289</v>
      </c>
      <c r="V1313" s="24">
        <f>T1313*'Vehicle Inputs'!$B$24*'Vehicle Inputs'!$B$22*'Vehicle Inputs'!$B$21</f>
        <v>0</v>
      </c>
      <c r="W1313" s="24">
        <f t="shared" si="330"/>
        <v>0.70911504148336946</v>
      </c>
      <c r="X1313" s="25">
        <f t="shared" si="331"/>
        <v>50</v>
      </c>
      <c r="Y1313" s="24">
        <f t="shared" si="332"/>
        <v>0</v>
      </c>
    </row>
    <row r="1314" spans="2:25" x14ac:dyDescent="0.25">
      <c r="B1314" s="6" t="s">
        <v>38</v>
      </c>
      <c r="C1314" s="6">
        <v>1306</v>
      </c>
      <c r="D1314" s="6">
        <v>284</v>
      </c>
      <c r="E1314" s="12">
        <v>76</v>
      </c>
      <c r="F1314" s="16">
        <f t="shared" si="333"/>
        <v>1.3888888888888099E-2</v>
      </c>
      <c r="G1314" s="16">
        <f t="shared" si="321"/>
        <v>21.111111111111111</v>
      </c>
      <c r="H1314" s="19">
        <f t="shared" si="322"/>
        <v>157.34693074074073</v>
      </c>
      <c r="I1314" s="19">
        <f>$K$3*$H$3*'Vehicle Inputs'!$B$19</f>
        <v>186.58987875</v>
      </c>
      <c r="J1314" s="19">
        <f t="shared" si="323"/>
        <v>3939.1196624999998</v>
      </c>
      <c r="K1314" s="19">
        <f t="shared" si="324"/>
        <v>30.364583333331606</v>
      </c>
      <c r="L1314" s="19">
        <f t="shared" si="325"/>
        <v>374.30139282407237</v>
      </c>
      <c r="M1314" s="19">
        <f t="shared" si="326"/>
        <v>7901.9182929526387</v>
      </c>
      <c r="N1314" s="24">
        <f t="shared" si="320"/>
        <v>2.1949773035979552E-3</v>
      </c>
      <c r="O1314" s="24">
        <f t="shared" si="327"/>
        <v>2.1949773035979552E-3</v>
      </c>
      <c r="P1314" s="24">
        <f t="shared" si="334"/>
        <v>2.0739872357173619</v>
      </c>
      <c r="Q1314" s="24">
        <f t="shared" si="328"/>
        <v>0</v>
      </c>
      <c r="R1314" s="24">
        <f t="shared" si="335"/>
        <v>0.90963079643827427</v>
      </c>
      <c r="S1314" s="24">
        <f>MIN(MAX(-M1314,0),'Vehicle Inputs'!$B$20*1000)</f>
        <v>0</v>
      </c>
      <c r="T1314" s="24">
        <f>S1314*(C1314-C1313)/3600000*'Vehicle Inputs'!$B$21*'Vehicle Inputs'!$B$22*'Vehicle Inputs'!$B$23</f>
        <v>0</v>
      </c>
      <c r="U1314" s="24">
        <f t="shared" si="329"/>
        <v>0.80175820168847289</v>
      </c>
      <c r="V1314" s="24">
        <f>T1314*'Vehicle Inputs'!$B$24*'Vehicle Inputs'!$B$22*'Vehicle Inputs'!$B$21</f>
        <v>0</v>
      </c>
      <c r="W1314" s="24">
        <f t="shared" si="330"/>
        <v>0.70911504148336946</v>
      </c>
      <c r="X1314" s="25">
        <f t="shared" si="331"/>
        <v>50</v>
      </c>
      <c r="Y1314" s="24">
        <f t="shared" si="332"/>
        <v>0</v>
      </c>
    </row>
    <row r="1315" spans="2:25" x14ac:dyDescent="0.25">
      <c r="B1315" s="6" t="s">
        <v>38</v>
      </c>
      <c r="C1315" s="6">
        <v>1307</v>
      </c>
      <c r="D1315" s="6">
        <v>285</v>
      </c>
      <c r="E1315" s="12">
        <v>76</v>
      </c>
      <c r="F1315" s="16">
        <f t="shared" si="333"/>
        <v>0</v>
      </c>
      <c r="G1315" s="16">
        <f t="shared" si="321"/>
        <v>21.111111111111111</v>
      </c>
      <c r="H1315" s="19">
        <f t="shared" si="322"/>
        <v>157.34693074074073</v>
      </c>
      <c r="I1315" s="19">
        <f>$K$3*$H$3*'Vehicle Inputs'!$B$19</f>
        <v>186.58987875</v>
      </c>
      <c r="J1315" s="19">
        <f t="shared" si="323"/>
        <v>3939.1196624999998</v>
      </c>
      <c r="K1315" s="19">
        <f t="shared" si="324"/>
        <v>0</v>
      </c>
      <c r="L1315" s="19">
        <f t="shared" si="325"/>
        <v>343.93680949074076</v>
      </c>
      <c r="M1315" s="19">
        <f t="shared" si="326"/>
        <v>7260.8882003600829</v>
      </c>
      <c r="N1315" s="24">
        <f t="shared" si="320"/>
        <v>2.0169133889889118E-3</v>
      </c>
      <c r="O1315" s="24">
        <f t="shared" si="327"/>
        <v>2.0169133889889118E-3</v>
      </c>
      <c r="P1315" s="24">
        <f t="shared" si="334"/>
        <v>2.076004149106351</v>
      </c>
      <c r="Q1315" s="24">
        <f t="shared" si="328"/>
        <v>0</v>
      </c>
      <c r="R1315" s="24">
        <f t="shared" si="335"/>
        <v>0.90963079643827427</v>
      </c>
      <c r="S1315" s="24">
        <f>MIN(MAX(-M1315,0),'Vehicle Inputs'!$B$20*1000)</f>
        <v>0</v>
      </c>
      <c r="T1315" s="24">
        <f>S1315*(C1315-C1314)/3600000*'Vehicle Inputs'!$B$21*'Vehicle Inputs'!$B$22*'Vehicle Inputs'!$B$23</f>
        <v>0</v>
      </c>
      <c r="U1315" s="24">
        <f t="shared" si="329"/>
        <v>0.80175820168847289</v>
      </c>
      <c r="V1315" s="24">
        <f>T1315*'Vehicle Inputs'!$B$24*'Vehicle Inputs'!$B$22*'Vehicle Inputs'!$B$21</f>
        <v>0</v>
      </c>
      <c r="W1315" s="24">
        <f t="shared" si="330"/>
        <v>0.70911504148336946</v>
      </c>
      <c r="X1315" s="25">
        <f t="shared" si="331"/>
        <v>50</v>
      </c>
      <c r="Y1315" s="24">
        <f t="shared" si="332"/>
        <v>0</v>
      </c>
    </row>
    <row r="1316" spans="2:25" x14ac:dyDescent="0.25">
      <c r="B1316" s="6" t="s">
        <v>38</v>
      </c>
      <c r="C1316" s="6">
        <v>1308</v>
      </c>
      <c r="D1316" s="6">
        <v>286</v>
      </c>
      <c r="E1316" s="12">
        <v>76</v>
      </c>
      <c r="F1316" s="16">
        <f t="shared" si="333"/>
        <v>-1.3888888888888099E-2</v>
      </c>
      <c r="G1316" s="16">
        <f t="shared" si="321"/>
        <v>21.111111111111111</v>
      </c>
      <c r="H1316" s="19">
        <f t="shared" si="322"/>
        <v>157.34693074074073</v>
      </c>
      <c r="I1316" s="19">
        <f>$K$3*$H$3*'Vehicle Inputs'!$B$19</f>
        <v>186.58987875</v>
      </c>
      <c r="J1316" s="19">
        <f t="shared" si="323"/>
        <v>3939.1196624999998</v>
      </c>
      <c r="K1316" s="19">
        <f t="shared" si="324"/>
        <v>-30.364583333331606</v>
      </c>
      <c r="L1316" s="19">
        <f t="shared" si="325"/>
        <v>313.57222615740915</v>
      </c>
      <c r="M1316" s="19">
        <f t="shared" si="326"/>
        <v>6619.8581077675262</v>
      </c>
      <c r="N1316" s="24">
        <f t="shared" si="320"/>
        <v>1.8388494743798683E-3</v>
      </c>
      <c r="O1316" s="24">
        <f t="shared" si="327"/>
        <v>1.8388494743798683E-3</v>
      </c>
      <c r="P1316" s="24">
        <f t="shared" si="334"/>
        <v>2.077842998580731</v>
      </c>
      <c r="Q1316" s="24">
        <f t="shared" si="328"/>
        <v>0</v>
      </c>
      <c r="R1316" s="24">
        <f t="shared" si="335"/>
        <v>0.90963079643827427</v>
      </c>
      <c r="S1316" s="24">
        <f>MIN(MAX(-M1316,0),'Vehicle Inputs'!$B$20*1000)</f>
        <v>0</v>
      </c>
      <c r="T1316" s="24">
        <f>S1316*(C1316-C1315)/3600000*'Vehicle Inputs'!$B$21*'Vehicle Inputs'!$B$22*'Vehicle Inputs'!$B$23</f>
        <v>0</v>
      </c>
      <c r="U1316" s="24">
        <f t="shared" si="329"/>
        <v>0.80175820168847289</v>
      </c>
      <c r="V1316" s="24">
        <f>T1316*'Vehicle Inputs'!$B$24*'Vehicle Inputs'!$B$22*'Vehicle Inputs'!$B$21</f>
        <v>0</v>
      </c>
      <c r="W1316" s="24">
        <f t="shared" si="330"/>
        <v>0.70911504148336946</v>
      </c>
      <c r="X1316" s="25">
        <f t="shared" si="331"/>
        <v>50</v>
      </c>
      <c r="Y1316" s="24">
        <f t="shared" si="332"/>
        <v>0</v>
      </c>
    </row>
    <row r="1317" spans="2:25" x14ac:dyDescent="0.25">
      <c r="B1317" s="6" t="s">
        <v>38</v>
      </c>
      <c r="C1317" s="6">
        <v>1309</v>
      </c>
      <c r="D1317" s="6">
        <v>287</v>
      </c>
      <c r="E1317" s="12">
        <v>75.900000000000006</v>
      </c>
      <c r="F1317" s="16">
        <f t="shared" si="333"/>
        <v>-1.3888888888888099E-2</v>
      </c>
      <c r="G1317" s="16">
        <f t="shared" si="321"/>
        <v>21.083333333333336</v>
      </c>
      <c r="H1317" s="19">
        <f t="shared" si="322"/>
        <v>156.93313228541669</v>
      </c>
      <c r="I1317" s="19">
        <f>$K$3*$H$3*'Vehicle Inputs'!$B$19</f>
        <v>186.58987875</v>
      </c>
      <c r="J1317" s="19">
        <f t="shared" si="323"/>
        <v>3933.9366103125003</v>
      </c>
      <c r="K1317" s="19">
        <f t="shared" si="324"/>
        <v>-30.364583333331606</v>
      </c>
      <c r="L1317" s="19">
        <f t="shared" si="325"/>
        <v>313.15842770208508</v>
      </c>
      <c r="M1317" s="19">
        <f t="shared" si="326"/>
        <v>6602.4235173856277</v>
      </c>
      <c r="N1317" s="24">
        <f t="shared" si="320"/>
        <v>1.8340065326071188E-3</v>
      </c>
      <c r="O1317" s="24">
        <f t="shared" si="327"/>
        <v>1.8340065326071188E-3</v>
      </c>
      <c r="P1317" s="24">
        <f t="shared" si="334"/>
        <v>2.079677005113338</v>
      </c>
      <c r="Q1317" s="24">
        <f t="shared" si="328"/>
        <v>0</v>
      </c>
      <c r="R1317" s="24">
        <f t="shared" si="335"/>
        <v>0.90963079643827427</v>
      </c>
      <c r="S1317" s="24">
        <f>MIN(MAX(-M1317,0),'Vehicle Inputs'!$B$20*1000)</f>
        <v>0</v>
      </c>
      <c r="T1317" s="24">
        <f>S1317*(C1317-C1316)/3600000*'Vehicle Inputs'!$B$21*'Vehicle Inputs'!$B$22*'Vehicle Inputs'!$B$23</f>
        <v>0</v>
      </c>
      <c r="U1317" s="24">
        <f t="shared" si="329"/>
        <v>0.80175820168847289</v>
      </c>
      <c r="V1317" s="24">
        <f>T1317*'Vehicle Inputs'!$B$24*'Vehicle Inputs'!$B$22*'Vehicle Inputs'!$B$21</f>
        <v>0</v>
      </c>
      <c r="W1317" s="24">
        <f t="shared" si="330"/>
        <v>0.70911504148336946</v>
      </c>
      <c r="X1317" s="25">
        <f t="shared" si="331"/>
        <v>50</v>
      </c>
      <c r="Y1317" s="24">
        <f t="shared" si="332"/>
        <v>0</v>
      </c>
    </row>
    <row r="1318" spans="2:25" x14ac:dyDescent="0.25">
      <c r="B1318" s="6" t="s">
        <v>38</v>
      </c>
      <c r="C1318" s="6">
        <v>1310</v>
      </c>
      <c r="D1318" s="6">
        <v>288</v>
      </c>
      <c r="E1318" s="12">
        <v>75.900000000000006</v>
      </c>
      <c r="F1318" s="16">
        <f t="shared" si="333"/>
        <v>-1.3888888888890073E-2</v>
      </c>
      <c r="G1318" s="16">
        <f t="shared" si="321"/>
        <v>21.083333333333336</v>
      </c>
      <c r="H1318" s="19">
        <f t="shared" si="322"/>
        <v>156.93313228541669</v>
      </c>
      <c r="I1318" s="19">
        <f>$K$3*$H$3*'Vehicle Inputs'!$B$19</f>
        <v>186.58987875</v>
      </c>
      <c r="J1318" s="19">
        <f t="shared" si="323"/>
        <v>3933.9366103125003</v>
      </c>
      <c r="K1318" s="19">
        <f t="shared" si="324"/>
        <v>-30.364583333335922</v>
      </c>
      <c r="L1318" s="19">
        <f t="shared" si="325"/>
        <v>313.15842770208076</v>
      </c>
      <c r="M1318" s="19">
        <f t="shared" si="326"/>
        <v>6602.4235173855368</v>
      </c>
      <c r="N1318" s="24">
        <f t="shared" si="320"/>
        <v>1.8340065326070936E-3</v>
      </c>
      <c r="O1318" s="24">
        <f t="shared" si="327"/>
        <v>1.8340065326070936E-3</v>
      </c>
      <c r="P1318" s="24">
        <f t="shared" si="334"/>
        <v>2.081511011645945</v>
      </c>
      <c r="Q1318" s="24">
        <f t="shared" si="328"/>
        <v>0</v>
      </c>
      <c r="R1318" s="24">
        <f t="shared" si="335"/>
        <v>0.90963079643827427</v>
      </c>
      <c r="S1318" s="24">
        <f>MIN(MAX(-M1318,0),'Vehicle Inputs'!$B$20*1000)</f>
        <v>0</v>
      </c>
      <c r="T1318" s="24">
        <f>S1318*(C1318-C1317)/3600000*'Vehicle Inputs'!$B$21*'Vehicle Inputs'!$B$22*'Vehicle Inputs'!$B$23</f>
        <v>0</v>
      </c>
      <c r="U1318" s="24">
        <f t="shared" si="329"/>
        <v>0.80175820168847289</v>
      </c>
      <c r="V1318" s="24">
        <f>T1318*'Vehicle Inputs'!$B$24*'Vehicle Inputs'!$B$22*'Vehicle Inputs'!$B$21</f>
        <v>0</v>
      </c>
      <c r="W1318" s="24">
        <f t="shared" si="330"/>
        <v>0.70911504148336946</v>
      </c>
      <c r="X1318" s="25">
        <f t="shared" si="331"/>
        <v>50</v>
      </c>
      <c r="Y1318" s="24">
        <f t="shared" si="332"/>
        <v>0</v>
      </c>
    </row>
    <row r="1319" spans="2:25" x14ac:dyDescent="0.25">
      <c r="B1319" s="6" t="s">
        <v>38</v>
      </c>
      <c r="C1319" s="6">
        <v>1311</v>
      </c>
      <c r="D1319" s="6">
        <v>289</v>
      </c>
      <c r="E1319" s="12">
        <v>75.8</v>
      </c>
      <c r="F1319" s="16">
        <f t="shared" si="333"/>
        <v>-2.7777777777778172E-2</v>
      </c>
      <c r="G1319" s="16">
        <f t="shared" si="321"/>
        <v>21.055555555555557</v>
      </c>
      <c r="H1319" s="19">
        <f t="shared" si="322"/>
        <v>156.51987866018519</v>
      </c>
      <c r="I1319" s="19">
        <f>$K$3*$H$3*'Vehicle Inputs'!$B$19</f>
        <v>186.58987875</v>
      </c>
      <c r="J1319" s="19">
        <f t="shared" si="323"/>
        <v>3928.7535581250004</v>
      </c>
      <c r="K1319" s="19">
        <f t="shared" si="324"/>
        <v>-60.729166666667531</v>
      </c>
      <c r="L1319" s="19">
        <f t="shared" si="325"/>
        <v>282.38059074351764</v>
      </c>
      <c r="M1319" s="19">
        <f t="shared" si="326"/>
        <v>5945.6802162107333</v>
      </c>
      <c r="N1319" s="24">
        <f t="shared" si="320"/>
        <v>1.6515778378363149E-3</v>
      </c>
      <c r="O1319" s="24">
        <f t="shared" si="327"/>
        <v>1.6515778378363149E-3</v>
      </c>
      <c r="P1319" s="24">
        <f t="shared" si="334"/>
        <v>2.0831625894837811</v>
      </c>
      <c r="Q1319" s="24">
        <f t="shared" si="328"/>
        <v>0</v>
      </c>
      <c r="R1319" s="24">
        <f t="shared" si="335"/>
        <v>0.90963079643827427</v>
      </c>
      <c r="S1319" s="24">
        <f>MIN(MAX(-M1319,0),'Vehicle Inputs'!$B$20*1000)</f>
        <v>0</v>
      </c>
      <c r="T1319" s="24">
        <f>S1319*(C1319-C1318)/3600000*'Vehicle Inputs'!$B$21*'Vehicle Inputs'!$B$22*'Vehicle Inputs'!$B$23</f>
        <v>0</v>
      </c>
      <c r="U1319" s="24">
        <f t="shared" si="329"/>
        <v>0.80175820168847289</v>
      </c>
      <c r="V1319" s="24">
        <f>T1319*'Vehicle Inputs'!$B$24*'Vehicle Inputs'!$B$22*'Vehicle Inputs'!$B$21</f>
        <v>0</v>
      </c>
      <c r="W1319" s="24">
        <f t="shared" si="330"/>
        <v>0.70911504148336946</v>
      </c>
      <c r="X1319" s="25">
        <f t="shared" si="331"/>
        <v>50</v>
      </c>
      <c r="Y1319" s="24">
        <f t="shared" si="332"/>
        <v>0</v>
      </c>
    </row>
    <row r="1320" spans="2:25" x14ac:dyDescent="0.25">
      <c r="B1320" s="6" t="s">
        <v>38</v>
      </c>
      <c r="C1320" s="6">
        <v>1312</v>
      </c>
      <c r="D1320" s="6">
        <v>290</v>
      </c>
      <c r="E1320" s="12">
        <v>75.7</v>
      </c>
      <c r="F1320" s="16">
        <f t="shared" si="333"/>
        <v>-4.1666666666666269E-2</v>
      </c>
      <c r="G1320" s="16">
        <f t="shared" si="321"/>
        <v>21.027777777777779</v>
      </c>
      <c r="H1320" s="19">
        <f t="shared" si="322"/>
        <v>156.1071698650463</v>
      </c>
      <c r="I1320" s="19">
        <f>$K$3*$H$3*'Vehicle Inputs'!$B$19</f>
        <v>186.58987875</v>
      </c>
      <c r="J1320" s="19">
        <f t="shared" si="323"/>
        <v>3923.5705059375</v>
      </c>
      <c r="K1320" s="19">
        <f t="shared" si="324"/>
        <v>-91.093749999999133</v>
      </c>
      <c r="L1320" s="19">
        <f t="shared" si="325"/>
        <v>251.60329861504715</v>
      </c>
      <c r="M1320" s="19">
        <f t="shared" si="326"/>
        <v>5290.6582514330748</v>
      </c>
      <c r="N1320" s="24">
        <f t="shared" si="320"/>
        <v>1.4696272920647431E-3</v>
      </c>
      <c r="O1320" s="24">
        <f t="shared" si="327"/>
        <v>1.4696272920647431E-3</v>
      </c>
      <c r="P1320" s="24">
        <f t="shared" si="334"/>
        <v>2.0846322167758458</v>
      </c>
      <c r="Q1320" s="24">
        <f t="shared" si="328"/>
        <v>0</v>
      </c>
      <c r="R1320" s="24">
        <f t="shared" si="335"/>
        <v>0.90963079643827427</v>
      </c>
      <c r="S1320" s="24">
        <f>MIN(MAX(-M1320,0),'Vehicle Inputs'!$B$20*1000)</f>
        <v>0</v>
      </c>
      <c r="T1320" s="24">
        <f>S1320*(C1320-C1319)/3600000*'Vehicle Inputs'!$B$21*'Vehicle Inputs'!$B$22*'Vehicle Inputs'!$B$23</f>
        <v>0</v>
      </c>
      <c r="U1320" s="24">
        <f t="shared" si="329"/>
        <v>0.80175820168847289</v>
      </c>
      <c r="V1320" s="24">
        <f>T1320*'Vehicle Inputs'!$B$24*'Vehicle Inputs'!$B$22*'Vehicle Inputs'!$B$21</f>
        <v>0</v>
      </c>
      <c r="W1320" s="24">
        <f t="shared" si="330"/>
        <v>0.70911504148336946</v>
      </c>
      <c r="X1320" s="25">
        <f t="shared" si="331"/>
        <v>50</v>
      </c>
      <c r="Y1320" s="24">
        <f t="shared" si="332"/>
        <v>0</v>
      </c>
    </row>
    <row r="1321" spans="2:25" x14ac:dyDescent="0.25">
      <c r="B1321" s="6" t="s">
        <v>38</v>
      </c>
      <c r="C1321" s="6">
        <v>1313</v>
      </c>
      <c r="D1321" s="6">
        <v>291</v>
      </c>
      <c r="E1321" s="12">
        <v>75.5</v>
      </c>
      <c r="F1321" s="16">
        <f t="shared" si="333"/>
        <v>-6.9444444444444448E-2</v>
      </c>
      <c r="G1321" s="16">
        <f t="shared" si="321"/>
        <v>20.972222222222221</v>
      </c>
      <c r="H1321" s="19">
        <f t="shared" si="322"/>
        <v>155.28338676504629</v>
      </c>
      <c r="I1321" s="19">
        <f>$K$3*$H$3*'Vehicle Inputs'!$B$19</f>
        <v>186.58987875</v>
      </c>
      <c r="J1321" s="19">
        <f t="shared" si="323"/>
        <v>3913.2044015624997</v>
      </c>
      <c r="K1321" s="19">
        <f t="shared" si="324"/>
        <v>-151.82291666666669</v>
      </c>
      <c r="L1321" s="19">
        <f t="shared" si="325"/>
        <v>190.0503488483796</v>
      </c>
      <c r="M1321" s="19">
        <f t="shared" si="326"/>
        <v>3985.7781494590722</v>
      </c>
      <c r="N1321" s="24">
        <f t="shared" si="320"/>
        <v>1.1071605970719644E-3</v>
      </c>
      <c r="O1321" s="24">
        <f t="shared" si="327"/>
        <v>1.1071605970719644E-3</v>
      </c>
      <c r="P1321" s="24">
        <f t="shared" si="334"/>
        <v>2.0857393773729176</v>
      </c>
      <c r="Q1321" s="24">
        <f t="shared" si="328"/>
        <v>0</v>
      </c>
      <c r="R1321" s="24">
        <f t="shared" si="335"/>
        <v>0.90963079643827427</v>
      </c>
      <c r="S1321" s="24">
        <f>MIN(MAX(-M1321,0),'Vehicle Inputs'!$B$20*1000)</f>
        <v>0</v>
      </c>
      <c r="T1321" s="24">
        <f>S1321*(C1321-C1320)/3600000*'Vehicle Inputs'!$B$21*'Vehicle Inputs'!$B$22*'Vehicle Inputs'!$B$23</f>
        <v>0</v>
      </c>
      <c r="U1321" s="24">
        <f t="shared" si="329"/>
        <v>0.80175820168847289</v>
      </c>
      <c r="V1321" s="24">
        <f>T1321*'Vehicle Inputs'!$B$24*'Vehicle Inputs'!$B$22*'Vehicle Inputs'!$B$21</f>
        <v>0</v>
      </c>
      <c r="W1321" s="24">
        <f t="shared" si="330"/>
        <v>0.70911504148336946</v>
      </c>
      <c r="X1321" s="25">
        <f t="shared" si="331"/>
        <v>50</v>
      </c>
      <c r="Y1321" s="24">
        <f t="shared" si="332"/>
        <v>0</v>
      </c>
    </row>
    <row r="1322" spans="2:25" x14ac:dyDescent="0.25">
      <c r="B1322" s="6" t="s">
        <v>38</v>
      </c>
      <c r="C1322" s="6">
        <v>1314</v>
      </c>
      <c r="D1322" s="6">
        <v>292</v>
      </c>
      <c r="E1322" s="12">
        <v>75.2</v>
      </c>
      <c r="F1322" s="16">
        <f t="shared" si="333"/>
        <v>-6.9444444444444448E-2</v>
      </c>
      <c r="G1322" s="16">
        <f t="shared" si="321"/>
        <v>20.888888888888889</v>
      </c>
      <c r="H1322" s="19">
        <f t="shared" si="322"/>
        <v>154.05179834074073</v>
      </c>
      <c r="I1322" s="19">
        <f>$K$3*$H$3*'Vehicle Inputs'!$B$19</f>
        <v>186.58987875</v>
      </c>
      <c r="J1322" s="19">
        <f t="shared" si="323"/>
        <v>3897.6552449999999</v>
      </c>
      <c r="K1322" s="19">
        <f t="shared" si="324"/>
        <v>-151.82291666666669</v>
      </c>
      <c r="L1322" s="19">
        <f t="shared" si="325"/>
        <v>188.81876042407401</v>
      </c>
      <c r="M1322" s="19">
        <f t="shared" si="326"/>
        <v>3944.2141066362128</v>
      </c>
      <c r="N1322" s="24">
        <f t="shared" si="320"/>
        <v>1.0956150296211702E-3</v>
      </c>
      <c r="O1322" s="24">
        <f t="shared" si="327"/>
        <v>1.0956150296211702E-3</v>
      </c>
      <c r="P1322" s="24">
        <f t="shared" si="334"/>
        <v>2.0868349924025389</v>
      </c>
      <c r="Q1322" s="24">
        <f t="shared" si="328"/>
        <v>0</v>
      </c>
      <c r="R1322" s="24">
        <f t="shared" si="335"/>
        <v>0.90963079643827427</v>
      </c>
      <c r="S1322" s="24">
        <f>MIN(MAX(-M1322,0),'Vehicle Inputs'!$B$20*1000)</f>
        <v>0</v>
      </c>
      <c r="T1322" s="24">
        <f>S1322*(C1322-C1321)/3600000*'Vehicle Inputs'!$B$21*'Vehicle Inputs'!$B$22*'Vehicle Inputs'!$B$23</f>
        <v>0</v>
      </c>
      <c r="U1322" s="24">
        <f t="shared" si="329"/>
        <v>0.80175820168847289</v>
      </c>
      <c r="V1322" s="24">
        <f>T1322*'Vehicle Inputs'!$B$24*'Vehicle Inputs'!$B$22*'Vehicle Inputs'!$B$21</f>
        <v>0</v>
      </c>
      <c r="W1322" s="24">
        <f t="shared" si="330"/>
        <v>0.70911504148336946</v>
      </c>
      <c r="X1322" s="25">
        <f t="shared" si="331"/>
        <v>50</v>
      </c>
      <c r="Y1322" s="24">
        <f t="shared" si="332"/>
        <v>0</v>
      </c>
    </row>
    <row r="1323" spans="2:25" x14ac:dyDescent="0.25">
      <c r="B1323" s="6" t="s">
        <v>38</v>
      </c>
      <c r="C1323" s="6">
        <v>1315</v>
      </c>
      <c r="D1323" s="6">
        <v>293</v>
      </c>
      <c r="E1323" s="12">
        <v>75</v>
      </c>
      <c r="F1323" s="16">
        <f t="shared" si="333"/>
        <v>-6.9444444444444448E-2</v>
      </c>
      <c r="G1323" s="16">
        <f t="shared" si="321"/>
        <v>20.833333333333336</v>
      </c>
      <c r="H1323" s="19">
        <f t="shared" si="322"/>
        <v>153.23346354166668</v>
      </c>
      <c r="I1323" s="19">
        <f>$K$3*$H$3*'Vehicle Inputs'!$B$19</f>
        <v>186.58987875</v>
      </c>
      <c r="J1323" s="19">
        <f t="shared" si="323"/>
        <v>3887.2891406250005</v>
      </c>
      <c r="K1323" s="19">
        <f t="shared" si="324"/>
        <v>-151.82291666666669</v>
      </c>
      <c r="L1323" s="19">
        <f t="shared" si="325"/>
        <v>188.00042562499999</v>
      </c>
      <c r="M1323" s="19">
        <f t="shared" si="326"/>
        <v>3916.675533854167</v>
      </c>
      <c r="N1323" s="24">
        <f t="shared" si="320"/>
        <v>1.087965426070602E-3</v>
      </c>
      <c r="O1323" s="24">
        <f t="shared" si="327"/>
        <v>1.087965426070602E-3</v>
      </c>
      <c r="P1323" s="24">
        <f t="shared" si="334"/>
        <v>2.0879229578286096</v>
      </c>
      <c r="Q1323" s="24">
        <f t="shared" si="328"/>
        <v>0</v>
      </c>
      <c r="R1323" s="24">
        <f t="shared" si="335"/>
        <v>0.90963079643827427</v>
      </c>
      <c r="S1323" s="24">
        <f>MIN(MAX(-M1323,0),'Vehicle Inputs'!$B$20*1000)</f>
        <v>0</v>
      </c>
      <c r="T1323" s="24">
        <f>S1323*(C1323-C1322)/3600000*'Vehicle Inputs'!$B$21*'Vehicle Inputs'!$B$22*'Vehicle Inputs'!$B$23</f>
        <v>0</v>
      </c>
      <c r="U1323" s="24">
        <f t="shared" si="329"/>
        <v>0.80175820168847289</v>
      </c>
      <c r="V1323" s="24">
        <f>T1323*'Vehicle Inputs'!$B$24*'Vehicle Inputs'!$B$22*'Vehicle Inputs'!$B$21</f>
        <v>0</v>
      </c>
      <c r="W1323" s="24">
        <f t="shared" si="330"/>
        <v>0.70911504148336946</v>
      </c>
      <c r="X1323" s="25">
        <f t="shared" si="331"/>
        <v>50</v>
      </c>
      <c r="Y1323" s="24">
        <f t="shared" si="332"/>
        <v>0</v>
      </c>
    </row>
    <row r="1324" spans="2:25" x14ac:dyDescent="0.25">
      <c r="B1324" s="6" t="s">
        <v>38</v>
      </c>
      <c r="C1324" s="6">
        <v>1316</v>
      </c>
      <c r="D1324" s="6">
        <v>294</v>
      </c>
      <c r="E1324" s="12">
        <v>74.7</v>
      </c>
      <c r="F1324" s="16">
        <f t="shared" si="333"/>
        <v>-0.12500000000000078</v>
      </c>
      <c r="G1324" s="16">
        <f t="shared" si="321"/>
        <v>20.75</v>
      </c>
      <c r="H1324" s="19">
        <f t="shared" si="322"/>
        <v>152.01004756875</v>
      </c>
      <c r="I1324" s="19">
        <f>$K$3*$H$3*'Vehicle Inputs'!$B$19</f>
        <v>186.58987875</v>
      </c>
      <c r="J1324" s="19">
        <f t="shared" si="323"/>
        <v>3871.7399840624998</v>
      </c>
      <c r="K1324" s="19">
        <f t="shared" si="324"/>
        <v>-273.28125000000171</v>
      </c>
      <c r="L1324" s="19">
        <f t="shared" si="325"/>
        <v>65.318676318748317</v>
      </c>
      <c r="M1324" s="19">
        <f t="shared" si="326"/>
        <v>1355.3625336140276</v>
      </c>
      <c r="N1324" s="24">
        <f t="shared" si="320"/>
        <v>3.7648959267056321E-4</v>
      </c>
      <c r="O1324" s="24">
        <f t="shared" si="327"/>
        <v>3.7648959267056321E-4</v>
      </c>
      <c r="P1324" s="24">
        <f t="shared" si="334"/>
        <v>2.0882994474212802</v>
      </c>
      <c r="Q1324" s="24">
        <f t="shared" si="328"/>
        <v>0</v>
      </c>
      <c r="R1324" s="24">
        <f t="shared" si="335"/>
        <v>0.90963079643827427</v>
      </c>
      <c r="S1324" s="24">
        <f>MIN(MAX(-M1324,0),'Vehicle Inputs'!$B$20*1000)</f>
        <v>0</v>
      </c>
      <c r="T1324" s="24">
        <f>S1324*(C1324-C1323)/3600000*'Vehicle Inputs'!$B$21*'Vehicle Inputs'!$B$22*'Vehicle Inputs'!$B$23</f>
        <v>0</v>
      </c>
      <c r="U1324" s="24">
        <f t="shared" si="329"/>
        <v>0.80175820168847289</v>
      </c>
      <c r="V1324" s="24">
        <f>T1324*'Vehicle Inputs'!$B$24*'Vehicle Inputs'!$B$22*'Vehicle Inputs'!$B$21</f>
        <v>0</v>
      </c>
      <c r="W1324" s="24">
        <f t="shared" si="330"/>
        <v>0.70911504148336946</v>
      </c>
      <c r="X1324" s="25">
        <f t="shared" si="331"/>
        <v>50</v>
      </c>
      <c r="Y1324" s="24">
        <f t="shared" si="332"/>
        <v>0</v>
      </c>
    </row>
    <row r="1325" spans="2:25" x14ac:dyDescent="0.25">
      <c r="B1325" s="6" t="s">
        <v>38</v>
      </c>
      <c r="C1325" s="6">
        <v>1317</v>
      </c>
      <c r="D1325" s="6">
        <v>295</v>
      </c>
      <c r="E1325" s="12">
        <v>74.099999999999994</v>
      </c>
      <c r="F1325" s="16">
        <f t="shared" si="333"/>
        <v>-0.1388888888888889</v>
      </c>
      <c r="G1325" s="16">
        <f t="shared" si="321"/>
        <v>20.583333333333332</v>
      </c>
      <c r="H1325" s="19">
        <f t="shared" si="322"/>
        <v>149.57792603541665</v>
      </c>
      <c r="I1325" s="19">
        <f>$K$3*$H$3*'Vehicle Inputs'!$B$19</f>
        <v>186.58987875</v>
      </c>
      <c r="J1325" s="19">
        <f t="shared" si="323"/>
        <v>3840.6416709374998</v>
      </c>
      <c r="K1325" s="19">
        <f t="shared" si="324"/>
        <v>-303.64583333333337</v>
      </c>
      <c r="L1325" s="19">
        <f t="shared" si="325"/>
        <v>32.521971452083278</v>
      </c>
      <c r="M1325" s="19">
        <f t="shared" si="326"/>
        <v>669.41057905538082</v>
      </c>
      <c r="N1325" s="24">
        <f t="shared" si="320"/>
        <v>1.8594738307093912E-4</v>
      </c>
      <c r="O1325" s="24">
        <f t="shared" si="327"/>
        <v>1.8594738307093912E-4</v>
      </c>
      <c r="P1325" s="24">
        <f t="shared" si="334"/>
        <v>2.0884853948043509</v>
      </c>
      <c r="Q1325" s="24">
        <f t="shared" si="328"/>
        <v>0</v>
      </c>
      <c r="R1325" s="24">
        <f t="shared" si="335"/>
        <v>0.90963079643827427</v>
      </c>
      <c r="S1325" s="24">
        <f>MIN(MAX(-M1325,0),'Vehicle Inputs'!$B$20*1000)</f>
        <v>0</v>
      </c>
      <c r="T1325" s="24">
        <f>S1325*(C1325-C1324)/3600000*'Vehicle Inputs'!$B$21*'Vehicle Inputs'!$B$22*'Vehicle Inputs'!$B$23</f>
        <v>0</v>
      </c>
      <c r="U1325" s="24">
        <f t="shared" si="329"/>
        <v>0.80175820168847289</v>
      </c>
      <c r="V1325" s="24">
        <f>T1325*'Vehicle Inputs'!$B$24*'Vehicle Inputs'!$B$22*'Vehicle Inputs'!$B$21</f>
        <v>0</v>
      </c>
      <c r="W1325" s="24">
        <f t="shared" si="330"/>
        <v>0.70911504148336946</v>
      </c>
      <c r="X1325" s="25">
        <f t="shared" si="331"/>
        <v>50</v>
      </c>
      <c r="Y1325" s="24">
        <f t="shared" si="332"/>
        <v>0</v>
      </c>
    </row>
    <row r="1326" spans="2:25" x14ac:dyDescent="0.25">
      <c r="B1326" s="6" t="s">
        <v>38</v>
      </c>
      <c r="C1326" s="6">
        <v>1318</v>
      </c>
      <c r="D1326" s="6">
        <v>296</v>
      </c>
      <c r="E1326" s="12">
        <v>73.7</v>
      </c>
      <c r="F1326" s="16">
        <f t="shared" si="333"/>
        <v>-0.11111111111111072</v>
      </c>
      <c r="G1326" s="16">
        <f t="shared" si="321"/>
        <v>20.472222222222225</v>
      </c>
      <c r="H1326" s="19">
        <f t="shared" si="322"/>
        <v>147.96740828171298</v>
      </c>
      <c r="I1326" s="19">
        <f>$K$3*$H$3*'Vehicle Inputs'!$B$19</f>
        <v>186.58987875</v>
      </c>
      <c r="J1326" s="19">
        <f t="shared" si="323"/>
        <v>3819.9094621875006</v>
      </c>
      <c r="K1326" s="19">
        <f t="shared" si="324"/>
        <v>-242.9166666666658</v>
      </c>
      <c r="L1326" s="19">
        <f t="shared" si="325"/>
        <v>91.64062036504717</v>
      </c>
      <c r="M1326" s="19">
        <f t="shared" si="326"/>
        <v>1876.0871446955493</v>
      </c>
      <c r="N1326" s="24">
        <f t="shared" si="320"/>
        <v>5.2113531797098596E-4</v>
      </c>
      <c r="O1326" s="24">
        <f t="shared" si="327"/>
        <v>5.2113531797098596E-4</v>
      </c>
      <c r="P1326" s="24">
        <f t="shared" si="334"/>
        <v>2.089006530122322</v>
      </c>
      <c r="Q1326" s="24">
        <f t="shared" si="328"/>
        <v>0</v>
      </c>
      <c r="R1326" s="24">
        <f t="shared" si="335"/>
        <v>0.90963079643827427</v>
      </c>
      <c r="S1326" s="24">
        <f>MIN(MAX(-M1326,0),'Vehicle Inputs'!$B$20*1000)</f>
        <v>0</v>
      </c>
      <c r="T1326" s="24">
        <f>S1326*(C1326-C1325)/3600000*'Vehicle Inputs'!$B$21*'Vehicle Inputs'!$B$22*'Vehicle Inputs'!$B$23</f>
        <v>0</v>
      </c>
      <c r="U1326" s="24">
        <f t="shared" si="329"/>
        <v>0.80175820168847289</v>
      </c>
      <c r="V1326" s="24">
        <f>T1326*'Vehicle Inputs'!$B$24*'Vehicle Inputs'!$B$22*'Vehicle Inputs'!$B$21</f>
        <v>0</v>
      </c>
      <c r="W1326" s="24">
        <f t="shared" si="330"/>
        <v>0.70911504148336946</v>
      </c>
      <c r="X1326" s="25">
        <f t="shared" si="331"/>
        <v>50</v>
      </c>
      <c r="Y1326" s="24">
        <f t="shared" si="332"/>
        <v>0</v>
      </c>
    </row>
    <row r="1327" spans="2:25" x14ac:dyDescent="0.25">
      <c r="B1327" s="6" t="s">
        <v>38</v>
      </c>
      <c r="C1327" s="6">
        <v>1319</v>
      </c>
      <c r="D1327" s="6">
        <v>297</v>
      </c>
      <c r="E1327" s="12">
        <v>73.3</v>
      </c>
      <c r="F1327" s="16">
        <f t="shared" si="333"/>
        <v>-2.7777777777778172E-2</v>
      </c>
      <c r="G1327" s="16">
        <f t="shared" si="321"/>
        <v>20.361111111111111</v>
      </c>
      <c r="H1327" s="19">
        <f t="shared" si="322"/>
        <v>146.36560780949074</v>
      </c>
      <c r="I1327" s="19">
        <f>$K$3*$H$3*'Vehicle Inputs'!$B$19</f>
        <v>186.58987875</v>
      </c>
      <c r="J1327" s="19">
        <f t="shared" si="323"/>
        <v>3799.1772534375</v>
      </c>
      <c r="K1327" s="19">
        <f t="shared" si="324"/>
        <v>-60.729166666667531</v>
      </c>
      <c r="L1327" s="19">
        <f t="shared" si="325"/>
        <v>272.2263198928232</v>
      </c>
      <c r="M1327" s="19">
        <f t="shared" si="326"/>
        <v>5542.8303467066498</v>
      </c>
      <c r="N1327" s="24">
        <f t="shared" si="320"/>
        <v>1.5396750963074027E-3</v>
      </c>
      <c r="O1327" s="24">
        <f t="shared" si="327"/>
        <v>1.5396750963074027E-3</v>
      </c>
      <c r="P1327" s="24">
        <f t="shared" si="334"/>
        <v>2.0905462052186294</v>
      </c>
      <c r="Q1327" s="24">
        <f t="shared" si="328"/>
        <v>0</v>
      </c>
      <c r="R1327" s="24">
        <f t="shared" si="335"/>
        <v>0.90963079643827427</v>
      </c>
      <c r="S1327" s="24">
        <f>MIN(MAX(-M1327,0),'Vehicle Inputs'!$B$20*1000)</f>
        <v>0</v>
      </c>
      <c r="T1327" s="24">
        <f>S1327*(C1327-C1326)/3600000*'Vehicle Inputs'!$B$21*'Vehicle Inputs'!$B$22*'Vehicle Inputs'!$B$23</f>
        <v>0</v>
      </c>
      <c r="U1327" s="24">
        <f t="shared" si="329"/>
        <v>0.80175820168847289</v>
      </c>
      <c r="V1327" s="24">
        <f>T1327*'Vehicle Inputs'!$B$24*'Vehicle Inputs'!$B$22*'Vehicle Inputs'!$B$21</f>
        <v>0</v>
      </c>
      <c r="W1327" s="24">
        <f t="shared" si="330"/>
        <v>0.70911504148336946</v>
      </c>
      <c r="X1327" s="25">
        <f t="shared" si="331"/>
        <v>50</v>
      </c>
      <c r="Y1327" s="24">
        <f t="shared" si="332"/>
        <v>0</v>
      </c>
    </row>
    <row r="1328" spans="2:25" x14ac:dyDescent="0.25">
      <c r="B1328" s="6" t="s">
        <v>38</v>
      </c>
      <c r="C1328" s="6">
        <v>1320</v>
      </c>
      <c r="D1328" s="6">
        <v>298</v>
      </c>
      <c r="E1328" s="12">
        <v>73.5</v>
      </c>
      <c r="F1328" s="16">
        <f t="shared" si="333"/>
        <v>9.7222222222222612E-2</v>
      </c>
      <c r="G1328" s="16">
        <f t="shared" si="321"/>
        <v>20.416666666666668</v>
      </c>
      <c r="H1328" s="19">
        <f t="shared" si="322"/>
        <v>147.16541838541667</v>
      </c>
      <c r="I1328" s="19">
        <f>$K$3*$H$3*'Vehicle Inputs'!$B$19</f>
        <v>186.58987875</v>
      </c>
      <c r="J1328" s="19">
        <f t="shared" si="323"/>
        <v>3809.5433578125003</v>
      </c>
      <c r="K1328" s="19">
        <f t="shared" si="324"/>
        <v>212.5520833333342</v>
      </c>
      <c r="L1328" s="19">
        <f t="shared" si="325"/>
        <v>546.30738046875081</v>
      </c>
      <c r="M1328" s="19">
        <f t="shared" si="326"/>
        <v>11153.77568457033</v>
      </c>
      <c r="N1328" s="24">
        <f t="shared" ref="N1328:N1391" si="336">M1328*(C1328-C1327)/3600000</f>
        <v>3.0982710234917581E-3</v>
      </c>
      <c r="O1328" s="24">
        <f t="shared" si="327"/>
        <v>3.0982710234917581E-3</v>
      </c>
      <c r="P1328" s="24">
        <f t="shared" si="334"/>
        <v>2.0936444762421211</v>
      </c>
      <c r="Q1328" s="24">
        <f t="shared" si="328"/>
        <v>0</v>
      </c>
      <c r="R1328" s="24">
        <f t="shared" si="335"/>
        <v>0.90963079643827427</v>
      </c>
      <c r="S1328" s="24">
        <f>MIN(MAX(-M1328,0),'Vehicle Inputs'!$B$20*1000)</f>
        <v>0</v>
      </c>
      <c r="T1328" s="24">
        <f>S1328*(C1328-C1327)/3600000*'Vehicle Inputs'!$B$21*'Vehicle Inputs'!$B$22*'Vehicle Inputs'!$B$23</f>
        <v>0</v>
      </c>
      <c r="U1328" s="24">
        <f t="shared" si="329"/>
        <v>0.80175820168847289</v>
      </c>
      <c r="V1328" s="24">
        <f>T1328*'Vehicle Inputs'!$B$24*'Vehicle Inputs'!$B$22*'Vehicle Inputs'!$B$21</f>
        <v>0</v>
      </c>
      <c r="W1328" s="24">
        <f t="shared" si="330"/>
        <v>0.70911504148336946</v>
      </c>
      <c r="X1328" s="25">
        <f t="shared" si="331"/>
        <v>50</v>
      </c>
      <c r="Y1328" s="24">
        <f t="shared" si="332"/>
        <v>0</v>
      </c>
    </row>
    <row r="1329" spans="2:25" x14ac:dyDescent="0.25">
      <c r="B1329" s="6" t="s">
        <v>38</v>
      </c>
      <c r="C1329" s="6">
        <v>1321</v>
      </c>
      <c r="D1329" s="6">
        <v>299</v>
      </c>
      <c r="E1329" s="12">
        <v>74</v>
      </c>
      <c r="F1329" s="16">
        <f t="shared" si="333"/>
        <v>0.19444444444444522</v>
      </c>
      <c r="G1329" s="16">
        <f t="shared" si="321"/>
        <v>20.555555555555557</v>
      </c>
      <c r="H1329" s="19">
        <f t="shared" si="322"/>
        <v>149.17447935185186</v>
      </c>
      <c r="I1329" s="19">
        <f>$K$3*$H$3*'Vehicle Inputs'!$B$19</f>
        <v>186.58987875</v>
      </c>
      <c r="J1329" s="19">
        <f t="shared" si="323"/>
        <v>3835.4586187500004</v>
      </c>
      <c r="K1329" s="19">
        <f t="shared" si="324"/>
        <v>425.10416666666839</v>
      </c>
      <c r="L1329" s="19">
        <f t="shared" si="325"/>
        <v>760.86852476852027</v>
      </c>
      <c r="M1329" s="19">
        <f t="shared" si="326"/>
        <v>15640.075231352917</v>
      </c>
      <c r="N1329" s="24">
        <f t="shared" si="336"/>
        <v>4.3444653420424773E-3</v>
      </c>
      <c r="O1329" s="24">
        <f t="shared" si="327"/>
        <v>4.3444653420424773E-3</v>
      </c>
      <c r="P1329" s="24">
        <f t="shared" si="334"/>
        <v>2.0979889415841635</v>
      </c>
      <c r="Q1329" s="24">
        <f t="shared" si="328"/>
        <v>0</v>
      </c>
      <c r="R1329" s="24">
        <f t="shared" si="335"/>
        <v>0.90963079643827427</v>
      </c>
      <c r="S1329" s="24">
        <f>MIN(MAX(-M1329,0),'Vehicle Inputs'!$B$20*1000)</f>
        <v>0</v>
      </c>
      <c r="T1329" s="24">
        <f>S1329*(C1329-C1328)/3600000*'Vehicle Inputs'!$B$21*'Vehicle Inputs'!$B$22*'Vehicle Inputs'!$B$23</f>
        <v>0</v>
      </c>
      <c r="U1329" s="24">
        <f t="shared" si="329"/>
        <v>0.80175820168847289</v>
      </c>
      <c r="V1329" s="24">
        <f>T1329*'Vehicle Inputs'!$B$24*'Vehicle Inputs'!$B$22*'Vehicle Inputs'!$B$21</f>
        <v>0</v>
      </c>
      <c r="W1329" s="24">
        <f t="shared" si="330"/>
        <v>0.70911504148336946</v>
      </c>
      <c r="X1329" s="25">
        <f t="shared" si="331"/>
        <v>50</v>
      </c>
      <c r="Y1329" s="24">
        <f t="shared" si="332"/>
        <v>0</v>
      </c>
    </row>
    <row r="1330" spans="2:25" x14ac:dyDescent="0.25">
      <c r="B1330" s="6" t="s">
        <v>38</v>
      </c>
      <c r="C1330" s="6">
        <v>1322</v>
      </c>
      <c r="D1330" s="6">
        <v>300</v>
      </c>
      <c r="E1330" s="12">
        <v>74.900000000000006</v>
      </c>
      <c r="F1330" s="16">
        <f t="shared" si="333"/>
        <v>0.29166666666666585</v>
      </c>
      <c r="G1330" s="16">
        <f t="shared" si="321"/>
        <v>20.805555555555557</v>
      </c>
      <c r="H1330" s="19">
        <f t="shared" si="322"/>
        <v>152.82511338726854</v>
      </c>
      <c r="I1330" s="19">
        <f>$K$3*$H$3*'Vehicle Inputs'!$B$19</f>
        <v>186.58987875</v>
      </c>
      <c r="J1330" s="19">
        <f t="shared" si="323"/>
        <v>3882.1060884375001</v>
      </c>
      <c r="K1330" s="19">
        <f t="shared" si="324"/>
        <v>637.65624999999818</v>
      </c>
      <c r="L1330" s="19">
        <f t="shared" si="325"/>
        <v>977.07124213726672</v>
      </c>
      <c r="M1330" s="19">
        <f t="shared" si="326"/>
        <v>20328.510010022579</v>
      </c>
      <c r="N1330" s="24">
        <f t="shared" si="336"/>
        <v>5.6468083361173827E-3</v>
      </c>
      <c r="O1330" s="24">
        <f t="shared" si="327"/>
        <v>5.6468083361173827E-3</v>
      </c>
      <c r="P1330" s="24">
        <f t="shared" si="334"/>
        <v>2.1036357499202807</v>
      </c>
      <c r="Q1330" s="24">
        <f t="shared" si="328"/>
        <v>0</v>
      </c>
      <c r="R1330" s="24">
        <f t="shared" si="335"/>
        <v>0.90963079643827427</v>
      </c>
      <c r="S1330" s="24">
        <f>MIN(MAX(-M1330,0),'Vehicle Inputs'!$B$20*1000)</f>
        <v>0</v>
      </c>
      <c r="T1330" s="24">
        <f>S1330*(C1330-C1329)/3600000*'Vehicle Inputs'!$B$21*'Vehicle Inputs'!$B$22*'Vehicle Inputs'!$B$23</f>
        <v>0</v>
      </c>
      <c r="U1330" s="24">
        <f t="shared" si="329"/>
        <v>0.80175820168847289</v>
      </c>
      <c r="V1330" s="24">
        <f>T1330*'Vehicle Inputs'!$B$24*'Vehicle Inputs'!$B$22*'Vehicle Inputs'!$B$21</f>
        <v>0</v>
      </c>
      <c r="W1330" s="24">
        <f t="shared" si="330"/>
        <v>0.70911504148336946</v>
      </c>
      <c r="X1330" s="25">
        <f t="shared" si="331"/>
        <v>50</v>
      </c>
      <c r="Y1330" s="24">
        <f t="shared" si="332"/>
        <v>0</v>
      </c>
    </row>
    <row r="1331" spans="2:25" x14ac:dyDescent="0.25">
      <c r="B1331" s="6" t="s">
        <v>38</v>
      </c>
      <c r="C1331" s="6">
        <v>1323</v>
      </c>
      <c r="D1331" s="6">
        <v>301</v>
      </c>
      <c r="E1331" s="12">
        <v>76.099999999999994</v>
      </c>
      <c r="F1331" s="16">
        <f t="shared" si="333"/>
        <v>0.38888888888888851</v>
      </c>
      <c r="G1331" s="16">
        <f t="shared" si="321"/>
        <v>21.138888888888889</v>
      </c>
      <c r="H1331" s="19">
        <f t="shared" si="322"/>
        <v>157.76127402615739</v>
      </c>
      <c r="I1331" s="19">
        <f>$K$3*$H$3*'Vehicle Inputs'!$B$19</f>
        <v>186.58987875</v>
      </c>
      <c r="J1331" s="19">
        <f t="shared" si="323"/>
        <v>3944.3027146875002</v>
      </c>
      <c r="K1331" s="19">
        <f t="shared" si="324"/>
        <v>850.20833333333246</v>
      </c>
      <c r="L1331" s="19">
        <f t="shared" si="325"/>
        <v>1194.5594861094899</v>
      </c>
      <c r="M1331" s="19">
        <f t="shared" si="326"/>
        <v>25251.660248036718</v>
      </c>
      <c r="N1331" s="24">
        <f t="shared" si="336"/>
        <v>7.0143500688990886E-3</v>
      </c>
      <c r="O1331" s="24">
        <f t="shared" si="327"/>
        <v>7.0143500688990886E-3</v>
      </c>
      <c r="P1331" s="24">
        <f t="shared" si="334"/>
        <v>2.1106500999891797</v>
      </c>
      <c r="Q1331" s="24">
        <f t="shared" si="328"/>
        <v>0</v>
      </c>
      <c r="R1331" s="24">
        <f t="shared" si="335"/>
        <v>0.90963079643827427</v>
      </c>
      <c r="S1331" s="24">
        <f>MIN(MAX(-M1331,0),'Vehicle Inputs'!$B$20*1000)</f>
        <v>0</v>
      </c>
      <c r="T1331" s="24">
        <f>S1331*(C1331-C1330)/3600000*'Vehicle Inputs'!$B$21*'Vehicle Inputs'!$B$22*'Vehicle Inputs'!$B$23</f>
        <v>0</v>
      </c>
      <c r="U1331" s="24">
        <f t="shared" si="329"/>
        <v>0.80175820168847289</v>
      </c>
      <c r="V1331" s="24">
        <f>T1331*'Vehicle Inputs'!$B$24*'Vehicle Inputs'!$B$22*'Vehicle Inputs'!$B$21</f>
        <v>0</v>
      </c>
      <c r="W1331" s="24">
        <f t="shared" si="330"/>
        <v>0.70911504148336946</v>
      </c>
      <c r="X1331" s="25">
        <f t="shared" si="331"/>
        <v>50</v>
      </c>
      <c r="Y1331" s="24">
        <f t="shared" si="332"/>
        <v>0</v>
      </c>
    </row>
    <row r="1332" spans="2:25" x14ac:dyDescent="0.25">
      <c r="B1332" s="6" t="s">
        <v>38</v>
      </c>
      <c r="C1332" s="6">
        <v>1324</v>
      </c>
      <c r="D1332" s="6">
        <v>302</v>
      </c>
      <c r="E1332" s="12">
        <v>77.7</v>
      </c>
      <c r="F1332" s="16">
        <f t="shared" si="333"/>
        <v>0.43055555555555675</v>
      </c>
      <c r="G1332" s="16">
        <f t="shared" si="321"/>
        <v>21.583333333333336</v>
      </c>
      <c r="H1332" s="19">
        <f t="shared" si="322"/>
        <v>164.46486348541669</v>
      </c>
      <c r="I1332" s="19">
        <f>$K$3*$H$3*'Vehicle Inputs'!$B$19</f>
        <v>186.58987875</v>
      </c>
      <c r="J1332" s="19">
        <f t="shared" si="323"/>
        <v>4027.2315496875003</v>
      </c>
      <c r="K1332" s="19">
        <f t="shared" si="324"/>
        <v>941.30208333333599</v>
      </c>
      <c r="L1332" s="19">
        <f t="shared" si="325"/>
        <v>1292.3568255687528</v>
      </c>
      <c r="M1332" s="19">
        <f t="shared" si="326"/>
        <v>27893.368151858918</v>
      </c>
      <c r="N1332" s="24">
        <f t="shared" si="336"/>
        <v>7.7481578199608105E-3</v>
      </c>
      <c r="O1332" s="24">
        <f t="shared" si="327"/>
        <v>7.7481578199608105E-3</v>
      </c>
      <c r="P1332" s="24">
        <f t="shared" si="334"/>
        <v>2.1183982578091407</v>
      </c>
      <c r="Q1332" s="24">
        <f t="shared" si="328"/>
        <v>0</v>
      </c>
      <c r="R1332" s="24">
        <f t="shared" si="335"/>
        <v>0.90963079643827427</v>
      </c>
      <c r="S1332" s="24">
        <f>MIN(MAX(-M1332,0),'Vehicle Inputs'!$B$20*1000)</f>
        <v>0</v>
      </c>
      <c r="T1332" s="24">
        <f>S1332*(C1332-C1331)/3600000*'Vehicle Inputs'!$B$21*'Vehicle Inputs'!$B$22*'Vehicle Inputs'!$B$23</f>
        <v>0</v>
      </c>
      <c r="U1332" s="24">
        <f t="shared" si="329"/>
        <v>0.80175820168847289</v>
      </c>
      <c r="V1332" s="24">
        <f>T1332*'Vehicle Inputs'!$B$24*'Vehicle Inputs'!$B$22*'Vehicle Inputs'!$B$21</f>
        <v>0</v>
      </c>
      <c r="W1332" s="24">
        <f t="shared" si="330"/>
        <v>0.70911504148336946</v>
      </c>
      <c r="X1332" s="25">
        <f t="shared" si="331"/>
        <v>50</v>
      </c>
      <c r="Y1332" s="24">
        <f t="shared" si="332"/>
        <v>0</v>
      </c>
    </row>
    <row r="1333" spans="2:25" x14ac:dyDescent="0.25">
      <c r="B1333" s="6" t="s">
        <v>38</v>
      </c>
      <c r="C1333" s="6">
        <v>1325</v>
      </c>
      <c r="D1333" s="6">
        <v>303</v>
      </c>
      <c r="E1333" s="12">
        <v>79.2</v>
      </c>
      <c r="F1333" s="16">
        <f t="shared" si="333"/>
        <v>0.36111111111111033</v>
      </c>
      <c r="G1333" s="16">
        <f t="shared" si="321"/>
        <v>22</v>
      </c>
      <c r="H1333" s="19">
        <f t="shared" si="322"/>
        <v>170.87615159999999</v>
      </c>
      <c r="I1333" s="19">
        <f>$K$3*$H$3*'Vehicle Inputs'!$B$19</f>
        <v>186.58987875</v>
      </c>
      <c r="J1333" s="19">
        <f t="shared" si="323"/>
        <v>4104.9773324999996</v>
      </c>
      <c r="K1333" s="19">
        <f t="shared" si="324"/>
        <v>789.47916666666492</v>
      </c>
      <c r="L1333" s="19">
        <f t="shared" si="325"/>
        <v>1146.9451970166649</v>
      </c>
      <c r="M1333" s="19">
        <f t="shared" si="326"/>
        <v>25232.794334366627</v>
      </c>
      <c r="N1333" s="24">
        <f t="shared" si="336"/>
        <v>7.0091095373240632E-3</v>
      </c>
      <c r="O1333" s="24">
        <f t="shared" si="327"/>
        <v>7.0091095373240632E-3</v>
      </c>
      <c r="P1333" s="24">
        <f t="shared" si="334"/>
        <v>2.1254073673464648</v>
      </c>
      <c r="Q1333" s="24">
        <f t="shared" si="328"/>
        <v>0</v>
      </c>
      <c r="R1333" s="24">
        <f t="shared" si="335"/>
        <v>0.90963079643827427</v>
      </c>
      <c r="S1333" s="24">
        <f>MIN(MAX(-M1333,0),'Vehicle Inputs'!$B$20*1000)</f>
        <v>0</v>
      </c>
      <c r="T1333" s="24">
        <f>S1333*(C1333-C1332)/3600000*'Vehicle Inputs'!$B$21*'Vehicle Inputs'!$B$22*'Vehicle Inputs'!$B$23</f>
        <v>0</v>
      </c>
      <c r="U1333" s="24">
        <f t="shared" si="329"/>
        <v>0.80175820168847289</v>
      </c>
      <c r="V1333" s="24">
        <f>T1333*'Vehicle Inputs'!$B$24*'Vehicle Inputs'!$B$22*'Vehicle Inputs'!$B$21</f>
        <v>0</v>
      </c>
      <c r="W1333" s="24">
        <f t="shared" si="330"/>
        <v>0.70911504148336946</v>
      </c>
      <c r="X1333" s="25">
        <f t="shared" si="331"/>
        <v>50</v>
      </c>
      <c r="Y1333" s="24">
        <f t="shared" si="332"/>
        <v>0</v>
      </c>
    </row>
    <row r="1334" spans="2:25" x14ac:dyDescent="0.25">
      <c r="B1334" s="6" t="s">
        <v>38</v>
      </c>
      <c r="C1334" s="6">
        <v>1326</v>
      </c>
      <c r="D1334" s="6">
        <v>304</v>
      </c>
      <c r="E1334" s="12">
        <v>80.3</v>
      </c>
      <c r="F1334" s="16">
        <f t="shared" si="333"/>
        <v>0.22222222222222143</v>
      </c>
      <c r="G1334" s="16">
        <f t="shared" si="321"/>
        <v>22.305555555555557</v>
      </c>
      <c r="H1334" s="19">
        <f t="shared" si="322"/>
        <v>175.65567358726852</v>
      </c>
      <c r="I1334" s="19">
        <f>$K$3*$H$3*'Vehicle Inputs'!$B$19</f>
        <v>186.58987875</v>
      </c>
      <c r="J1334" s="19">
        <f t="shared" si="323"/>
        <v>4161.9909065625006</v>
      </c>
      <c r="K1334" s="19">
        <f t="shared" si="324"/>
        <v>485.83333333333161</v>
      </c>
      <c r="L1334" s="19">
        <f t="shared" si="325"/>
        <v>848.07888567060013</v>
      </c>
      <c r="M1334" s="19">
        <f t="shared" si="326"/>
        <v>18916.870699819221</v>
      </c>
      <c r="N1334" s="24">
        <f t="shared" si="336"/>
        <v>5.2546863055053395E-3</v>
      </c>
      <c r="O1334" s="24">
        <f t="shared" si="327"/>
        <v>5.2546863055053395E-3</v>
      </c>
      <c r="P1334" s="24">
        <f t="shared" si="334"/>
        <v>2.13066205365197</v>
      </c>
      <c r="Q1334" s="24">
        <f t="shared" si="328"/>
        <v>0</v>
      </c>
      <c r="R1334" s="24">
        <f t="shared" si="335"/>
        <v>0.90963079643827427</v>
      </c>
      <c r="S1334" s="24">
        <f>MIN(MAX(-M1334,0),'Vehicle Inputs'!$B$20*1000)</f>
        <v>0</v>
      </c>
      <c r="T1334" s="24">
        <f>S1334*(C1334-C1333)/3600000*'Vehicle Inputs'!$B$21*'Vehicle Inputs'!$B$22*'Vehicle Inputs'!$B$23</f>
        <v>0</v>
      </c>
      <c r="U1334" s="24">
        <f t="shared" si="329"/>
        <v>0.80175820168847289</v>
      </c>
      <c r="V1334" s="24">
        <f>T1334*'Vehicle Inputs'!$B$24*'Vehicle Inputs'!$B$22*'Vehicle Inputs'!$B$21</f>
        <v>0</v>
      </c>
      <c r="W1334" s="24">
        <f t="shared" si="330"/>
        <v>0.70911504148336946</v>
      </c>
      <c r="X1334" s="25">
        <f t="shared" si="331"/>
        <v>50</v>
      </c>
      <c r="Y1334" s="24">
        <f t="shared" si="332"/>
        <v>0</v>
      </c>
    </row>
    <row r="1335" spans="2:25" x14ac:dyDescent="0.25">
      <c r="B1335" s="6" t="s">
        <v>38</v>
      </c>
      <c r="C1335" s="6">
        <v>1327</v>
      </c>
      <c r="D1335" s="6">
        <v>305</v>
      </c>
      <c r="E1335" s="12">
        <v>80.8</v>
      </c>
      <c r="F1335" s="16">
        <f t="shared" si="333"/>
        <v>9.7222222222222612E-2</v>
      </c>
      <c r="G1335" s="16">
        <f t="shared" si="321"/>
        <v>22.444444444444446</v>
      </c>
      <c r="H1335" s="19">
        <f t="shared" si="322"/>
        <v>177.84997678518519</v>
      </c>
      <c r="I1335" s="19">
        <f>$K$3*$H$3*'Vehicle Inputs'!$B$19</f>
        <v>186.58987875</v>
      </c>
      <c r="J1335" s="19">
        <f t="shared" si="323"/>
        <v>4187.9061675000003</v>
      </c>
      <c r="K1335" s="19">
        <f t="shared" si="324"/>
        <v>212.5520833333342</v>
      </c>
      <c r="L1335" s="19">
        <f t="shared" si="325"/>
        <v>576.99193886851936</v>
      </c>
      <c r="M1335" s="19">
        <f t="shared" si="326"/>
        <v>12950.26351682677</v>
      </c>
      <c r="N1335" s="24">
        <f t="shared" si="336"/>
        <v>3.5972954213407695E-3</v>
      </c>
      <c r="O1335" s="24">
        <f t="shared" si="327"/>
        <v>3.5972954213407695E-3</v>
      </c>
      <c r="P1335" s="24">
        <f t="shared" si="334"/>
        <v>2.1342593490733108</v>
      </c>
      <c r="Q1335" s="24">
        <f t="shared" si="328"/>
        <v>0</v>
      </c>
      <c r="R1335" s="24">
        <f t="shared" si="335"/>
        <v>0.90963079643827427</v>
      </c>
      <c r="S1335" s="24">
        <f>MIN(MAX(-M1335,0),'Vehicle Inputs'!$B$20*1000)</f>
        <v>0</v>
      </c>
      <c r="T1335" s="24">
        <f>S1335*(C1335-C1334)/3600000*'Vehicle Inputs'!$B$21*'Vehicle Inputs'!$B$22*'Vehicle Inputs'!$B$23</f>
        <v>0</v>
      </c>
      <c r="U1335" s="24">
        <f t="shared" si="329"/>
        <v>0.80175820168847289</v>
      </c>
      <c r="V1335" s="24">
        <f>T1335*'Vehicle Inputs'!$B$24*'Vehicle Inputs'!$B$22*'Vehicle Inputs'!$B$21</f>
        <v>0</v>
      </c>
      <c r="W1335" s="24">
        <f t="shared" si="330"/>
        <v>0.70911504148336946</v>
      </c>
      <c r="X1335" s="25">
        <f t="shared" si="331"/>
        <v>50</v>
      </c>
      <c r="Y1335" s="24">
        <f t="shared" si="332"/>
        <v>0</v>
      </c>
    </row>
    <row r="1336" spans="2:25" x14ac:dyDescent="0.25">
      <c r="B1336" s="6" t="s">
        <v>38</v>
      </c>
      <c r="C1336" s="6">
        <v>1328</v>
      </c>
      <c r="D1336" s="6">
        <v>306</v>
      </c>
      <c r="E1336" s="12">
        <v>81</v>
      </c>
      <c r="F1336" s="16">
        <f t="shared" si="333"/>
        <v>2.7777777777778172E-2</v>
      </c>
      <c r="G1336" s="16">
        <f t="shared" si="321"/>
        <v>22.5</v>
      </c>
      <c r="H1336" s="19">
        <f t="shared" si="322"/>
        <v>178.731511875</v>
      </c>
      <c r="I1336" s="19">
        <f>$K$3*$H$3*'Vehicle Inputs'!$B$19</f>
        <v>186.58987875</v>
      </c>
      <c r="J1336" s="19">
        <f t="shared" si="323"/>
        <v>4198.2722718750001</v>
      </c>
      <c r="K1336" s="19">
        <f t="shared" si="324"/>
        <v>60.729166666667531</v>
      </c>
      <c r="L1336" s="19">
        <f t="shared" si="325"/>
        <v>426.05055729166753</v>
      </c>
      <c r="M1336" s="19">
        <f t="shared" si="326"/>
        <v>9586.1375390625199</v>
      </c>
      <c r="N1336" s="24">
        <f t="shared" si="336"/>
        <v>2.6628159830729223E-3</v>
      </c>
      <c r="O1336" s="24">
        <f t="shared" si="327"/>
        <v>2.6628159830729223E-3</v>
      </c>
      <c r="P1336" s="24">
        <f t="shared" si="334"/>
        <v>2.1369221650563839</v>
      </c>
      <c r="Q1336" s="24">
        <f t="shared" si="328"/>
        <v>0</v>
      </c>
      <c r="R1336" s="24">
        <f t="shared" si="335"/>
        <v>0.90963079643827427</v>
      </c>
      <c r="S1336" s="24">
        <f>MIN(MAX(-M1336,0),'Vehicle Inputs'!$B$20*1000)</f>
        <v>0</v>
      </c>
      <c r="T1336" s="24">
        <f>S1336*(C1336-C1335)/3600000*'Vehicle Inputs'!$B$21*'Vehicle Inputs'!$B$22*'Vehicle Inputs'!$B$23</f>
        <v>0</v>
      </c>
      <c r="U1336" s="24">
        <f t="shared" si="329"/>
        <v>0.80175820168847289</v>
      </c>
      <c r="V1336" s="24">
        <f>T1336*'Vehicle Inputs'!$B$24*'Vehicle Inputs'!$B$22*'Vehicle Inputs'!$B$21</f>
        <v>0</v>
      </c>
      <c r="W1336" s="24">
        <f t="shared" si="330"/>
        <v>0.70911504148336946</v>
      </c>
      <c r="X1336" s="25">
        <f t="shared" si="331"/>
        <v>50</v>
      </c>
      <c r="Y1336" s="24">
        <f t="shared" si="332"/>
        <v>0</v>
      </c>
    </row>
    <row r="1337" spans="2:25" x14ac:dyDescent="0.25">
      <c r="B1337" s="6" t="s">
        <v>38</v>
      </c>
      <c r="C1337" s="6">
        <v>1329</v>
      </c>
      <c r="D1337" s="6">
        <v>307</v>
      </c>
      <c r="E1337" s="12">
        <v>81</v>
      </c>
      <c r="F1337" s="16">
        <f t="shared" si="333"/>
        <v>0</v>
      </c>
      <c r="G1337" s="16">
        <f t="shared" si="321"/>
        <v>22.5</v>
      </c>
      <c r="H1337" s="19">
        <f t="shared" si="322"/>
        <v>178.731511875</v>
      </c>
      <c r="I1337" s="19">
        <f>$K$3*$H$3*'Vehicle Inputs'!$B$19</f>
        <v>186.58987875</v>
      </c>
      <c r="J1337" s="19">
        <f t="shared" si="323"/>
        <v>4198.2722718750001</v>
      </c>
      <c r="K1337" s="19">
        <f t="shared" si="324"/>
        <v>0</v>
      </c>
      <c r="L1337" s="19">
        <f t="shared" si="325"/>
        <v>365.32139062499999</v>
      </c>
      <c r="M1337" s="19">
        <f t="shared" si="326"/>
        <v>8219.7312890624999</v>
      </c>
      <c r="N1337" s="24">
        <f t="shared" si="336"/>
        <v>2.2832586914062498E-3</v>
      </c>
      <c r="O1337" s="24">
        <f t="shared" si="327"/>
        <v>2.2832586914062498E-3</v>
      </c>
      <c r="P1337" s="24">
        <f t="shared" si="334"/>
        <v>2.1392054237477902</v>
      </c>
      <c r="Q1337" s="24">
        <f t="shared" si="328"/>
        <v>0</v>
      </c>
      <c r="R1337" s="24">
        <f t="shared" si="335"/>
        <v>0.90963079643827427</v>
      </c>
      <c r="S1337" s="24">
        <f>MIN(MAX(-M1337,0),'Vehicle Inputs'!$B$20*1000)</f>
        <v>0</v>
      </c>
      <c r="T1337" s="24">
        <f>S1337*(C1337-C1336)/3600000*'Vehicle Inputs'!$B$21*'Vehicle Inputs'!$B$22*'Vehicle Inputs'!$B$23</f>
        <v>0</v>
      </c>
      <c r="U1337" s="24">
        <f t="shared" si="329"/>
        <v>0.80175820168847289</v>
      </c>
      <c r="V1337" s="24">
        <f>T1337*'Vehicle Inputs'!$B$24*'Vehicle Inputs'!$B$22*'Vehicle Inputs'!$B$21</f>
        <v>0</v>
      </c>
      <c r="W1337" s="24">
        <f t="shared" si="330"/>
        <v>0.70911504148336946</v>
      </c>
      <c r="X1337" s="25">
        <f t="shared" si="331"/>
        <v>50</v>
      </c>
      <c r="Y1337" s="24">
        <f t="shared" si="332"/>
        <v>0</v>
      </c>
    </row>
    <row r="1338" spans="2:25" x14ac:dyDescent="0.25">
      <c r="B1338" s="6" t="s">
        <v>38</v>
      </c>
      <c r="C1338" s="6">
        <v>1330</v>
      </c>
      <c r="D1338" s="6">
        <v>308</v>
      </c>
      <c r="E1338" s="12">
        <v>81</v>
      </c>
      <c r="F1338" s="16">
        <f t="shared" si="333"/>
        <v>0</v>
      </c>
      <c r="G1338" s="16">
        <f t="shared" si="321"/>
        <v>22.5</v>
      </c>
      <c r="H1338" s="19">
        <f t="shared" si="322"/>
        <v>178.731511875</v>
      </c>
      <c r="I1338" s="19">
        <f>$K$3*$H$3*'Vehicle Inputs'!$B$19</f>
        <v>186.58987875</v>
      </c>
      <c r="J1338" s="19">
        <f t="shared" si="323"/>
        <v>4198.2722718750001</v>
      </c>
      <c r="K1338" s="19">
        <f t="shared" si="324"/>
        <v>0</v>
      </c>
      <c r="L1338" s="19">
        <f t="shared" si="325"/>
        <v>365.32139062499999</v>
      </c>
      <c r="M1338" s="19">
        <f t="shared" si="326"/>
        <v>8219.7312890624999</v>
      </c>
      <c r="N1338" s="24">
        <f t="shared" si="336"/>
        <v>2.2832586914062498E-3</v>
      </c>
      <c r="O1338" s="24">
        <f t="shared" si="327"/>
        <v>2.2832586914062498E-3</v>
      </c>
      <c r="P1338" s="24">
        <f t="shared" si="334"/>
        <v>2.1414886824391965</v>
      </c>
      <c r="Q1338" s="24">
        <f t="shared" si="328"/>
        <v>0</v>
      </c>
      <c r="R1338" s="24">
        <f t="shared" si="335"/>
        <v>0.90963079643827427</v>
      </c>
      <c r="S1338" s="24">
        <f>MIN(MAX(-M1338,0),'Vehicle Inputs'!$B$20*1000)</f>
        <v>0</v>
      </c>
      <c r="T1338" s="24">
        <f>S1338*(C1338-C1337)/3600000*'Vehicle Inputs'!$B$21*'Vehicle Inputs'!$B$22*'Vehicle Inputs'!$B$23</f>
        <v>0</v>
      </c>
      <c r="U1338" s="24">
        <f t="shared" si="329"/>
        <v>0.80175820168847289</v>
      </c>
      <c r="V1338" s="24">
        <f>T1338*'Vehicle Inputs'!$B$24*'Vehicle Inputs'!$B$22*'Vehicle Inputs'!$B$21</f>
        <v>0</v>
      </c>
      <c r="W1338" s="24">
        <f t="shared" si="330"/>
        <v>0.70911504148336946</v>
      </c>
      <c r="X1338" s="25">
        <f t="shared" si="331"/>
        <v>50</v>
      </c>
      <c r="Y1338" s="24">
        <f t="shared" si="332"/>
        <v>0</v>
      </c>
    </row>
    <row r="1339" spans="2:25" x14ac:dyDescent="0.25">
      <c r="B1339" s="6" t="s">
        <v>38</v>
      </c>
      <c r="C1339" s="6">
        <v>1331</v>
      </c>
      <c r="D1339" s="6">
        <v>309</v>
      </c>
      <c r="E1339" s="12">
        <v>81</v>
      </c>
      <c r="F1339" s="16">
        <f t="shared" si="333"/>
        <v>0</v>
      </c>
      <c r="G1339" s="16">
        <f t="shared" si="321"/>
        <v>22.5</v>
      </c>
      <c r="H1339" s="19">
        <f t="shared" si="322"/>
        <v>178.731511875</v>
      </c>
      <c r="I1339" s="19">
        <f>$K$3*$H$3*'Vehicle Inputs'!$B$19</f>
        <v>186.58987875</v>
      </c>
      <c r="J1339" s="19">
        <f t="shared" si="323"/>
        <v>4198.2722718750001</v>
      </c>
      <c r="K1339" s="19">
        <f t="shared" si="324"/>
        <v>0</v>
      </c>
      <c r="L1339" s="19">
        <f t="shared" si="325"/>
        <v>365.32139062499999</v>
      </c>
      <c r="M1339" s="19">
        <f t="shared" si="326"/>
        <v>8219.7312890624999</v>
      </c>
      <c r="N1339" s="24">
        <f t="shared" si="336"/>
        <v>2.2832586914062498E-3</v>
      </c>
      <c r="O1339" s="24">
        <f t="shared" si="327"/>
        <v>2.2832586914062498E-3</v>
      </c>
      <c r="P1339" s="24">
        <f t="shared" si="334"/>
        <v>2.1437719411306029</v>
      </c>
      <c r="Q1339" s="24">
        <f t="shared" si="328"/>
        <v>0</v>
      </c>
      <c r="R1339" s="24">
        <f t="shared" si="335"/>
        <v>0.90963079643827427</v>
      </c>
      <c r="S1339" s="24">
        <f>MIN(MAX(-M1339,0),'Vehicle Inputs'!$B$20*1000)</f>
        <v>0</v>
      </c>
      <c r="T1339" s="24">
        <f>S1339*(C1339-C1338)/3600000*'Vehicle Inputs'!$B$21*'Vehicle Inputs'!$B$22*'Vehicle Inputs'!$B$23</f>
        <v>0</v>
      </c>
      <c r="U1339" s="24">
        <f t="shared" si="329"/>
        <v>0.80175820168847289</v>
      </c>
      <c r="V1339" s="24">
        <f>T1339*'Vehicle Inputs'!$B$24*'Vehicle Inputs'!$B$22*'Vehicle Inputs'!$B$21</f>
        <v>0</v>
      </c>
      <c r="W1339" s="24">
        <f t="shared" si="330"/>
        <v>0.70911504148336946</v>
      </c>
      <c r="X1339" s="25">
        <f t="shared" si="331"/>
        <v>50</v>
      </c>
      <c r="Y1339" s="24">
        <f t="shared" si="332"/>
        <v>0</v>
      </c>
    </row>
    <row r="1340" spans="2:25" x14ac:dyDescent="0.25">
      <c r="B1340" s="6" t="s">
        <v>38</v>
      </c>
      <c r="C1340" s="6">
        <v>1332</v>
      </c>
      <c r="D1340" s="6">
        <v>310</v>
      </c>
      <c r="E1340" s="12">
        <v>81</v>
      </c>
      <c r="F1340" s="16">
        <f t="shared" si="333"/>
        <v>-1.3888888888888099E-2</v>
      </c>
      <c r="G1340" s="16">
        <f t="shared" si="321"/>
        <v>22.5</v>
      </c>
      <c r="H1340" s="19">
        <f t="shared" si="322"/>
        <v>178.731511875</v>
      </c>
      <c r="I1340" s="19">
        <f>$K$3*$H$3*'Vehicle Inputs'!$B$19</f>
        <v>186.58987875</v>
      </c>
      <c r="J1340" s="19">
        <f t="shared" si="323"/>
        <v>4198.2722718750001</v>
      </c>
      <c r="K1340" s="19">
        <f t="shared" si="324"/>
        <v>-30.364583333331606</v>
      </c>
      <c r="L1340" s="19">
        <f t="shared" si="325"/>
        <v>334.95680729166838</v>
      </c>
      <c r="M1340" s="19">
        <f t="shared" si="326"/>
        <v>7536.528164062539</v>
      </c>
      <c r="N1340" s="24">
        <f t="shared" si="336"/>
        <v>2.0934800455729274E-3</v>
      </c>
      <c r="O1340" s="24">
        <f t="shared" si="327"/>
        <v>2.0934800455729274E-3</v>
      </c>
      <c r="P1340" s="24">
        <f t="shared" si="334"/>
        <v>2.1458654211761758</v>
      </c>
      <c r="Q1340" s="24">
        <f t="shared" si="328"/>
        <v>0</v>
      </c>
      <c r="R1340" s="24">
        <f t="shared" si="335"/>
        <v>0.90963079643827427</v>
      </c>
      <c r="S1340" s="24">
        <f>MIN(MAX(-M1340,0),'Vehicle Inputs'!$B$20*1000)</f>
        <v>0</v>
      </c>
      <c r="T1340" s="24">
        <f>S1340*(C1340-C1339)/3600000*'Vehicle Inputs'!$B$21*'Vehicle Inputs'!$B$22*'Vehicle Inputs'!$B$23</f>
        <v>0</v>
      </c>
      <c r="U1340" s="24">
        <f t="shared" si="329"/>
        <v>0.80175820168847289</v>
      </c>
      <c r="V1340" s="24">
        <f>T1340*'Vehicle Inputs'!$B$24*'Vehicle Inputs'!$B$22*'Vehicle Inputs'!$B$21</f>
        <v>0</v>
      </c>
      <c r="W1340" s="24">
        <f t="shared" si="330"/>
        <v>0.70911504148336946</v>
      </c>
      <c r="X1340" s="25">
        <f t="shared" si="331"/>
        <v>50</v>
      </c>
      <c r="Y1340" s="24">
        <f t="shared" si="332"/>
        <v>0</v>
      </c>
    </row>
    <row r="1341" spans="2:25" x14ac:dyDescent="0.25">
      <c r="B1341" s="6" t="s">
        <v>38</v>
      </c>
      <c r="C1341" s="6">
        <v>1333</v>
      </c>
      <c r="D1341" s="6">
        <v>311</v>
      </c>
      <c r="E1341" s="12">
        <v>80.900000000000006</v>
      </c>
      <c r="F1341" s="16">
        <f t="shared" si="333"/>
        <v>-5.5555555555556344E-2</v>
      </c>
      <c r="G1341" s="16">
        <f t="shared" si="321"/>
        <v>22.472222222222225</v>
      </c>
      <c r="H1341" s="19">
        <f t="shared" si="322"/>
        <v>178.29047191504631</v>
      </c>
      <c r="I1341" s="19">
        <f>$K$3*$H$3*'Vehicle Inputs'!$B$19</f>
        <v>186.58987875</v>
      </c>
      <c r="J1341" s="19">
        <f t="shared" si="323"/>
        <v>4193.0892196875002</v>
      </c>
      <c r="K1341" s="19">
        <f t="shared" si="324"/>
        <v>-121.45833333333506</v>
      </c>
      <c r="L1341" s="19">
        <f t="shared" si="325"/>
        <v>243.42201733171123</v>
      </c>
      <c r="M1341" s="19">
        <f t="shared" si="326"/>
        <v>5470.2336672598449</v>
      </c>
      <c r="N1341" s="24">
        <f t="shared" si="336"/>
        <v>1.5195093520166236E-3</v>
      </c>
      <c r="O1341" s="24">
        <f t="shared" si="327"/>
        <v>1.5195093520166236E-3</v>
      </c>
      <c r="P1341" s="24">
        <f t="shared" si="334"/>
        <v>2.1473849305281925</v>
      </c>
      <c r="Q1341" s="24">
        <f t="shared" si="328"/>
        <v>0</v>
      </c>
      <c r="R1341" s="24">
        <f t="shared" si="335"/>
        <v>0.90963079643827427</v>
      </c>
      <c r="S1341" s="24">
        <f>MIN(MAX(-M1341,0),'Vehicle Inputs'!$B$20*1000)</f>
        <v>0</v>
      </c>
      <c r="T1341" s="24">
        <f>S1341*(C1341-C1340)/3600000*'Vehicle Inputs'!$B$21*'Vehicle Inputs'!$B$22*'Vehicle Inputs'!$B$23</f>
        <v>0</v>
      </c>
      <c r="U1341" s="24">
        <f t="shared" si="329"/>
        <v>0.80175820168847289</v>
      </c>
      <c r="V1341" s="24">
        <f>T1341*'Vehicle Inputs'!$B$24*'Vehicle Inputs'!$B$22*'Vehicle Inputs'!$B$21</f>
        <v>0</v>
      </c>
      <c r="W1341" s="24">
        <f t="shared" si="330"/>
        <v>0.70911504148336946</v>
      </c>
      <c r="X1341" s="25">
        <f t="shared" si="331"/>
        <v>50</v>
      </c>
      <c r="Y1341" s="24">
        <f t="shared" si="332"/>
        <v>0</v>
      </c>
    </row>
    <row r="1342" spans="2:25" x14ac:dyDescent="0.25">
      <c r="B1342" s="6" t="s">
        <v>38</v>
      </c>
      <c r="C1342" s="6">
        <v>1334</v>
      </c>
      <c r="D1342" s="6">
        <v>312</v>
      </c>
      <c r="E1342" s="12">
        <v>80.599999999999994</v>
      </c>
      <c r="F1342" s="16">
        <f t="shared" si="333"/>
        <v>-8.3333333333334522E-2</v>
      </c>
      <c r="G1342" s="16">
        <f t="shared" si="321"/>
        <v>22.388888888888889</v>
      </c>
      <c r="H1342" s="19">
        <f t="shared" si="322"/>
        <v>176.97062101574073</v>
      </c>
      <c r="I1342" s="19">
        <f>$K$3*$H$3*'Vehicle Inputs'!$B$19</f>
        <v>186.58987875</v>
      </c>
      <c r="J1342" s="19">
        <f t="shared" si="323"/>
        <v>4177.5400631250004</v>
      </c>
      <c r="K1342" s="19">
        <f t="shared" si="324"/>
        <v>-182.18750000000259</v>
      </c>
      <c r="L1342" s="19">
        <f t="shared" si="325"/>
        <v>181.37299976573811</v>
      </c>
      <c r="M1342" s="19">
        <f t="shared" si="326"/>
        <v>4060.7399391995814</v>
      </c>
      <c r="N1342" s="24">
        <f t="shared" si="336"/>
        <v>1.1279833164443281E-3</v>
      </c>
      <c r="O1342" s="24">
        <f t="shared" si="327"/>
        <v>1.1279833164443281E-3</v>
      </c>
      <c r="P1342" s="24">
        <f t="shared" si="334"/>
        <v>2.1485129138446366</v>
      </c>
      <c r="Q1342" s="24">
        <f t="shared" si="328"/>
        <v>0</v>
      </c>
      <c r="R1342" s="24">
        <f t="shared" si="335"/>
        <v>0.90963079643827427</v>
      </c>
      <c r="S1342" s="24">
        <f>MIN(MAX(-M1342,0),'Vehicle Inputs'!$B$20*1000)</f>
        <v>0</v>
      </c>
      <c r="T1342" s="24">
        <f>S1342*(C1342-C1341)/3600000*'Vehicle Inputs'!$B$21*'Vehicle Inputs'!$B$22*'Vehicle Inputs'!$B$23</f>
        <v>0</v>
      </c>
      <c r="U1342" s="24">
        <f t="shared" si="329"/>
        <v>0.80175820168847289</v>
      </c>
      <c r="V1342" s="24">
        <f>T1342*'Vehicle Inputs'!$B$24*'Vehicle Inputs'!$B$22*'Vehicle Inputs'!$B$21</f>
        <v>0</v>
      </c>
      <c r="W1342" s="24">
        <f t="shared" si="330"/>
        <v>0.70911504148336946</v>
      </c>
      <c r="X1342" s="25">
        <f t="shared" si="331"/>
        <v>50</v>
      </c>
      <c r="Y1342" s="24">
        <f t="shared" si="332"/>
        <v>0</v>
      </c>
    </row>
    <row r="1343" spans="2:25" x14ac:dyDescent="0.25">
      <c r="B1343" s="6" t="s">
        <v>38</v>
      </c>
      <c r="C1343" s="6">
        <v>1335</v>
      </c>
      <c r="D1343" s="6">
        <v>313</v>
      </c>
      <c r="E1343" s="12">
        <v>80.3</v>
      </c>
      <c r="F1343" s="16">
        <f t="shared" si="333"/>
        <v>-8.3333333333332538E-2</v>
      </c>
      <c r="G1343" s="16">
        <f t="shared" si="321"/>
        <v>22.305555555555557</v>
      </c>
      <c r="H1343" s="19">
        <f t="shared" si="322"/>
        <v>175.65567358726852</v>
      </c>
      <c r="I1343" s="19">
        <f>$K$3*$H$3*'Vehicle Inputs'!$B$19</f>
        <v>186.58987875</v>
      </c>
      <c r="J1343" s="19">
        <f t="shared" si="323"/>
        <v>4161.9909065625006</v>
      </c>
      <c r="K1343" s="19">
        <f t="shared" si="324"/>
        <v>-182.18749999999827</v>
      </c>
      <c r="L1343" s="19">
        <f t="shared" si="325"/>
        <v>180.05805233727025</v>
      </c>
      <c r="M1343" s="19">
        <f t="shared" si="326"/>
        <v>4016.2948896341118</v>
      </c>
      <c r="N1343" s="24">
        <f t="shared" si="336"/>
        <v>1.1156374693428088E-3</v>
      </c>
      <c r="O1343" s="24">
        <f t="shared" si="327"/>
        <v>1.1156374693428088E-3</v>
      </c>
      <c r="P1343" s="24">
        <f t="shared" si="334"/>
        <v>2.1496285513139792</v>
      </c>
      <c r="Q1343" s="24">
        <f t="shared" si="328"/>
        <v>0</v>
      </c>
      <c r="R1343" s="24">
        <f t="shared" si="335"/>
        <v>0.90963079643827427</v>
      </c>
      <c r="S1343" s="24">
        <f>MIN(MAX(-M1343,0),'Vehicle Inputs'!$B$20*1000)</f>
        <v>0</v>
      </c>
      <c r="T1343" s="24">
        <f>S1343*(C1343-C1342)/3600000*'Vehicle Inputs'!$B$21*'Vehicle Inputs'!$B$22*'Vehicle Inputs'!$B$23</f>
        <v>0</v>
      </c>
      <c r="U1343" s="24">
        <f t="shared" si="329"/>
        <v>0.80175820168847289</v>
      </c>
      <c r="V1343" s="24">
        <f>T1343*'Vehicle Inputs'!$B$24*'Vehicle Inputs'!$B$22*'Vehicle Inputs'!$B$21</f>
        <v>0</v>
      </c>
      <c r="W1343" s="24">
        <f t="shared" si="330"/>
        <v>0.70911504148336946</v>
      </c>
      <c r="X1343" s="25">
        <f t="shared" si="331"/>
        <v>50</v>
      </c>
      <c r="Y1343" s="24">
        <f t="shared" si="332"/>
        <v>0</v>
      </c>
    </row>
    <row r="1344" spans="2:25" x14ac:dyDescent="0.25">
      <c r="B1344" s="6" t="s">
        <v>38</v>
      </c>
      <c r="C1344" s="6">
        <v>1336</v>
      </c>
      <c r="D1344" s="6">
        <v>314</v>
      </c>
      <c r="E1344" s="12">
        <v>80</v>
      </c>
      <c r="F1344" s="16">
        <f t="shared" si="333"/>
        <v>-5.5555555555554373E-2</v>
      </c>
      <c r="G1344" s="16">
        <f t="shared" si="321"/>
        <v>22.222222222222221</v>
      </c>
      <c r="H1344" s="19">
        <f t="shared" si="322"/>
        <v>174.3456296296296</v>
      </c>
      <c r="I1344" s="19">
        <f>$K$3*$H$3*'Vehicle Inputs'!$B$19</f>
        <v>186.58987875</v>
      </c>
      <c r="J1344" s="19">
        <f t="shared" si="323"/>
        <v>4146.44175</v>
      </c>
      <c r="K1344" s="19">
        <f t="shared" si="324"/>
        <v>-121.45833333333074</v>
      </c>
      <c r="L1344" s="19">
        <f t="shared" si="325"/>
        <v>239.47717504629884</v>
      </c>
      <c r="M1344" s="19">
        <f t="shared" si="326"/>
        <v>5321.7150010288633</v>
      </c>
      <c r="N1344" s="24">
        <f t="shared" si="336"/>
        <v>1.4782541669524621E-3</v>
      </c>
      <c r="O1344" s="24">
        <f t="shared" si="327"/>
        <v>1.4782541669524621E-3</v>
      </c>
      <c r="P1344" s="24">
        <f t="shared" si="334"/>
        <v>2.1511068054809317</v>
      </c>
      <c r="Q1344" s="24">
        <f t="shared" si="328"/>
        <v>0</v>
      </c>
      <c r="R1344" s="24">
        <f t="shared" si="335"/>
        <v>0.90963079643827427</v>
      </c>
      <c r="S1344" s="24">
        <f>MIN(MAX(-M1344,0),'Vehicle Inputs'!$B$20*1000)</f>
        <v>0</v>
      </c>
      <c r="T1344" s="24">
        <f>S1344*(C1344-C1343)/3600000*'Vehicle Inputs'!$B$21*'Vehicle Inputs'!$B$22*'Vehicle Inputs'!$B$23</f>
        <v>0</v>
      </c>
      <c r="U1344" s="24">
        <f t="shared" si="329"/>
        <v>0.80175820168847289</v>
      </c>
      <c r="V1344" s="24">
        <f>T1344*'Vehicle Inputs'!$B$24*'Vehicle Inputs'!$B$22*'Vehicle Inputs'!$B$21</f>
        <v>0</v>
      </c>
      <c r="W1344" s="24">
        <f t="shared" si="330"/>
        <v>0.70911504148336946</v>
      </c>
      <c r="X1344" s="25">
        <f t="shared" si="331"/>
        <v>50</v>
      </c>
      <c r="Y1344" s="24">
        <f t="shared" si="332"/>
        <v>0</v>
      </c>
    </row>
    <row r="1345" spans="2:25" x14ac:dyDescent="0.25">
      <c r="B1345" s="6" t="s">
        <v>38</v>
      </c>
      <c r="C1345" s="6">
        <v>1337</v>
      </c>
      <c r="D1345" s="6">
        <v>315</v>
      </c>
      <c r="E1345" s="12">
        <v>79.900000000000006</v>
      </c>
      <c r="F1345" s="16">
        <f t="shared" si="333"/>
        <v>-2.7777777777778172E-2</v>
      </c>
      <c r="G1345" s="16">
        <f t="shared" si="321"/>
        <v>22.194444444444446</v>
      </c>
      <c r="H1345" s="19">
        <f t="shared" si="322"/>
        <v>173.91003797060188</v>
      </c>
      <c r="I1345" s="19">
        <f>$K$3*$H$3*'Vehicle Inputs'!$B$19</f>
        <v>186.58987875</v>
      </c>
      <c r="J1345" s="19">
        <f t="shared" si="323"/>
        <v>4141.2586978125</v>
      </c>
      <c r="K1345" s="19">
        <f t="shared" si="324"/>
        <v>-60.729166666667531</v>
      </c>
      <c r="L1345" s="19">
        <f t="shared" si="325"/>
        <v>299.77075005393431</v>
      </c>
      <c r="M1345" s="19">
        <f t="shared" si="326"/>
        <v>6653.2452581414873</v>
      </c>
      <c r="N1345" s="24">
        <f t="shared" si="336"/>
        <v>1.8481236828170797E-3</v>
      </c>
      <c r="O1345" s="24">
        <f t="shared" si="327"/>
        <v>1.8481236828170797E-3</v>
      </c>
      <c r="P1345" s="24">
        <f t="shared" si="334"/>
        <v>2.1529549291637489</v>
      </c>
      <c r="Q1345" s="24">
        <f t="shared" si="328"/>
        <v>0</v>
      </c>
      <c r="R1345" s="24">
        <f t="shared" si="335"/>
        <v>0.90963079643827427</v>
      </c>
      <c r="S1345" s="24">
        <f>MIN(MAX(-M1345,0),'Vehicle Inputs'!$B$20*1000)</f>
        <v>0</v>
      </c>
      <c r="T1345" s="24">
        <f>S1345*(C1345-C1344)/3600000*'Vehicle Inputs'!$B$21*'Vehicle Inputs'!$B$22*'Vehicle Inputs'!$B$23</f>
        <v>0</v>
      </c>
      <c r="U1345" s="24">
        <f t="shared" si="329"/>
        <v>0.80175820168847289</v>
      </c>
      <c r="V1345" s="24">
        <f>T1345*'Vehicle Inputs'!$B$24*'Vehicle Inputs'!$B$22*'Vehicle Inputs'!$B$21</f>
        <v>0</v>
      </c>
      <c r="W1345" s="24">
        <f t="shared" si="330"/>
        <v>0.70911504148336946</v>
      </c>
      <c r="X1345" s="25">
        <f t="shared" si="331"/>
        <v>50</v>
      </c>
      <c r="Y1345" s="24">
        <f t="shared" si="332"/>
        <v>0</v>
      </c>
    </row>
    <row r="1346" spans="2:25" x14ac:dyDescent="0.25">
      <c r="B1346" s="6" t="s">
        <v>38</v>
      </c>
      <c r="C1346" s="6">
        <v>1338</v>
      </c>
      <c r="D1346" s="6">
        <v>316</v>
      </c>
      <c r="E1346" s="12">
        <v>79.8</v>
      </c>
      <c r="F1346" s="16">
        <f t="shared" si="333"/>
        <v>-1.3888888888890073E-2</v>
      </c>
      <c r="G1346" s="16">
        <f t="shared" si="321"/>
        <v>22.166666666666668</v>
      </c>
      <c r="H1346" s="19">
        <f t="shared" si="322"/>
        <v>173.47499114166666</v>
      </c>
      <c r="I1346" s="19">
        <f>$K$3*$H$3*'Vehicle Inputs'!$B$19</f>
        <v>186.58987875</v>
      </c>
      <c r="J1346" s="19">
        <f t="shared" si="323"/>
        <v>4136.0756456250001</v>
      </c>
      <c r="K1346" s="19">
        <f t="shared" si="324"/>
        <v>-30.364583333335922</v>
      </c>
      <c r="L1346" s="19">
        <f t="shared" si="325"/>
        <v>329.70028655833073</v>
      </c>
      <c r="M1346" s="19">
        <f t="shared" si="326"/>
        <v>7308.356352042998</v>
      </c>
      <c r="N1346" s="24">
        <f t="shared" si="336"/>
        <v>2.0300989866786105E-3</v>
      </c>
      <c r="O1346" s="24">
        <f t="shared" si="327"/>
        <v>2.0300989866786105E-3</v>
      </c>
      <c r="P1346" s="24">
        <f t="shared" si="334"/>
        <v>2.1549850281504277</v>
      </c>
      <c r="Q1346" s="24">
        <f t="shared" si="328"/>
        <v>0</v>
      </c>
      <c r="R1346" s="24">
        <f t="shared" si="335"/>
        <v>0.90963079643827427</v>
      </c>
      <c r="S1346" s="24">
        <f>MIN(MAX(-M1346,0),'Vehicle Inputs'!$B$20*1000)</f>
        <v>0</v>
      </c>
      <c r="T1346" s="24">
        <f>S1346*(C1346-C1345)/3600000*'Vehicle Inputs'!$B$21*'Vehicle Inputs'!$B$22*'Vehicle Inputs'!$B$23</f>
        <v>0</v>
      </c>
      <c r="U1346" s="24">
        <f t="shared" si="329"/>
        <v>0.80175820168847289</v>
      </c>
      <c r="V1346" s="24">
        <f>T1346*'Vehicle Inputs'!$B$24*'Vehicle Inputs'!$B$22*'Vehicle Inputs'!$B$21</f>
        <v>0</v>
      </c>
      <c r="W1346" s="24">
        <f t="shared" si="330"/>
        <v>0.70911504148336946</v>
      </c>
      <c r="X1346" s="25">
        <f t="shared" si="331"/>
        <v>50</v>
      </c>
      <c r="Y1346" s="24">
        <f t="shared" si="332"/>
        <v>0</v>
      </c>
    </row>
    <row r="1347" spans="2:25" x14ac:dyDescent="0.25">
      <c r="B1347" s="6" t="s">
        <v>38</v>
      </c>
      <c r="C1347" s="6">
        <v>1339</v>
      </c>
      <c r="D1347" s="6">
        <v>317</v>
      </c>
      <c r="E1347" s="12">
        <v>79.8</v>
      </c>
      <c r="F1347" s="16">
        <f t="shared" si="333"/>
        <v>0</v>
      </c>
      <c r="G1347" s="16">
        <f t="shared" si="321"/>
        <v>22.166666666666668</v>
      </c>
      <c r="H1347" s="19">
        <f t="shared" si="322"/>
        <v>173.47499114166666</v>
      </c>
      <c r="I1347" s="19">
        <f>$K$3*$H$3*'Vehicle Inputs'!$B$19</f>
        <v>186.58987875</v>
      </c>
      <c r="J1347" s="19">
        <f t="shared" si="323"/>
        <v>4136.0756456250001</v>
      </c>
      <c r="K1347" s="19">
        <f t="shared" si="324"/>
        <v>0</v>
      </c>
      <c r="L1347" s="19">
        <f t="shared" si="325"/>
        <v>360.06486989166666</v>
      </c>
      <c r="M1347" s="19">
        <f t="shared" si="326"/>
        <v>7981.4379492652779</v>
      </c>
      <c r="N1347" s="24">
        <f t="shared" si="336"/>
        <v>2.2170660970181329E-3</v>
      </c>
      <c r="O1347" s="24">
        <f t="shared" si="327"/>
        <v>2.2170660970181329E-3</v>
      </c>
      <c r="P1347" s="24">
        <f t="shared" si="334"/>
        <v>2.1572020942474457</v>
      </c>
      <c r="Q1347" s="24">
        <f t="shared" si="328"/>
        <v>0</v>
      </c>
      <c r="R1347" s="24">
        <f t="shared" si="335"/>
        <v>0.90963079643827427</v>
      </c>
      <c r="S1347" s="24">
        <f>MIN(MAX(-M1347,0),'Vehicle Inputs'!$B$20*1000)</f>
        <v>0</v>
      </c>
      <c r="T1347" s="24">
        <f>S1347*(C1347-C1346)/3600000*'Vehicle Inputs'!$B$21*'Vehicle Inputs'!$B$22*'Vehicle Inputs'!$B$23</f>
        <v>0</v>
      </c>
      <c r="U1347" s="24">
        <f t="shared" si="329"/>
        <v>0.80175820168847289</v>
      </c>
      <c r="V1347" s="24">
        <f>T1347*'Vehicle Inputs'!$B$24*'Vehicle Inputs'!$B$22*'Vehicle Inputs'!$B$21</f>
        <v>0</v>
      </c>
      <c r="W1347" s="24">
        <f t="shared" si="330"/>
        <v>0.70911504148336946</v>
      </c>
      <c r="X1347" s="25">
        <f t="shared" si="331"/>
        <v>50</v>
      </c>
      <c r="Y1347" s="24">
        <f t="shared" si="332"/>
        <v>0</v>
      </c>
    </row>
    <row r="1348" spans="2:25" x14ac:dyDescent="0.25">
      <c r="B1348" s="6" t="s">
        <v>38</v>
      </c>
      <c r="C1348" s="6">
        <v>1340</v>
      </c>
      <c r="D1348" s="6">
        <v>318</v>
      </c>
      <c r="E1348" s="12">
        <v>79.8</v>
      </c>
      <c r="F1348" s="16">
        <f t="shared" si="333"/>
        <v>1.3888888888890073E-2</v>
      </c>
      <c r="G1348" s="16">
        <f t="shared" si="321"/>
        <v>22.166666666666668</v>
      </c>
      <c r="H1348" s="19">
        <f t="shared" si="322"/>
        <v>173.47499114166666</v>
      </c>
      <c r="I1348" s="19">
        <f>$K$3*$H$3*'Vehicle Inputs'!$B$19</f>
        <v>186.58987875</v>
      </c>
      <c r="J1348" s="19">
        <f t="shared" si="323"/>
        <v>4136.0756456250001</v>
      </c>
      <c r="K1348" s="19">
        <f t="shared" si="324"/>
        <v>30.364583333335922</v>
      </c>
      <c r="L1348" s="19">
        <f t="shared" si="325"/>
        <v>390.42945322500259</v>
      </c>
      <c r="M1348" s="19">
        <f t="shared" si="326"/>
        <v>8654.5195464875578</v>
      </c>
      <c r="N1348" s="24">
        <f t="shared" si="336"/>
        <v>2.4040332073576548E-3</v>
      </c>
      <c r="O1348" s="24">
        <f t="shared" si="327"/>
        <v>2.4040332073576548E-3</v>
      </c>
      <c r="P1348" s="24">
        <f t="shared" si="334"/>
        <v>2.1596061274548033</v>
      </c>
      <c r="Q1348" s="24">
        <f t="shared" si="328"/>
        <v>0</v>
      </c>
      <c r="R1348" s="24">
        <f t="shared" si="335"/>
        <v>0.90963079643827427</v>
      </c>
      <c r="S1348" s="24">
        <f>MIN(MAX(-M1348,0),'Vehicle Inputs'!$B$20*1000)</f>
        <v>0</v>
      </c>
      <c r="T1348" s="24">
        <f>S1348*(C1348-C1347)/3600000*'Vehicle Inputs'!$B$21*'Vehicle Inputs'!$B$22*'Vehicle Inputs'!$B$23</f>
        <v>0</v>
      </c>
      <c r="U1348" s="24">
        <f t="shared" si="329"/>
        <v>0.80175820168847289</v>
      </c>
      <c r="V1348" s="24">
        <f>T1348*'Vehicle Inputs'!$B$24*'Vehicle Inputs'!$B$22*'Vehicle Inputs'!$B$21</f>
        <v>0</v>
      </c>
      <c r="W1348" s="24">
        <f t="shared" si="330"/>
        <v>0.70911504148336946</v>
      </c>
      <c r="X1348" s="25">
        <f t="shared" si="331"/>
        <v>50</v>
      </c>
      <c r="Y1348" s="24">
        <f t="shared" si="332"/>
        <v>0</v>
      </c>
    </row>
    <row r="1349" spans="2:25" x14ac:dyDescent="0.25">
      <c r="B1349" s="6" t="s">
        <v>38</v>
      </c>
      <c r="C1349" s="6">
        <v>1341</v>
      </c>
      <c r="D1349" s="6">
        <v>319</v>
      </c>
      <c r="E1349" s="12">
        <v>79.900000000000006</v>
      </c>
      <c r="F1349" s="16">
        <f t="shared" si="333"/>
        <v>2.7777777777778172E-2</v>
      </c>
      <c r="G1349" s="16">
        <f t="shared" si="321"/>
        <v>22.194444444444446</v>
      </c>
      <c r="H1349" s="19">
        <f t="shared" si="322"/>
        <v>173.91003797060188</v>
      </c>
      <c r="I1349" s="19">
        <f>$K$3*$H$3*'Vehicle Inputs'!$B$19</f>
        <v>186.58987875</v>
      </c>
      <c r="J1349" s="19">
        <f t="shared" si="323"/>
        <v>4141.2586978125</v>
      </c>
      <c r="K1349" s="19">
        <f t="shared" si="324"/>
        <v>60.729166666667531</v>
      </c>
      <c r="L1349" s="19">
        <f t="shared" si="325"/>
        <v>421.22908338726938</v>
      </c>
      <c r="M1349" s="19">
        <f t="shared" si="326"/>
        <v>9348.9454896230072</v>
      </c>
      <c r="N1349" s="24">
        <f t="shared" si="336"/>
        <v>2.5969293026730576E-3</v>
      </c>
      <c r="O1349" s="24">
        <f t="shared" si="327"/>
        <v>2.5969293026730576E-3</v>
      </c>
      <c r="P1349" s="24">
        <f t="shared" si="334"/>
        <v>2.1622030567574764</v>
      </c>
      <c r="Q1349" s="24">
        <f t="shared" si="328"/>
        <v>0</v>
      </c>
      <c r="R1349" s="24">
        <f t="shared" si="335"/>
        <v>0.90963079643827427</v>
      </c>
      <c r="S1349" s="24">
        <f>MIN(MAX(-M1349,0),'Vehicle Inputs'!$B$20*1000)</f>
        <v>0</v>
      </c>
      <c r="T1349" s="24">
        <f>S1349*(C1349-C1348)/3600000*'Vehicle Inputs'!$B$21*'Vehicle Inputs'!$B$22*'Vehicle Inputs'!$B$23</f>
        <v>0</v>
      </c>
      <c r="U1349" s="24">
        <f t="shared" si="329"/>
        <v>0.80175820168847289</v>
      </c>
      <c r="V1349" s="24">
        <f>T1349*'Vehicle Inputs'!$B$24*'Vehicle Inputs'!$B$22*'Vehicle Inputs'!$B$21</f>
        <v>0</v>
      </c>
      <c r="W1349" s="24">
        <f t="shared" si="330"/>
        <v>0.70911504148336946</v>
      </c>
      <c r="X1349" s="25">
        <f t="shared" si="331"/>
        <v>50</v>
      </c>
      <c r="Y1349" s="24">
        <f t="shared" si="332"/>
        <v>0</v>
      </c>
    </row>
    <row r="1350" spans="2:25" x14ac:dyDescent="0.25">
      <c r="B1350" s="6" t="s">
        <v>38</v>
      </c>
      <c r="C1350" s="6">
        <v>1342</v>
      </c>
      <c r="D1350" s="6">
        <v>320</v>
      </c>
      <c r="E1350" s="12">
        <v>80</v>
      </c>
      <c r="F1350" s="16">
        <f t="shared" si="333"/>
        <v>6.9444444444444448E-2</v>
      </c>
      <c r="G1350" s="16">
        <f t="shared" si="321"/>
        <v>22.222222222222221</v>
      </c>
      <c r="H1350" s="19">
        <f t="shared" si="322"/>
        <v>174.3456296296296</v>
      </c>
      <c r="I1350" s="19">
        <f>$K$3*$H$3*'Vehicle Inputs'!$B$19</f>
        <v>186.58987875</v>
      </c>
      <c r="J1350" s="19">
        <f t="shared" si="323"/>
        <v>4146.44175</v>
      </c>
      <c r="K1350" s="19">
        <f t="shared" si="324"/>
        <v>151.82291666666669</v>
      </c>
      <c r="L1350" s="19">
        <f t="shared" si="325"/>
        <v>512.75842504629622</v>
      </c>
      <c r="M1350" s="19">
        <f t="shared" si="326"/>
        <v>11394.631667695472</v>
      </c>
      <c r="N1350" s="24">
        <f t="shared" si="336"/>
        <v>3.1651754632487424E-3</v>
      </c>
      <c r="O1350" s="24">
        <f t="shared" si="327"/>
        <v>3.1651754632487424E-3</v>
      </c>
      <c r="P1350" s="24">
        <f t="shared" si="334"/>
        <v>2.1653682322207253</v>
      </c>
      <c r="Q1350" s="24">
        <f t="shared" si="328"/>
        <v>0</v>
      </c>
      <c r="R1350" s="24">
        <f t="shared" si="335"/>
        <v>0.90963079643827427</v>
      </c>
      <c r="S1350" s="24">
        <f>MIN(MAX(-M1350,0),'Vehicle Inputs'!$B$20*1000)</f>
        <v>0</v>
      </c>
      <c r="T1350" s="24">
        <f>S1350*(C1350-C1349)/3600000*'Vehicle Inputs'!$B$21*'Vehicle Inputs'!$B$22*'Vehicle Inputs'!$B$23</f>
        <v>0</v>
      </c>
      <c r="U1350" s="24">
        <f t="shared" si="329"/>
        <v>0.80175820168847289</v>
      </c>
      <c r="V1350" s="24">
        <f>T1350*'Vehicle Inputs'!$B$24*'Vehicle Inputs'!$B$22*'Vehicle Inputs'!$B$21</f>
        <v>0</v>
      </c>
      <c r="W1350" s="24">
        <f t="shared" si="330"/>
        <v>0.70911504148336946</v>
      </c>
      <c r="X1350" s="25">
        <f t="shared" si="331"/>
        <v>50</v>
      </c>
      <c r="Y1350" s="24">
        <f t="shared" si="332"/>
        <v>0</v>
      </c>
    </row>
    <row r="1351" spans="2:25" x14ac:dyDescent="0.25">
      <c r="B1351" s="6" t="s">
        <v>38</v>
      </c>
      <c r="C1351" s="6">
        <v>1343</v>
      </c>
      <c r="D1351" s="6">
        <v>321</v>
      </c>
      <c r="E1351" s="12">
        <v>80.400000000000006</v>
      </c>
      <c r="F1351" s="16">
        <f t="shared" si="333"/>
        <v>0.11111111111111072</v>
      </c>
      <c r="G1351" s="16">
        <f t="shared" si="321"/>
        <v>22.333333333333336</v>
      </c>
      <c r="H1351" s="19">
        <f t="shared" si="322"/>
        <v>176.0934445666667</v>
      </c>
      <c r="I1351" s="19">
        <f>$K$3*$H$3*'Vehicle Inputs'!$B$19</f>
        <v>186.58987875</v>
      </c>
      <c r="J1351" s="19">
        <f t="shared" si="323"/>
        <v>4167.1739587500006</v>
      </c>
      <c r="K1351" s="19">
        <f t="shared" si="324"/>
        <v>242.9166666666658</v>
      </c>
      <c r="L1351" s="19">
        <f t="shared" si="325"/>
        <v>605.59998998333253</v>
      </c>
      <c r="M1351" s="19">
        <f t="shared" si="326"/>
        <v>13525.066442961095</v>
      </c>
      <c r="N1351" s="24">
        <f t="shared" si="336"/>
        <v>3.7569629008225264E-3</v>
      </c>
      <c r="O1351" s="24">
        <f t="shared" si="327"/>
        <v>3.7569629008225264E-3</v>
      </c>
      <c r="P1351" s="24">
        <f t="shared" si="334"/>
        <v>2.169125195121548</v>
      </c>
      <c r="Q1351" s="24">
        <f t="shared" si="328"/>
        <v>0</v>
      </c>
      <c r="R1351" s="24">
        <f t="shared" si="335"/>
        <v>0.90963079643827427</v>
      </c>
      <c r="S1351" s="24">
        <f>MIN(MAX(-M1351,0),'Vehicle Inputs'!$B$20*1000)</f>
        <v>0</v>
      </c>
      <c r="T1351" s="24">
        <f>S1351*(C1351-C1350)/3600000*'Vehicle Inputs'!$B$21*'Vehicle Inputs'!$B$22*'Vehicle Inputs'!$B$23</f>
        <v>0</v>
      </c>
      <c r="U1351" s="24">
        <f t="shared" si="329"/>
        <v>0.80175820168847289</v>
      </c>
      <c r="V1351" s="24">
        <f>T1351*'Vehicle Inputs'!$B$24*'Vehicle Inputs'!$B$22*'Vehicle Inputs'!$B$21</f>
        <v>0</v>
      </c>
      <c r="W1351" s="24">
        <f t="shared" si="330"/>
        <v>0.70911504148336946</v>
      </c>
      <c r="X1351" s="25">
        <f t="shared" si="331"/>
        <v>50</v>
      </c>
      <c r="Y1351" s="24">
        <f t="shared" si="332"/>
        <v>0</v>
      </c>
    </row>
    <row r="1352" spans="2:25" x14ac:dyDescent="0.25">
      <c r="B1352" s="6" t="s">
        <v>38</v>
      </c>
      <c r="C1352" s="6">
        <v>1344</v>
      </c>
      <c r="D1352" s="6">
        <v>322</v>
      </c>
      <c r="E1352" s="12">
        <v>80.8</v>
      </c>
      <c r="F1352" s="16">
        <f t="shared" si="333"/>
        <v>0.11111111111111072</v>
      </c>
      <c r="G1352" s="16">
        <f t="shared" si="321"/>
        <v>22.444444444444446</v>
      </c>
      <c r="H1352" s="19">
        <f t="shared" si="322"/>
        <v>177.84997678518519</v>
      </c>
      <c r="I1352" s="19">
        <f>$K$3*$H$3*'Vehicle Inputs'!$B$19</f>
        <v>186.58987875</v>
      </c>
      <c r="J1352" s="19">
        <f t="shared" si="323"/>
        <v>4187.9061675000003</v>
      </c>
      <c r="K1352" s="19">
        <f t="shared" si="324"/>
        <v>242.9166666666658</v>
      </c>
      <c r="L1352" s="19">
        <f t="shared" si="325"/>
        <v>607.35652220185102</v>
      </c>
      <c r="M1352" s="19">
        <f t="shared" si="326"/>
        <v>13631.779720530436</v>
      </c>
      <c r="N1352" s="24">
        <f t="shared" si="336"/>
        <v>3.7866054779251211E-3</v>
      </c>
      <c r="O1352" s="24">
        <f t="shared" si="327"/>
        <v>3.7866054779251211E-3</v>
      </c>
      <c r="P1352" s="24">
        <f t="shared" si="334"/>
        <v>2.172911800599473</v>
      </c>
      <c r="Q1352" s="24">
        <f t="shared" si="328"/>
        <v>0</v>
      </c>
      <c r="R1352" s="24">
        <f t="shared" si="335"/>
        <v>0.90963079643827427</v>
      </c>
      <c r="S1352" s="24">
        <f>MIN(MAX(-M1352,0),'Vehicle Inputs'!$B$20*1000)</f>
        <v>0</v>
      </c>
      <c r="T1352" s="24">
        <f>S1352*(C1352-C1351)/3600000*'Vehicle Inputs'!$B$21*'Vehicle Inputs'!$B$22*'Vehicle Inputs'!$B$23</f>
        <v>0</v>
      </c>
      <c r="U1352" s="24">
        <f t="shared" si="329"/>
        <v>0.80175820168847289</v>
      </c>
      <c r="V1352" s="24">
        <f>T1352*'Vehicle Inputs'!$B$24*'Vehicle Inputs'!$B$22*'Vehicle Inputs'!$B$21</f>
        <v>0</v>
      </c>
      <c r="W1352" s="24">
        <f t="shared" si="330"/>
        <v>0.70911504148336946</v>
      </c>
      <c r="X1352" s="25">
        <f t="shared" si="331"/>
        <v>50</v>
      </c>
      <c r="Y1352" s="24">
        <f t="shared" si="332"/>
        <v>0</v>
      </c>
    </row>
    <row r="1353" spans="2:25" x14ac:dyDescent="0.25">
      <c r="B1353" s="6" t="s">
        <v>38</v>
      </c>
      <c r="C1353" s="6">
        <v>1345</v>
      </c>
      <c r="D1353" s="6">
        <v>323</v>
      </c>
      <c r="E1353" s="12">
        <v>81.2</v>
      </c>
      <c r="F1353" s="16">
        <f t="shared" si="333"/>
        <v>9.7222222222222612E-2</v>
      </c>
      <c r="G1353" s="16">
        <f t="shared" ref="G1353:G1416" si="337">E1353*(1000/3600)</f>
        <v>22.555555555555557</v>
      </c>
      <c r="H1353" s="19">
        <f t="shared" ref="H1353:H1416" si="338">0.5*$L$3*$J$3*$I$3*G1353^2</f>
        <v>179.6152262851852</v>
      </c>
      <c r="I1353" s="19">
        <f>$K$3*$H$3*'Vehicle Inputs'!$B$19</f>
        <v>186.58987875</v>
      </c>
      <c r="J1353" s="19">
        <f t="shared" ref="J1353:J1416" si="339">I1353*G1353</f>
        <v>4208.63837625</v>
      </c>
      <c r="K1353" s="19">
        <f t="shared" ref="K1353:K1416" si="340">$H$3*F1353</f>
        <v>212.5520833333342</v>
      </c>
      <c r="L1353" s="19">
        <f t="shared" ref="L1353:L1416" si="341">H1353+I1353+K1353</f>
        <v>578.75718836851934</v>
      </c>
      <c r="M1353" s="19">
        <f t="shared" ref="M1353:M1416" si="342">L1353*G1353</f>
        <v>13054.189915423271</v>
      </c>
      <c r="N1353" s="24">
        <f t="shared" si="336"/>
        <v>3.626163865395353E-3</v>
      </c>
      <c r="O1353" s="24">
        <f t="shared" ref="O1353:O1416" si="343">MAX(M1353,0)*(C1353-C1352)/3600000</f>
        <v>3.626163865395353E-3</v>
      </c>
      <c r="P1353" s="24">
        <f t="shared" si="334"/>
        <v>2.1765379644648681</v>
      </c>
      <c r="Q1353" s="24">
        <f t="shared" ref="Q1353:Q1416" si="344">MAX(-M1353,0)*(C1353-C1352)/3600000</f>
        <v>0</v>
      </c>
      <c r="R1353" s="24">
        <f t="shared" si="335"/>
        <v>0.90963079643827427</v>
      </c>
      <c r="S1353" s="24">
        <f>MIN(MAX(-M1353,0),'Vehicle Inputs'!$B$20*1000)</f>
        <v>0</v>
      </c>
      <c r="T1353" s="24">
        <f>S1353*(C1353-C1352)/3600000*'Vehicle Inputs'!$B$21*'Vehicle Inputs'!$B$22*'Vehicle Inputs'!$B$23</f>
        <v>0</v>
      </c>
      <c r="U1353" s="24">
        <f t="shared" ref="U1353:U1416" si="345">U1352+T1353</f>
        <v>0.80175820168847289</v>
      </c>
      <c r="V1353" s="24">
        <f>T1353*'Vehicle Inputs'!$B$24*'Vehicle Inputs'!$B$22*'Vehicle Inputs'!$B$21</f>
        <v>0</v>
      </c>
      <c r="W1353" s="24">
        <f t="shared" ref="W1353:W1416" si="346">W1352+V1353</f>
        <v>0.70911504148336946</v>
      </c>
      <c r="X1353" s="25">
        <f t="shared" ref="X1353:X1416" si="347">IF(S1353&gt;0,IF(S1352=0,X1352+1,X1352),X1352)</f>
        <v>50</v>
      </c>
      <c r="Y1353" s="24">
        <f t="shared" ref="Y1353:Y1416" si="348">IF(S1353&gt;0,IF(S1352=0,T1353,Y1352+T1353),0)</f>
        <v>0</v>
      </c>
    </row>
    <row r="1354" spans="2:25" x14ac:dyDescent="0.25">
      <c r="B1354" s="6" t="s">
        <v>38</v>
      </c>
      <c r="C1354" s="6">
        <v>1346</v>
      </c>
      <c r="D1354" s="6">
        <v>324</v>
      </c>
      <c r="E1354" s="12">
        <v>81.5</v>
      </c>
      <c r="F1354" s="16">
        <f t="shared" ref="F1354:F1417" si="349">($E1355-$E1353)/2/3.6</f>
        <v>5.5555555555554373E-2</v>
      </c>
      <c r="G1354" s="16">
        <f t="shared" si="337"/>
        <v>22.638888888888889</v>
      </c>
      <c r="H1354" s="19">
        <f t="shared" si="338"/>
        <v>180.9448841261574</v>
      </c>
      <c r="I1354" s="19">
        <f>$K$3*$H$3*'Vehicle Inputs'!$B$19</f>
        <v>186.58987875</v>
      </c>
      <c r="J1354" s="19">
        <f t="shared" si="339"/>
        <v>4224.1875328124997</v>
      </c>
      <c r="K1354" s="19">
        <f t="shared" si="340"/>
        <v>121.45833333333074</v>
      </c>
      <c r="L1354" s="19">
        <f t="shared" si="341"/>
        <v>488.99309620948816</v>
      </c>
      <c r="M1354" s="19">
        <f t="shared" si="342"/>
        <v>11070.260372520357</v>
      </c>
      <c r="N1354" s="24">
        <f t="shared" si="336"/>
        <v>3.0750723257000991E-3</v>
      </c>
      <c r="O1354" s="24">
        <f t="shared" si="343"/>
        <v>3.0750723257000991E-3</v>
      </c>
      <c r="P1354" s="24">
        <f t="shared" ref="P1354:P1417" si="350">P1353+O1354</f>
        <v>2.1796130367905682</v>
      </c>
      <c r="Q1354" s="24">
        <f t="shared" si="344"/>
        <v>0</v>
      </c>
      <c r="R1354" s="24">
        <f t="shared" ref="R1354:R1417" si="351">R1353+Q1354</f>
        <v>0.90963079643827427</v>
      </c>
      <c r="S1354" s="24">
        <f>MIN(MAX(-M1354,0),'Vehicle Inputs'!$B$20*1000)</f>
        <v>0</v>
      </c>
      <c r="T1354" s="24">
        <f>S1354*(C1354-C1353)/3600000*'Vehicle Inputs'!$B$21*'Vehicle Inputs'!$B$22*'Vehicle Inputs'!$B$23</f>
        <v>0</v>
      </c>
      <c r="U1354" s="24">
        <f t="shared" si="345"/>
        <v>0.80175820168847289</v>
      </c>
      <c r="V1354" s="24">
        <f>T1354*'Vehicle Inputs'!$B$24*'Vehicle Inputs'!$B$22*'Vehicle Inputs'!$B$21</f>
        <v>0</v>
      </c>
      <c r="W1354" s="24">
        <f t="shared" si="346"/>
        <v>0.70911504148336946</v>
      </c>
      <c r="X1354" s="25">
        <f t="shared" si="347"/>
        <v>50</v>
      </c>
      <c r="Y1354" s="24">
        <f t="shared" si="348"/>
        <v>0</v>
      </c>
    </row>
    <row r="1355" spans="2:25" x14ac:dyDescent="0.25">
      <c r="B1355" s="6" t="s">
        <v>38</v>
      </c>
      <c r="C1355" s="6">
        <v>1347</v>
      </c>
      <c r="D1355" s="6">
        <v>325</v>
      </c>
      <c r="E1355" s="12">
        <v>81.599999999999994</v>
      </c>
      <c r="F1355" s="16">
        <f t="shared" si="349"/>
        <v>1.3888888888888099E-2</v>
      </c>
      <c r="G1355" s="16">
        <f t="shared" si="337"/>
        <v>22.666666666666668</v>
      </c>
      <c r="H1355" s="19">
        <f t="shared" si="338"/>
        <v>181.38919306666668</v>
      </c>
      <c r="I1355" s="19">
        <f>$K$3*$H$3*'Vehicle Inputs'!$B$19</f>
        <v>186.58987875</v>
      </c>
      <c r="J1355" s="19">
        <f t="shared" si="339"/>
        <v>4229.3705850000006</v>
      </c>
      <c r="K1355" s="19">
        <f t="shared" si="340"/>
        <v>30.364583333331606</v>
      </c>
      <c r="L1355" s="19">
        <f t="shared" si="341"/>
        <v>398.34365514999826</v>
      </c>
      <c r="M1355" s="19">
        <f t="shared" si="342"/>
        <v>9029.1228500666275</v>
      </c>
      <c r="N1355" s="24">
        <f t="shared" si="336"/>
        <v>2.5080896805740631E-3</v>
      </c>
      <c r="O1355" s="24">
        <f t="shared" si="343"/>
        <v>2.5080896805740631E-3</v>
      </c>
      <c r="P1355" s="24">
        <f t="shared" si="350"/>
        <v>2.1821211264711424</v>
      </c>
      <c r="Q1355" s="24">
        <f t="shared" si="344"/>
        <v>0</v>
      </c>
      <c r="R1355" s="24">
        <f t="shared" si="351"/>
        <v>0.90963079643827427</v>
      </c>
      <c r="S1355" s="24">
        <f>MIN(MAX(-M1355,0),'Vehicle Inputs'!$B$20*1000)</f>
        <v>0</v>
      </c>
      <c r="T1355" s="24">
        <f>S1355*(C1355-C1354)/3600000*'Vehicle Inputs'!$B$21*'Vehicle Inputs'!$B$22*'Vehicle Inputs'!$B$23</f>
        <v>0</v>
      </c>
      <c r="U1355" s="24">
        <f t="shared" si="345"/>
        <v>0.80175820168847289</v>
      </c>
      <c r="V1355" s="24">
        <f>T1355*'Vehicle Inputs'!$B$24*'Vehicle Inputs'!$B$22*'Vehicle Inputs'!$B$21</f>
        <v>0</v>
      </c>
      <c r="W1355" s="24">
        <f t="shared" si="346"/>
        <v>0.70911504148336946</v>
      </c>
      <c r="X1355" s="25">
        <f t="shared" si="347"/>
        <v>50</v>
      </c>
      <c r="Y1355" s="24">
        <f t="shared" si="348"/>
        <v>0</v>
      </c>
    </row>
    <row r="1356" spans="2:25" x14ac:dyDescent="0.25">
      <c r="B1356" s="6" t="s">
        <v>38</v>
      </c>
      <c r="C1356" s="6">
        <v>1348</v>
      </c>
      <c r="D1356" s="6">
        <v>326</v>
      </c>
      <c r="E1356" s="12">
        <v>81.599999999999994</v>
      </c>
      <c r="F1356" s="16">
        <f t="shared" si="349"/>
        <v>-2.7777777777776198E-2</v>
      </c>
      <c r="G1356" s="16">
        <f t="shared" si="337"/>
        <v>22.666666666666668</v>
      </c>
      <c r="H1356" s="19">
        <f t="shared" si="338"/>
        <v>181.38919306666668</v>
      </c>
      <c r="I1356" s="19">
        <f>$K$3*$H$3*'Vehicle Inputs'!$B$19</f>
        <v>186.58987875</v>
      </c>
      <c r="J1356" s="19">
        <f t="shared" si="339"/>
        <v>4229.3705850000006</v>
      </c>
      <c r="K1356" s="19">
        <f t="shared" si="340"/>
        <v>-60.729166666663211</v>
      </c>
      <c r="L1356" s="19">
        <f t="shared" si="341"/>
        <v>307.24990515000343</v>
      </c>
      <c r="M1356" s="19">
        <f t="shared" si="342"/>
        <v>6964.3311834000779</v>
      </c>
      <c r="N1356" s="24">
        <f t="shared" si="336"/>
        <v>1.934536439833355E-3</v>
      </c>
      <c r="O1356" s="24">
        <f t="shared" si="343"/>
        <v>1.934536439833355E-3</v>
      </c>
      <c r="P1356" s="24">
        <f t="shared" si="350"/>
        <v>2.1840556629109757</v>
      </c>
      <c r="Q1356" s="24">
        <f t="shared" si="344"/>
        <v>0</v>
      </c>
      <c r="R1356" s="24">
        <f t="shared" si="351"/>
        <v>0.90963079643827427</v>
      </c>
      <c r="S1356" s="24">
        <f>MIN(MAX(-M1356,0),'Vehicle Inputs'!$B$20*1000)</f>
        <v>0</v>
      </c>
      <c r="T1356" s="24">
        <f>S1356*(C1356-C1355)/3600000*'Vehicle Inputs'!$B$21*'Vehicle Inputs'!$B$22*'Vehicle Inputs'!$B$23</f>
        <v>0</v>
      </c>
      <c r="U1356" s="24">
        <f t="shared" si="345"/>
        <v>0.80175820168847289</v>
      </c>
      <c r="V1356" s="24">
        <f>T1356*'Vehicle Inputs'!$B$24*'Vehicle Inputs'!$B$22*'Vehicle Inputs'!$B$21</f>
        <v>0</v>
      </c>
      <c r="W1356" s="24">
        <f t="shared" si="346"/>
        <v>0.70911504148336946</v>
      </c>
      <c r="X1356" s="25">
        <f t="shared" si="347"/>
        <v>50</v>
      </c>
      <c r="Y1356" s="24">
        <f t="shared" si="348"/>
        <v>0</v>
      </c>
    </row>
    <row r="1357" spans="2:25" x14ac:dyDescent="0.25">
      <c r="B1357" s="6" t="s">
        <v>38</v>
      </c>
      <c r="C1357" s="6">
        <v>1349</v>
      </c>
      <c r="D1357" s="6">
        <v>327</v>
      </c>
      <c r="E1357" s="12">
        <v>81.400000000000006</v>
      </c>
      <c r="F1357" s="16">
        <f t="shared" si="349"/>
        <v>-0.12499999999999881</v>
      </c>
      <c r="G1357" s="16">
        <f t="shared" si="337"/>
        <v>22.611111111111114</v>
      </c>
      <c r="H1357" s="19">
        <f t="shared" si="338"/>
        <v>180.50112001574078</v>
      </c>
      <c r="I1357" s="19">
        <f>$K$3*$H$3*'Vehicle Inputs'!$B$19</f>
        <v>186.58987875</v>
      </c>
      <c r="J1357" s="19">
        <f t="shared" si="339"/>
        <v>4219.0044806250007</v>
      </c>
      <c r="K1357" s="19">
        <f t="shared" si="340"/>
        <v>-273.28124999999739</v>
      </c>
      <c r="L1357" s="19">
        <f t="shared" si="341"/>
        <v>93.809748765743393</v>
      </c>
      <c r="M1357" s="19">
        <f t="shared" si="342"/>
        <v>2121.1426526476425</v>
      </c>
      <c r="N1357" s="24">
        <f t="shared" si="336"/>
        <v>5.8920629240212291E-4</v>
      </c>
      <c r="O1357" s="24">
        <f t="shared" si="343"/>
        <v>5.8920629240212291E-4</v>
      </c>
      <c r="P1357" s="24">
        <f t="shared" si="350"/>
        <v>2.1846448692033777</v>
      </c>
      <c r="Q1357" s="24">
        <f t="shared" si="344"/>
        <v>0</v>
      </c>
      <c r="R1357" s="24">
        <f t="shared" si="351"/>
        <v>0.90963079643827427</v>
      </c>
      <c r="S1357" s="24">
        <f>MIN(MAX(-M1357,0),'Vehicle Inputs'!$B$20*1000)</f>
        <v>0</v>
      </c>
      <c r="T1357" s="24">
        <f>S1357*(C1357-C1356)/3600000*'Vehicle Inputs'!$B$21*'Vehicle Inputs'!$B$22*'Vehicle Inputs'!$B$23</f>
        <v>0</v>
      </c>
      <c r="U1357" s="24">
        <f t="shared" si="345"/>
        <v>0.80175820168847289</v>
      </c>
      <c r="V1357" s="24">
        <f>T1357*'Vehicle Inputs'!$B$24*'Vehicle Inputs'!$B$22*'Vehicle Inputs'!$B$21</f>
        <v>0</v>
      </c>
      <c r="W1357" s="24">
        <f t="shared" si="346"/>
        <v>0.70911504148336946</v>
      </c>
      <c r="X1357" s="25">
        <f t="shared" si="347"/>
        <v>50</v>
      </c>
      <c r="Y1357" s="24">
        <f t="shared" si="348"/>
        <v>0</v>
      </c>
    </row>
    <row r="1358" spans="2:25" x14ac:dyDescent="0.25">
      <c r="B1358" s="6" t="s">
        <v>38</v>
      </c>
      <c r="C1358" s="6">
        <v>1350</v>
      </c>
      <c r="D1358" s="6">
        <v>328</v>
      </c>
      <c r="E1358" s="12">
        <v>80.7</v>
      </c>
      <c r="F1358" s="16">
        <f t="shared" si="349"/>
        <v>-0.25000000000000155</v>
      </c>
      <c r="G1358" s="16">
        <f t="shared" si="337"/>
        <v>22.416666666666668</v>
      </c>
      <c r="H1358" s="19">
        <f t="shared" si="338"/>
        <v>177.41002648541667</v>
      </c>
      <c r="I1358" s="19">
        <f>$K$3*$H$3*'Vehicle Inputs'!$B$19</f>
        <v>186.58987875</v>
      </c>
      <c r="J1358" s="19">
        <f t="shared" si="339"/>
        <v>4182.7231153125003</v>
      </c>
      <c r="K1358" s="19">
        <f t="shared" si="340"/>
        <v>-546.56250000000341</v>
      </c>
      <c r="L1358" s="19">
        <f t="shared" si="341"/>
        <v>-182.56259476458672</v>
      </c>
      <c r="M1358" s="19">
        <f t="shared" si="342"/>
        <v>-4092.4448326394859</v>
      </c>
      <c r="N1358" s="24">
        <f t="shared" si="336"/>
        <v>-1.1367902312887461E-3</v>
      </c>
      <c r="O1358" s="24">
        <f t="shared" si="343"/>
        <v>0</v>
      </c>
      <c r="P1358" s="24">
        <f t="shared" si="350"/>
        <v>2.1846448692033777</v>
      </c>
      <c r="Q1358" s="24">
        <f t="shared" si="344"/>
        <v>1.1367902312887461E-3</v>
      </c>
      <c r="R1358" s="24">
        <f t="shared" si="351"/>
        <v>0.91076758666956303</v>
      </c>
      <c r="S1358" s="24">
        <f>MIN(MAX(-M1358,0),'Vehicle Inputs'!$B$20*1000)</f>
        <v>4092.4448326394859</v>
      </c>
      <c r="T1358" s="24">
        <f>S1358*(C1358-C1357)/3600000*'Vehicle Inputs'!$B$21*'Vehicle Inputs'!$B$22*'Vehicle Inputs'!$B$23</f>
        <v>1.0054341200633314E-3</v>
      </c>
      <c r="U1358" s="24">
        <f t="shared" si="345"/>
        <v>0.80276363580853627</v>
      </c>
      <c r="V1358" s="24">
        <f>T1358*'Vehicle Inputs'!$B$24*'Vehicle Inputs'!$B$22*'Vehicle Inputs'!$B$21</f>
        <v>8.892562074900134E-4</v>
      </c>
      <c r="W1358" s="24">
        <f t="shared" si="346"/>
        <v>0.71000429769085949</v>
      </c>
      <c r="X1358" s="25">
        <f t="shared" si="347"/>
        <v>51</v>
      </c>
      <c r="Y1358" s="24">
        <f t="shared" si="348"/>
        <v>1.0054341200633314E-3</v>
      </c>
    </row>
    <row r="1359" spans="2:25" x14ac:dyDescent="0.25">
      <c r="B1359" s="6" t="s">
        <v>38</v>
      </c>
      <c r="C1359" s="6">
        <v>1351</v>
      </c>
      <c r="D1359" s="6">
        <v>329</v>
      </c>
      <c r="E1359" s="12">
        <v>79.599999999999994</v>
      </c>
      <c r="F1359" s="16">
        <f t="shared" si="349"/>
        <v>-0.34722222222222221</v>
      </c>
      <c r="G1359" s="16">
        <f t="shared" si="337"/>
        <v>22.111111111111111</v>
      </c>
      <c r="H1359" s="19">
        <f t="shared" si="338"/>
        <v>172.60653197407404</v>
      </c>
      <c r="I1359" s="19">
        <f>$K$3*$H$3*'Vehicle Inputs'!$B$19</f>
        <v>186.58987875</v>
      </c>
      <c r="J1359" s="19">
        <f t="shared" si="339"/>
        <v>4125.7095412500003</v>
      </c>
      <c r="K1359" s="19">
        <f t="shared" si="340"/>
        <v>-759.11458333333326</v>
      </c>
      <c r="L1359" s="19">
        <f t="shared" si="341"/>
        <v>-399.91817260925922</v>
      </c>
      <c r="M1359" s="19">
        <f t="shared" si="342"/>
        <v>-8842.6351499158427</v>
      </c>
      <c r="N1359" s="24">
        <f t="shared" si="336"/>
        <v>-2.4562875416432898E-3</v>
      </c>
      <c r="O1359" s="24">
        <f t="shared" si="343"/>
        <v>0</v>
      </c>
      <c r="P1359" s="24">
        <f t="shared" si="350"/>
        <v>2.1846448692033777</v>
      </c>
      <c r="Q1359" s="24">
        <f t="shared" si="344"/>
        <v>2.4562875416432898E-3</v>
      </c>
      <c r="R1359" s="24">
        <f t="shared" si="351"/>
        <v>0.91322387421120632</v>
      </c>
      <c r="S1359" s="24">
        <f>MIN(MAX(-M1359,0),'Vehicle Inputs'!$B$20*1000)</f>
        <v>8842.6351499158427</v>
      </c>
      <c r="T1359" s="24">
        <f>S1359*(C1359-C1358)/3600000*'Vehicle Inputs'!$B$21*'Vehicle Inputs'!$B$22*'Vehicle Inputs'!$B$23</f>
        <v>2.1724635162064074E-3</v>
      </c>
      <c r="U1359" s="24">
        <f t="shared" si="345"/>
        <v>0.80493609932474264</v>
      </c>
      <c r="V1359" s="24">
        <f>T1359*'Vehicle Inputs'!$B$24*'Vehicle Inputs'!$B$22*'Vehicle Inputs'!$B$21</f>
        <v>1.9214353569087569E-3</v>
      </c>
      <c r="W1359" s="24">
        <f t="shared" si="346"/>
        <v>0.71192573304776829</v>
      </c>
      <c r="X1359" s="25">
        <f t="shared" si="347"/>
        <v>51</v>
      </c>
      <c r="Y1359" s="24">
        <f t="shared" si="348"/>
        <v>3.177897636269739E-3</v>
      </c>
    </row>
    <row r="1360" spans="2:25" x14ac:dyDescent="0.25">
      <c r="B1360" s="6" t="s">
        <v>38</v>
      </c>
      <c r="C1360" s="6">
        <v>1352</v>
      </c>
      <c r="D1360" s="6">
        <v>330</v>
      </c>
      <c r="E1360" s="12">
        <v>78.2</v>
      </c>
      <c r="F1360" s="16">
        <f t="shared" si="349"/>
        <v>-0.38888888888888851</v>
      </c>
      <c r="G1360" s="16">
        <f t="shared" si="337"/>
        <v>21.722222222222225</v>
      </c>
      <c r="H1360" s="19">
        <f t="shared" si="338"/>
        <v>166.58833877129632</v>
      </c>
      <c r="I1360" s="19">
        <f>$K$3*$H$3*'Vehicle Inputs'!$B$19</f>
        <v>186.58987875</v>
      </c>
      <c r="J1360" s="19">
        <f t="shared" si="339"/>
        <v>4053.1468106250004</v>
      </c>
      <c r="K1360" s="19">
        <f t="shared" si="340"/>
        <v>-850.20833333333246</v>
      </c>
      <c r="L1360" s="19">
        <f t="shared" si="341"/>
        <v>-497.03011581203612</v>
      </c>
      <c r="M1360" s="19">
        <f t="shared" si="342"/>
        <v>-10796.598626805897</v>
      </c>
      <c r="N1360" s="24">
        <f t="shared" si="336"/>
        <v>-2.999055174112749E-3</v>
      </c>
      <c r="O1360" s="24">
        <f t="shared" si="343"/>
        <v>0</v>
      </c>
      <c r="P1360" s="24">
        <f t="shared" si="350"/>
        <v>2.1846448692033777</v>
      </c>
      <c r="Q1360" s="24">
        <f t="shared" si="344"/>
        <v>2.999055174112749E-3</v>
      </c>
      <c r="R1360" s="24">
        <f t="shared" si="351"/>
        <v>0.91622292938531902</v>
      </c>
      <c r="S1360" s="24">
        <f>MIN(MAX(-M1360,0),'Vehicle Inputs'!$B$20*1000)</f>
        <v>10796.598626805897</v>
      </c>
      <c r="T1360" s="24">
        <f>S1360*(C1360-C1359)/3600000*'Vehicle Inputs'!$B$21*'Vehicle Inputs'!$B$22*'Vehicle Inputs'!$B$23</f>
        <v>2.6525143487440206E-3</v>
      </c>
      <c r="U1360" s="24">
        <f t="shared" si="345"/>
        <v>0.80758861367348667</v>
      </c>
      <c r="V1360" s="24">
        <f>T1360*'Vehicle Inputs'!$B$24*'Vehicle Inputs'!$B$22*'Vehicle Inputs'!$B$21</f>
        <v>2.3460163157466487E-3</v>
      </c>
      <c r="W1360" s="24">
        <f t="shared" si="346"/>
        <v>0.7142717493635149</v>
      </c>
      <c r="X1360" s="25">
        <f t="shared" si="347"/>
        <v>51</v>
      </c>
      <c r="Y1360" s="24">
        <f t="shared" si="348"/>
        <v>5.8304119850137595E-3</v>
      </c>
    </row>
    <row r="1361" spans="2:25" x14ac:dyDescent="0.25">
      <c r="B1361" s="6" t="s">
        <v>38</v>
      </c>
      <c r="C1361" s="6">
        <v>1353</v>
      </c>
      <c r="D1361" s="6">
        <v>331</v>
      </c>
      <c r="E1361" s="12">
        <v>76.8</v>
      </c>
      <c r="F1361" s="16">
        <f t="shared" si="349"/>
        <v>-0.40277777777777857</v>
      </c>
      <c r="G1361" s="16">
        <f t="shared" si="337"/>
        <v>21.333333333333332</v>
      </c>
      <c r="H1361" s="19">
        <f t="shared" si="338"/>
        <v>160.67693226666665</v>
      </c>
      <c r="I1361" s="19">
        <f>$K$3*$H$3*'Vehicle Inputs'!$B$19</f>
        <v>186.58987875</v>
      </c>
      <c r="J1361" s="19">
        <f t="shared" si="339"/>
        <v>3980.5840799999996</v>
      </c>
      <c r="K1361" s="19">
        <f t="shared" si="340"/>
        <v>-880.57291666666845</v>
      </c>
      <c r="L1361" s="19">
        <f t="shared" si="341"/>
        <v>-533.30610565000177</v>
      </c>
      <c r="M1361" s="19">
        <f t="shared" si="342"/>
        <v>-11377.19692053337</v>
      </c>
      <c r="N1361" s="24">
        <f t="shared" si="336"/>
        <v>-3.1603324779259359E-3</v>
      </c>
      <c r="O1361" s="24">
        <f t="shared" si="343"/>
        <v>0</v>
      </c>
      <c r="P1361" s="24">
        <f t="shared" si="350"/>
        <v>2.1846448692033777</v>
      </c>
      <c r="Q1361" s="24">
        <f t="shared" si="344"/>
        <v>3.1603324779259359E-3</v>
      </c>
      <c r="R1361" s="24">
        <f t="shared" si="351"/>
        <v>0.91938326186324493</v>
      </c>
      <c r="S1361" s="24">
        <f>MIN(MAX(-M1361,0),'Vehicle Inputs'!$B$20*1000)</f>
        <v>11377.19692053337</v>
      </c>
      <c r="T1361" s="24">
        <f>S1361*(C1361-C1360)/3600000*'Vehicle Inputs'!$B$21*'Vehicle Inputs'!$B$22*'Vehicle Inputs'!$B$23</f>
        <v>2.7951560601015934E-3</v>
      </c>
      <c r="U1361" s="24">
        <f t="shared" si="345"/>
        <v>0.81038376973358828</v>
      </c>
      <c r="V1361" s="24">
        <f>T1361*'Vehicle Inputs'!$B$24*'Vehicle Inputs'!$B$22*'Vehicle Inputs'!$B$21</f>
        <v>2.4721757773568539E-3</v>
      </c>
      <c r="W1361" s="24">
        <f t="shared" si="346"/>
        <v>0.71674392514087171</v>
      </c>
      <c r="X1361" s="25">
        <f t="shared" si="347"/>
        <v>51</v>
      </c>
      <c r="Y1361" s="24">
        <f t="shared" si="348"/>
        <v>8.6255680451153526E-3</v>
      </c>
    </row>
    <row r="1362" spans="2:25" x14ac:dyDescent="0.25">
      <c r="B1362" s="6" t="s">
        <v>38</v>
      </c>
      <c r="C1362" s="6">
        <v>1354</v>
      </c>
      <c r="D1362" s="6">
        <v>332</v>
      </c>
      <c r="E1362" s="12">
        <v>75.3</v>
      </c>
      <c r="F1362" s="16">
        <f t="shared" si="349"/>
        <v>-0.41666666666666663</v>
      </c>
      <c r="G1362" s="16">
        <f t="shared" si="337"/>
        <v>20.916666666666668</v>
      </c>
      <c r="H1362" s="19">
        <f t="shared" si="338"/>
        <v>154.46178298541668</v>
      </c>
      <c r="I1362" s="19">
        <f>$K$3*$H$3*'Vehicle Inputs'!$B$19</f>
        <v>186.58987875</v>
      </c>
      <c r="J1362" s="19">
        <f t="shared" si="339"/>
        <v>3902.8382971875003</v>
      </c>
      <c r="K1362" s="19">
        <f t="shared" si="340"/>
        <v>-910.93749999999989</v>
      </c>
      <c r="L1362" s="19">
        <f t="shared" si="341"/>
        <v>-569.88583826458319</v>
      </c>
      <c r="M1362" s="19">
        <f t="shared" si="342"/>
        <v>-11920.112117034199</v>
      </c>
      <c r="N1362" s="24">
        <f t="shared" si="336"/>
        <v>-3.3111422547317223E-3</v>
      </c>
      <c r="O1362" s="24">
        <f t="shared" si="343"/>
        <v>0</v>
      </c>
      <c r="P1362" s="24">
        <f t="shared" si="350"/>
        <v>2.1846448692033777</v>
      </c>
      <c r="Q1362" s="24">
        <f t="shared" si="344"/>
        <v>3.3111422547317223E-3</v>
      </c>
      <c r="R1362" s="24">
        <f t="shared" si="351"/>
        <v>0.92269440411797665</v>
      </c>
      <c r="S1362" s="24">
        <f>MIN(MAX(-M1362,0),'Vehicle Inputs'!$B$20*1000)</f>
        <v>11920.112117034199</v>
      </c>
      <c r="T1362" s="24">
        <f>S1362*(C1362-C1361)/3600000*'Vehicle Inputs'!$B$21*'Vehicle Inputs'!$B$22*'Vehicle Inputs'!$B$23</f>
        <v>2.9285397671974713E-3</v>
      </c>
      <c r="U1362" s="24">
        <f t="shared" si="345"/>
        <v>0.8133123095007857</v>
      </c>
      <c r="V1362" s="24">
        <f>T1362*'Vehicle Inputs'!$B$24*'Vehicle Inputs'!$B$22*'Vehicle Inputs'!$B$21</f>
        <v>2.5901469970978034E-3</v>
      </c>
      <c r="W1362" s="24">
        <f t="shared" si="346"/>
        <v>0.71933407213796952</v>
      </c>
      <c r="X1362" s="25">
        <f t="shared" si="347"/>
        <v>51</v>
      </c>
      <c r="Y1362" s="24">
        <f t="shared" si="348"/>
        <v>1.1554107812312824E-2</v>
      </c>
    </row>
    <row r="1363" spans="2:25" x14ac:dyDescent="0.25">
      <c r="B1363" s="6" t="s">
        <v>38</v>
      </c>
      <c r="C1363" s="6">
        <v>1355</v>
      </c>
      <c r="D1363" s="6">
        <v>333</v>
      </c>
      <c r="E1363" s="12">
        <v>73.8</v>
      </c>
      <c r="F1363" s="16">
        <f t="shared" si="349"/>
        <v>-0.44444444444444481</v>
      </c>
      <c r="G1363" s="16">
        <f t="shared" si="337"/>
        <v>20.5</v>
      </c>
      <c r="H1363" s="19">
        <f t="shared" si="338"/>
        <v>148.36922047499999</v>
      </c>
      <c r="I1363" s="19">
        <f>$K$3*$H$3*'Vehicle Inputs'!$B$19</f>
        <v>186.58987875</v>
      </c>
      <c r="J1363" s="19">
        <f t="shared" si="339"/>
        <v>3825.0925143750001</v>
      </c>
      <c r="K1363" s="19">
        <f t="shared" si="340"/>
        <v>-971.66666666666742</v>
      </c>
      <c r="L1363" s="19">
        <f t="shared" si="341"/>
        <v>-636.70756744166738</v>
      </c>
      <c r="M1363" s="19">
        <f t="shared" si="342"/>
        <v>-13052.505132554181</v>
      </c>
      <c r="N1363" s="24">
        <f t="shared" si="336"/>
        <v>-3.6256958701539393E-3</v>
      </c>
      <c r="O1363" s="24">
        <f t="shared" si="343"/>
        <v>0</v>
      </c>
      <c r="P1363" s="24">
        <f t="shared" si="350"/>
        <v>2.1846448692033777</v>
      </c>
      <c r="Q1363" s="24">
        <f t="shared" si="344"/>
        <v>3.6256958701539393E-3</v>
      </c>
      <c r="R1363" s="24">
        <f t="shared" si="351"/>
        <v>0.92632009998813059</v>
      </c>
      <c r="S1363" s="24">
        <f>MIN(MAX(-M1363,0),'Vehicle Inputs'!$B$20*1000)</f>
        <v>13052.505132554181</v>
      </c>
      <c r="T1363" s="24">
        <f>S1363*(C1363-C1362)/3600000*'Vehicle Inputs'!$B$21*'Vehicle Inputs'!$B$22*'Vehicle Inputs'!$B$23</f>
        <v>3.2067467123576515E-3</v>
      </c>
      <c r="U1363" s="24">
        <f t="shared" si="345"/>
        <v>0.81651905621314336</v>
      </c>
      <c r="V1363" s="24">
        <f>T1363*'Vehicle Inputs'!$B$24*'Vehicle Inputs'!$B$22*'Vehicle Inputs'!$B$21</f>
        <v>2.8362071297447244E-3</v>
      </c>
      <c r="W1363" s="24">
        <f t="shared" si="346"/>
        <v>0.72217027926771427</v>
      </c>
      <c r="X1363" s="25">
        <f t="shared" si="347"/>
        <v>51</v>
      </c>
      <c r="Y1363" s="24">
        <f t="shared" si="348"/>
        <v>1.4760854524670476E-2</v>
      </c>
    </row>
    <row r="1364" spans="2:25" x14ac:dyDescent="0.25">
      <c r="B1364" s="6" t="s">
        <v>38</v>
      </c>
      <c r="C1364" s="6">
        <v>1356</v>
      </c>
      <c r="D1364" s="6">
        <v>334</v>
      </c>
      <c r="E1364" s="12">
        <v>72.099999999999994</v>
      </c>
      <c r="F1364" s="16">
        <f t="shared" si="349"/>
        <v>-0.49999999999999922</v>
      </c>
      <c r="G1364" s="16">
        <f t="shared" si="337"/>
        <v>20.027777777777779</v>
      </c>
      <c r="H1364" s="19">
        <f t="shared" si="338"/>
        <v>141.61251008171297</v>
      </c>
      <c r="I1364" s="19">
        <f>$K$3*$H$3*'Vehicle Inputs'!$B$19</f>
        <v>186.58987875</v>
      </c>
      <c r="J1364" s="19">
        <f t="shared" si="339"/>
        <v>3736.9806271875</v>
      </c>
      <c r="K1364" s="19">
        <f t="shared" si="340"/>
        <v>-1093.1249999999984</v>
      </c>
      <c r="L1364" s="19">
        <f t="shared" si="341"/>
        <v>-764.92261116828547</v>
      </c>
      <c r="M1364" s="19">
        <f t="shared" si="342"/>
        <v>-15319.70007367594</v>
      </c>
      <c r="N1364" s="24">
        <f t="shared" si="336"/>
        <v>-4.2554722426877611E-3</v>
      </c>
      <c r="O1364" s="24">
        <f t="shared" si="343"/>
        <v>0</v>
      </c>
      <c r="P1364" s="24">
        <f t="shared" si="350"/>
        <v>2.1846448692033777</v>
      </c>
      <c r="Q1364" s="24">
        <f t="shared" si="344"/>
        <v>4.2554722426877611E-3</v>
      </c>
      <c r="R1364" s="24">
        <f t="shared" si="351"/>
        <v>0.93057557223081833</v>
      </c>
      <c r="S1364" s="24">
        <f>MIN(MAX(-M1364,0),'Vehicle Inputs'!$B$20*1000)</f>
        <v>15319.70007367594</v>
      </c>
      <c r="T1364" s="24">
        <f>S1364*(C1364-C1363)/3600000*'Vehicle Inputs'!$B$21*'Vehicle Inputs'!$B$22*'Vehicle Inputs'!$B$23</f>
        <v>3.7637524250451891E-3</v>
      </c>
      <c r="U1364" s="24">
        <f t="shared" si="345"/>
        <v>0.82028280863818859</v>
      </c>
      <c r="V1364" s="24">
        <f>T1364*'Vehicle Inputs'!$B$24*'Vehicle Inputs'!$B$22*'Vehicle Inputs'!$B$21</f>
        <v>3.3288508323312174E-3</v>
      </c>
      <c r="W1364" s="24">
        <f t="shared" si="346"/>
        <v>0.72549913010004552</v>
      </c>
      <c r="X1364" s="25">
        <f t="shared" si="347"/>
        <v>51</v>
      </c>
      <c r="Y1364" s="24">
        <f t="shared" si="348"/>
        <v>1.8524606949715666E-2</v>
      </c>
    </row>
    <row r="1365" spans="2:25" x14ac:dyDescent="0.25">
      <c r="B1365" s="6" t="s">
        <v>38</v>
      </c>
      <c r="C1365" s="6">
        <v>1357</v>
      </c>
      <c r="D1365" s="6">
        <v>335</v>
      </c>
      <c r="E1365" s="12">
        <v>70.2</v>
      </c>
      <c r="F1365" s="16">
        <f t="shared" si="349"/>
        <v>-0.54166666666666552</v>
      </c>
      <c r="G1365" s="16">
        <f t="shared" si="337"/>
        <v>19.5</v>
      </c>
      <c r="H1365" s="19">
        <f t="shared" si="338"/>
        <v>134.247224475</v>
      </c>
      <c r="I1365" s="19">
        <f>$K$3*$H$3*'Vehicle Inputs'!$B$19</f>
        <v>186.58987875</v>
      </c>
      <c r="J1365" s="19">
        <f t="shared" si="339"/>
        <v>3638.502635625</v>
      </c>
      <c r="K1365" s="19">
        <f t="shared" si="340"/>
        <v>-1184.2187499999975</v>
      </c>
      <c r="L1365" s="19">
        <f t="shared" si="341"/>
        <v>-863.38164677499753</v>
      </c>
      <c r="M1365" s="19">
        <f t="shared" si="342"/>
        <v>-16835.942112112451</v>
      </c>
      <c r="N1365" s="24">
        <f t="shared" si="336"/>
        <v>-4.676650586697903E-3</v>
      </c>
      <c r="O1365" s="24">
        <f t="shared" si="343"/>
        <v>0</v>
      </c>
      <c r="P1365" s="24">
        <f t="shared" si="350"/>
        <v>2.1846448692033777</v>
      </c>
      <c r="Q1365" s="24">
        <f t="shared" si="344"/>
        <v>4.676650586697903E-3</v>
      </c>
      <c r="R1365" s="24">
        <f t="shared" si="351"/>
        <v>0.93525222281751619</v>
      </c>
      <c r="S1365" s="24">
        <f>MIN(MAX(-M1365,0),'Vehicle Inputs'!$B$20*1000)</f>
        <v>16835.942112112451</v>
      </c>
      <c r="T1365" s="24">
        <f>S1365*(C1365-C1364)/3600000*'Vehicle Inputs'!$B$21*'Vehicle Inputs'!$B$22*'Vehicle Inputs'!$B$23</f>
        <v>4.1362636114049599E-3</v>
      </c>
      <c r="U1365" s="24">
        <f t="shared" si="345"/>
        <v>0.82441907224959354</v>
      </c>
      <c r="V1365" s="24">
        <f>T1365*'Vehicle Inputs'!$B$24*'Vehicle Inputs'!$B$22*'Vehicle Inputs'!$B$21</f>
        <v>3.6583183511071167E-3</v>
      </c>
      <c r="W1365" s="24">
        <f t="shared" si="346"/>
        <v>0.7291574484511526</v>
      </c>
      <c r="X1365" s="25">
        <f t="shared" si="347"/>
        <v>51</v>
      </c>
      <c r="Y1365" s="24">
        <f t="shared" si="348"/>
        <v>2.2660870561120625E-2</v>
      </c>
    </row>
    <row r="1366" spans="2:25" x14ac:dyDescent="0.25">
      <c r="B1366" s="6" t="s">
        <v>38</v>
      </c>
      <c r="C1366" s="6">
        <v>1358</v>
      </c>
      <c r="D1366" s="6">
        <v>336</v>
      </c>
      <c r="E1366" s="12">
        <v>68.2</v>
      </c>
      <c r="F1366" s="16">
        <f t="shared" si="349"/>
        <v>-0.56944444444444564</v>
      </c>
      <c r="G1366" s="16">
        <f t="shared" si="337"/>
        <v>18.944444444444446</v>
      </c>
      <c r="H1366" s="19">
        <f t="shared" si="338"/>
        <v>126.70677599351853</v>
      </c>
      <c r="I1366" s="19">
        <f>$K$3*$H$3*'Vehicle Inputs'!$B$19</f>
        <v>186.58987875</v>
      </c>
      <c r="J1366" s="19">
        <f t="shared" si="339"/>
        <v>3534.8415918750002</v>
      </c>
      <c r="K1366" s="19">
        <f t="shared" si="340"/>
        <v>-1244.9479166666692</v>
      </c>
      <c r="L1366" s="19">
        <f t="shared" si="341"/>
        <v>-931.65126192315074</v>
      </c>
      <c r="M1366" s="19">
        <f t="shared" si="342"/>
        <v>-17649.615573099691</v>
      </c>
      <c r="N1366" s="24">
        <f t="shared" si="336"/>
        <v>-4.9026709925276916E-3</v>
      </c>
      <c r="O1366" s="24">
        <f t="shared" si="343"/>
        <v>0</v>
      </c>
      <c r="P1366" s="24">
        <f t="shared" si="350"/>
        <v>2.1846448692033777</v>
      </c>
      <c r="Q1366" s="24">
        <f t="shared" si="344"/>
        <v>4.9026709925276916E-3</v>
      </c>
      <c r="R1366" s="24">
        <f t="shared" si="351"/>
        <v>0.94015489381004391</v>
      </c>
      <c r="S1366" s="24">
        <f>MIN(MAX(-M1366,0),'Vehicle Inputs'!$B$20*1000)</f>
        <v>17649.615573099691</v>
      </c>
      <c r="T1366" s="24">
        <f>S1366*(C1366-C1365)/3600000*'Vehicle Inputs'!$B$21*'Vehicle Inputs'!$B$22*'Vehicle Inputs'!$B$23</f>
        <v>4.336167359341116E-3</v>
      </c>
      <c r="U1366" s="24">
        <f t="shared" si="345"/>
        <v>0.82875523960893471</v>
      </c>
      <c r="V1366" s="24">
        <f>T1366*'Vehicle Inputs'!$B$24*'Vehicle Inputs'!$B$22*'Vehicle Inputs'!$B$21</f>
        <v>3.8351232209692496E-3</v>
      </c>
      <c r="W1366" s="24">
        <f t="shared" si="346"/>
        <v>0.73299257167212184</v>
      </c>
      <c r="X1366" s="25">
        <f t="shared" si="347"/>
        <v>51</v>
      </c>
      <c r="Y1366" s="24">
        <f t="shared" si="348"/>
        <v>2.6997037920461743E-2</v>
      </c>
    </row>
    <row r="1367" spans="2:25" x14ac:dyDescent="0.25">
      <c r="B1367" s="6" t="s">
        <v>38</v>
      </c>
      <c r="C1367" s="6">
        <v>1359</v>
      </c>
      <c r="D1367" s="6">
        <v>337</v>
      </c>
      <c r="E1367" s="12">
        <v>66.099999999999994</v>
      </c>
      <c r="F1367" s="16">
        <f t="shared" si="349"/>
        <v>-0.61111111111111194</v>
      </c>
      <c r="G1367" s="16">
        <f t="shared" si="337"/>
        <v>18.361111111111111</v>
      </c>
      <c r="H1367" s="19">
        <f t="shared" si="338"/>
        <v>119.02385444282406</v>
      </c>
      <c r="I1367" s="19">
        <f>$K$3*$H$3*'Vehicle Inputs'!$B$19</f>
        <v>186.58987875</v>
      </c>
      <c r="J1367" s="19">
        <f t="shared" si="339"/>
        <v>3425.9974959374999</v>
      </c>
      <c r="K1367" s="19">
        <f t="shared" si="340"/>
        <v>-1336.0416666666686</v>
      </c>
      <c r="L1367" s="19">
        <f t="shared" si="341"/>
        <v>-1030.4279334738444</v>
      </c>
      <c r="M1367" s="19">
        <f t="shared" si="342"/>
        <v>-18919.801778505866</v>
      </c>
      <c r="N1367" s="24">
        <f t="shared" si="336"/>
        <v>-5.2555004940294074E-3</v>
      </c>
      <c r="O1367" s="24">
        <f t="shared" si="343"/>
        <v>0</v>
      </c>
      <c r="P1367" s="24">
        <f t="shared" si="350"/>
        <v>2.1846448692033777</v>
      </c>
      <c r="Q1367" s="24">
        <f t="shared" si="344"/>
        <v>5.2555004940294074E-3</v>
      </c>
      <c r="R1367" s="24">
        <f t="shared" si="351"/>
        <v>0.94541039430407336</v>
      </c>
      <c r="S1367" s="24">
        <f>MIN(MAX(-M1367,0),'Vehicle Inputs'!$B$20*1000)</f>
        <v>18919.801778505866</v>
      </c>
      <c r="T1367" s="24">
        <f>S1367*(C1367-C1366)/3600000*'Vehicle Inputs'!$B$21*'Vehicle Inputs'!$B$22*'Vehicle Inputs'!$B$23</f>
        <v>4.648227411944309E-3</v>
      </c>
      <c r="U1367" s="24">
        <f t="shared" si="345"/>
        <v>0.83340346702087897</v>
      </c>
      <c r="V1367" s="24">
        <f>T1367*'Vehicle Inputs'!$B$24*'Vehicle Inputs'!$B$22*'Vehicle Inputs'!$B$21</f>
        <v>4.1111247344941442E-3</v>
      </c>
      <c r="W1367" s="24">
        <f t="shared" si="346"/>
        <v>0.73710369640661599</v>
      </c>
      <c r="X1367" s="25">
        <f t="shared" si="347"/>
        <v>51</v>
      </c>
      <c r="Y1367" s="24">
        <f t="shared" si="348"/>
        <v>3.1645265332406053E-2</v>
      </c>
    </row>
    <row r="1368" spans="2:25" x14ac:dyDescent="0.25">
      <c r="B1368" s="6" t="s">
        <v>38</v>
      </c>
      <c r="C1368" s="6">
        <v>1360</v>
      </c>
      <c r="D1368" s="6">
        <v>338</v>
      </c>
      <c r="E1368" s="12">
        <v>63.8</v>
      </c>
      <c r="F1368" s="16">
        <f t="shared" si="349"/>
        <v>-0.624999999999999</v>
      </c>
      <c r="G1368" s="16">
        <f t="shared" si="337"/>
        <v>17.722222222222221</v>
      </c>
      <c r="H1368" s="19">
        <f t="shared" si="338"/>
        <v>110.88491010462961</v>
      </c>
      <c r="I1368" s="19">
        <f>$K$3*$H$3*'Vehicle Inputs'!$B$19</f>
        <v>186.58987875</v>
      </c>
      <c r="J1368" s="19">
        <f t="shared" si="339"/>
        <v>3306.7872956249998</v>
      </c>
      <c r="K1368" s="19">
        <f t="shared" si="340"/>
        <v>-1366.4062499999977</v>
      </c>
      <c r="L1368" s="19">
        <f t="shared" si="341"/>
        <v>-1068.9314611453681</v>
      </c>
      <c r="M1368" s="19">
        <f t="shared" si="342"/>
        <v>-18943.840894742912</v>
      </c>
      <c r="N1368" s="24">
        <f t="shared" si="336"/>
        <v>-5.2621780263174753E-3</v>
      </c>
      <c r="O1368" s="24">
        <f t="shared" si="343"/>
        <v>0</v>
      </c>
      <c r="P1368" s="24">
        <f t="shared" si="350"/>
        <v>2.1846448692033777</v>
      </c>
      <c r="Q1368" s="24">
        <f t="shared" si="344"/>
        <v>5.2621780263174753E-3</v>
      </c>
      <c r="R1368" s="24">
        <f t="shared" si="351"/>
        <v>0.95067257233039082</v>
      </c>
      <c r="S1368" s="24">
        <f>MIN(MAX(-M1368,0),'Vehicle Inputs'!$B$20*1000)</f>
        <v>18943.840894742912</v>
      </c>
      <c r="T1368" s="24">
        <f>S1368*(C1368-C1367)/3600000*'Vehicle Inputs'!$B$21*'Vehicle Inputs'!$B$22*'Vehicle Inputs'!$B$23</f>
        <v>4.6541333553764899E-3</v>
      </c>
      <c r="U1368" s="24">
        <f t="shared" si="345"/>
        <v>0.83805760037625543</v>
      </c>
      <c r="V1368" s="24">
        <f>T1368*'Vehicle Inputs'!$B$24*'Vehicle Inputs'!$B$22*'Vehicle Inputs'!$B$21</f>
        <v>4.1163482461627357E-3</v>
      </c>
      <c r="W1368" s="24">
        <f t="shared" si="346"/>
        <v>0.74122004465277869</v>
      </c>
      <c r="X1368" s="25">
        <f t="shared" si="347"/>
        <v>51</v>
      </c>
      <c r="Y1368" s="24">
        <f t="shared" si="348"/>
        <v>3.6299398687782543E-2</v>
      </c>
    </row>
    <row r="1369" spans="2:25" x14ac:dyDescent="0.25">
      <c r="B1369" s="6" t="s">
        <v>38</v>
      </c>
      <c r="C1369" s="6">
        <v>1361</v>
      </c>
      <c r="D1369" s="6">
        <v>339</v>
      </c>
      <c r="E1369" s="12">
        <v>61.6</v>
      </c>
      <c r="F1369" s="16">
        <f t="shared" si="349"/>
        <v>-0.49999999999999922</v>
      </c>
      <c r="G1369" s="16">
        <f t="shared" si="337"/>
        <v>17.111111111111111</v>
      </c>
      <c r="H1369" s="19">
        <f t="shared" si="338"/>
        <v>103.3695238074074</v>
      </c>
      <c r="I1369" s="19">
        <f>$K$3*$H$3*'Vehicle Inputs'!$B$19</f>
        <v>186.58987875</v>
      </c>
      <c r="J1369" s="19">
        <f t="shared" si="339"/>
        <v>3192.7601474999997</v>
      </c>
      <c r="K1369" s="19">
        <f t="shared" si="340"/>
        <v>-1093.1249999999984</v>
      </c>
      <c r="L1369" s="19">
        <f t="shared" si="341"/>
        <v>-803.16559744259098</v>
      </c>
      <c r="M1369" s="19">
        <f t="shared" si="342"/>
        <v>-13743.055778462112</v>
      </c>
      <c r="N1369" s="24">
        <f t="shared" si="336"/>
        <v>-3.8175154940172534E-3</v>
      </c>
      <c r="O1369" s="24">
        <f t="shared" si="343"/>
        <v>0</v>
      </c>
      <c r="P1369" s="24">
        <f t="shared" si="350"/>
        <v>2.1846448692033777</v>
      </c>
      <c r="Q1369" s="24">
        <f t="shared" si="344"/>
        <v>3.8175154940172534E-3</v>
      </c>
      <c r="R1369" s="24">
        <f t="shared" si="351"/>
        <v>0.95449008782440803</v>
      </c>
      <c r="S1369" s="24">
        <f>MIN(MAX(-M1369,0),'Vehicle Inputs'!$B$20*1000)</f>
        <v>13743.055778462112</v>
      </c>
      <c r="T1369" s="24">
        <f>S1369*(C1369-C1368)/3600000*'Vehicle Inputs'!$B$21*'Vehicle Inputs'!$B$22*'Vehicle Inputs'!$B$23</f>
        <v>3.3764015786835592E-3</v>
      </c>
      <c r="U1369" s="24">
        <f t="shared" si="345"/>
        <v>0.841434001954939</v>
      </c>
      <c r="V1369" s="24">
        <f>T1369*'Vehicle Inputs'!$B$24*'Vehicle Inputs'!$B$22*'Vehicle Inputs'!$B$21</f>
        <v>2.9862583762666735E-3</v>
      </c>
      <c r="W1369" s="24">
        <f t="shared" si="346"/>
        <v>0.74420630302904534</v>
      </c>
      <c r="X1369" s="25">
        <f t="shared" si="347"/>
        <v>51</v>
      </c>
      <c r="Y1369" s="24">
        <f t="shared" si="348"/>
        <v>3.9675800266466103E-2</v>
      </c>
    </row>
    <row r="1370" spans="2:25" x14ac:dyDescent="0.25">
      <c r="B1370" s="6" t="s">
        <v>38</v>
      </c>
      <c r="C1370" s="6">
        <v>1362</v>
      </c>
      <c r="D1370" s="6">
        <v>340</v>
      </c>
      <c r="E1370" s="12">
        <v>60.2</v>
      </c>
      <c r="F1370" s="16">
        <f t="shared" si="349"/>
        <v>-0.25000000000000061</v>
      </c>
      <c r="G1370" s="16">
        <f t="shared" si="337"/>
        <v>16.722222222222225</v>
      </c>
      <c r="H1370" s="19">
        <f t="shared" si="338"/>
        <v>98.724302437962976</v>
      </c>
      <c r="I1370" s="19">
        <f>$K$3*$H$3*'Vehicle Inputs'!$B$19</f>
        <v>186.58987875</v>
      </c>
      <c r="J1370" s="19">
        <f t="shared" si="339"/>
        <v>3120.1974168750003</v>
      </c>
      <c r="K1370" s="19">
        <f t="shared" si="340"/>
        <v>-546.56250000000136</v>
      </c>
      <c r="L1370" s="19">
        <f t="shared" si="341"/>
        <v>-261.24831881203841</v>
      </c>
      <c r="M1370" s="19">
        <f t="shared" si="342"/>
        <v>-4368.6524423568653</v>
      </c>
      <c r="N1370" s="24">
        <f t="shared" si="336"/>
        <v>-1.2135145673213515E-3</v>
      </c>
      <c r="O1370" s="24">
        <f t="shared" si="343"/>
        <v>0</v>
      </c>
      <c r="P1370" s="24">
        <f t="shared" si="350"/>
        <v>2.1846448692033777</v>
      </c>
      <c r="Q1370" s="24">
        <f t="shared" si="344"/>
        <v>1.2135145673213515E-3</v>
      </c>
      <c r="R1370" s="24">
        <f t="shared" si="351"/>
        <v>0.95570360239172936</v>
      </c>
      <c r="S1370" s="24">
        <f>MIN(MAX(-M1370,0),'Vehicle Inputs'!$B$20*1000)</f>
        <v>4368.6524423568653</v>
      </c>
      <c r="T1370" s="24">
        <f>S1370*(C1370-C1369)/3600000*'Vehicle Inputs'!$B$21*'Vehicle Inputs'!$B$22*'Vehicle Inputs'!$B$23</f>
        <v>1.0732929590673694E-3</v>
      </c>
      <c r="U1370" s="24">
        <f t="shared" si="345"/>
        <v>0.84250729491400633</v>
      </c>
      <c r="V1370" s="24">
        <f>T1370*'Vehicle Inputs'!$B$24*'Vehicle Inputs'!$B$22*'Vehicle Inputs'!$B$21</f>
        <v>9.492739576471347E-4</v>
      </c>
      <c r="W1370" s="24">
        <f t="shared" si="346"/>
        <v>0.74515557698669244</v>
      </c>
      <c r="X1370" s="25">
        <f t="shared" si="347"/>
        <v>51</v>
      </c>
      <c r="Y1370" s="24">
        <f t="shared" si="348"/>
        <v>4.0749093225533474E-2</v>
      </c>
    </row>
    <row r="1371" spans="2:25" x14ac:dyDescent="0.25">
      <c r="B1371" s="6" t="s">
        <v>38</v>
      </c>
      <c r="C1371" s="6">
        <v>1363</v>
      </c>
      <c r="D1371" s="6">
        <v>341</v>
      </c>
      <c r="E1371" s="12">
        <v>59.8</v>
      </c>
      <c r="F1371" s="16">
        <f t="shared" si="349"/>
        <v>2.7777777777777186E-2</v>
      </c>
      <c r="G1371" s="16">
        <f t="shared" si="337"/>
        <v>16.611111111111111</v>
      </c>
      <c r="H1371" s="19">
        <f t="shared" si="338"/>
        <v>97.416710215740721</v>
      </c>
      <c r="I1371" s="19">
        <f>$K$3*$H$3*'Vehicle Inputs'!$B$19</f>
        <v>186.58987875</v>
      </c>
      <c r="J1371" s="19">
        <f t="shared" si="339"/>
        <v>3099.4652081249997</v>
      </c>
      <c r="K1371" s="19">
        <f t="shared" si="340"/>
        <v>60.729166666665371</v>
      </c>
      <c r="L1371" s="19">
        <f t="shared" si="341"/>
        <v>344.7357556324061</v>
      </c>
      <c r="M1371" s="19">
        <f t="shared" si="342"/>
        <v>5726.4439407827458</v>
      </c>
      <c r="N1371" s="24">
        <f t="shared" si="336"/>
        <v>1.5906788724396517E-3</v>
      </c>
      <c r="O1371" s="24">
        <f t="shared" si="343"/>
        <v>1.5906788724396517E-3</v>
      </c>
      <c r="P1371" s="24">
        <f t="shared" si="350"/>
        <v>2.1862355480758175</v>
      </c>
      <c r="Q1371" s="24">
        <f t="shared" si="344"/>
        <v>0</v>
      </c>
      <c r="R1371" s="24">
        <f t="shared" si="351"/>
        <v>0.95570360239172936</v>
      </c>
      <c r="S1371" s="24">
        <f>MIN(MAX(-M1371,0),'Vehicle Inputs'!$B$20*1000)</f>
        <v>0</v>
      </c>
      <c r="T1371" s="24">
        <f>S1371*(C1371-C1370)/3600000*'Vehicle Inputs'!$B$21*'Vehicle Inputs'!$B$22*'Vehicle Inputs'!$B$23</f>
        <v>0</v>
      </c>
      <c r="U1371" s="24">
        <f t="shared" si="345"/>
        <v>0.84250729491400633</v>
      </c>
      <c r="V1371" s="24">
        <f>T1371*'Vehicle Inputs'!$B$24*'Vehicle Inputs'!$B$22*'Vehicle Inputs'!$B$21</f>
        <v>0</v>
      </c>
      <c r="W1371" s="24">
        <f t="shared" si="346"/>
        <v>0.74515557698669244</v>
      </c>
      <c r="X1371" s="25">
        <f t="shared" si="347"/>
        <v>51</v>
      </c>
      <c r="Y1371" s="24">
        <f t="shared" si="348"/>
        <v>0</v>
      </c>
    </row>
    <row r="1372" spans="2:25" x14ac:dyDescent="0.25">
      <c r="B1372" s="6" t="s">
        <v>38</v>
      </c>
      <c r="C1372" s="6">
        <v>1364</v>
      </c>
      <c r="D1372" s="6">
        <v>342</v>
      </c>
      <c r="E1372" s="12">
        <v>60.4</v>
      </c>
      <c r="F1372" s="16">
        <f t="shared" si="349"/>
        <v>0.27777777777777779</v>
      </c>
      <c r="G1372" s="16">
        <f t="shared" si="337"/>
        <v>16.777777777777779</v>
      </c>
      <c r="H1372" s="19">
        <f t="shared" si="338"/>
        <v>99.381367529629642</v>
      </c>
      <c r="I1372" s="19">
        <f>$K$3*$H$3*'Vehicle Inputs'!$B$19</f>
        <v>186.58987875</v>
      </c>
      <c r="J1372" s="19">
        <f t="shared" si="339"/>
        <v>3130.5635212500001</v>
      </c>
      <c r="K1372" s="19">
        <f t="shared" si="340"/>
        <v>607.29166666666674</v>
      </c>
      <c r="L1372" s="19">
        <f t="shared" si="341"/>
        <v>893.26291294629641</v>
      </c>
      <c r="M1372" s="19">
        <f t="shared" si="342"/>
        <v>14986.966650543418</v>
      </c>
      <c r="N1372" s="24">
        <f t="shared" si="336"/>
        <v>4.1630462918176162E-3</v>
      </c>
      <c r="O1372" s="24">
        <f t="shared" si="343"/>
        <v>4.1630462918176162E-3</v>
      </c>
      <c r="P1372" s="24">
        <f t="shared" si="350"/>
        <v>2.1903985943676352</v>
      </c>
      <c r="Q1372" s="24">
        <f t="shared" si="344"/>
        <v>0</v>
      </c>
      <c r="R1372" s="24">
        <f t="shared" si="351"/>
        <v>0.95570360239172936</v>
      </c>
      <c r="S1372" s="24">
        <f>MIN(MAX(-M1372,0),'Vehicle Inputs'!$B$20*1000)</f>
        <v>0</v>
      </c>
      <c r="T1372" s="24">
        <f>S1372*(C1372-C1371)/3600000*'Vehicle Inputs'!$B$21*'Vehicle Inputs'!$B$22*'Vehicle Inputs'!$B$23</f>
        <v>0</v>
      </c>
      <c r="U1372" s="24">
        <f t="shared" si="345"/>
        <v>0.84250729491400633</v>
      </c>
      <c r="V1372" s="24">
        <f>T1372*'Vehicle Inputs'!$B$24*'Vehicle Inputs'!$B$22*'Vehicle Inputs'!$B$21</f>
        <v>0</v>
      </c>
      <c r="W1372" s="24">
        <f t="shared" si="346"/>
        <v>0.74515557698669244</v>
      </c>
      <c r="X1372" s="25">
        <f t="shared" si="347"/>
        <v>51</v>
      </c>
      <c r="Y1372" s="24">
        <f t="shared" si="348"/>
        <v>0</v>
      </c>
    </row>
    <row r="1373" spans="2:25" x14ac:dyDescent="0.25">
      <c r="B1373" s="6" t="s">
        <v>38</v>
      </c>
      <c r="C1373" s="6">
        <v>1365</v>
      </c>
      <c r="D1373" s="6">
        <v>343</v>
      </c>
      <c r="E1373" s="12">
        <v>61.8</v>
      </c>
      <c r="F1373" s="16">
        <f t="shared" si="349"/>
        <v>0.30555555555555597</v>
      </c>
      <c r="G1373" s="16">
        <f t="shared" si="337"/>
        <v>17.166666666666668</v>
      </c>
      <c r="H1373" s="19">
        <f t="shared" si="338"/>
        <v>104.04184414166666</v>
      </c>
      <c r="I1373" s="19">
        <f>$K$3*$H$3*'Vehicle Inputs'!$B$19</f>
        <v>186.58987875</v>
      </c>
      <c r="J1373" s="19">
        <f t="shared" si="339"/>
        <v>3203.126251875</v>
      </c>
      <c r="K1373" s="19">
        <f t="shared" si="340"/>
        <v>668.02083333333428</v>
      </c>
      <c r="L1373" s="19">
        <f t="shared" si="341"/>
        <v>958.65255622500092</v>
      </c>
      <c r="M1373" s="19">
        <f t="shared" si="342"/>
        <v>16456.868881862516</v>
      </c>
      <c r="N1373" s="24">
        <f t="shared" si="336"/>
        <v>4.5713524671840318E-3</v>
      </c>
      <c r="O1373" s="24">
        <f t="shared" si="343"/>
        <v>4.5713524671840318E-3</v>
      </c>
      <c r="P1373" s="24">
        <f t="shared" si="350"/>
        <v>2.1949699468348194</v>
      </c>
      <c r="Q1373" s="24">
        <f t="shared" si="344"/>
        <v>0</v>
      </c>
      <c r="R1373" s="24">
        <f t="shared" si="351"/>
        <v>0.95570360239172936</v>
      </c>
      <c r="S1373" s="24">
        <f>MIN(MAX(-M1373,0),'Vehicle Inputs'!$B$20*1000)</f>
        <v>0</v>
      </c>
      <c r="T1373" s="24">
        <f>S1373*(C1373-C1372)/3600000*'Vehicle Inputs'!$B$21*'Vehicle Inputs'!$B$22*'Vehicle Inputs'!$B$23</f>
        <v>0</v>
      </c>
      <c r="U1373" s="24">
        <f t="shared" si="345"/>
        <v>0.84250729491400633</v>
      </c>
      <c r="V1373" s="24">
        <f>T1373*'Vehicle Inputs'!$B$24*'Vehicle Inputs'!$B$22*'Vehicle Inputs'!$B$21</f>
        <v>0</v>
      </c>
      <c r="W1373" s="24">
        <f t="shared" si="346"/>
        <v>0.74515557698669244</v>
      </c>
      <c r="X1373" s="25">
        <f t="shared" si="347"/>
        <v>51</v>
      </c>
      <c r="Y1373" s="24">
        <f t="shared" si="348"/>
        <v>0</v>
      </c>
    </row>
    <row r="1374" spans="2:25" x14ac:dyDescent="0.25">
      <c r="B1374" s="6" t="s">
        <v>38</v>
      </c>
      <c r="C1374" s="6">
        <v>1366</v>
      </c>
      <c r="D1374" s="6">
        <v>344</v>
      </c>
      <c r="E1374" s="12">
        <v>62.6</v>
      </c>
      <c r="F1374" s="16">
        <f t="shared" si="349"/>
        <v>0.12500000000000078</v>
      </c>
      <c r="G1374" s="16">
        <f t="shared" si="337"/>
        <v>17.388888888888889</v>
      </c>
      <c r="H1374" s="19">
        <f t="shared" si="338"/>
        <v>106.75291868240741</v>
      </c>
      <c r="I1374" s="19">
        <f>$K$3*$H$3*'Vehicle Inputs'!$B$19</f>
        <v>186.58987875</v>
      </c>
      <c r="J1374" s="19">
        <f t="shared" si="339"/>
        <v>3244.5906693749998</v>
      </c>
      <c r="K1374" s="19">
        <f t="shared" si="340"/>
        <v>273.28125000000171</v>
      </c>
      <c r="L1374" s="19">
        <f t="shared" si="341"/>
        <v>566.62404743240904</v>
      </c>
      <c r="M1374" s="19">
        <f t="shared" si="342"/>
        <v>9852.9626025746693</v>
      </c>
      <c r="N1374" s="24">
        <f t="shared" si="336"/>
        <v>2.7369340562707414E-3</v>
      </c>
      <c r="O1374" s="24">
        <f t="shared" si="343"/>
        <v>2.7369340562707414E-3</v>
      </c>
      <c r="P1374" s="24">
        <f t="shared" si="350"/>
        <v>2.19770688089109</v>
      </c>
      <c r="Q1374" s="24">
        <f t="shared" si="344"/>
        <v>0</v>
      </c>
      <c r="R1374" s="24">
        <f t="shared" si="351"/>
        <v>0.95570360239172936</v>
      </c>
      <c r="S1374" s="24">
        <f>MIN(MAX(-M1374,0),'Vehicle Inputs'!$B$20*1000)</f>
        <v>0</v>
      </c>
      <c r="T1374" s="24">
        <f>S1374*(C1374-C1373)/3600000*'Vehicle Inputs'!$B$21*'Vehicle Inputs'!$B$22*'Vehicle Inputs'!$B$23</f>
        <v>0</v>
      </c>
      <c r="U1374" s="24">
        <f t="shared" si="345"/>
        <v>0.84250729491400633</v>
      </c>
      <c r="V1374" s="24">
        <f>T1374*'Vehicle Inputs'!$B$24*'Vehicle Inputs'!$B$22*'Vehicle Inputs'!$B$21</f>
        <v>0</v>
      </c>
      <c r="W1374" s="24">
        <f t="shared" si="346"/>
        <v>0.74515557698669244</v>
      </c>
      <c r="X1374" s="25">
        <f t="shared" si="347"/>
        <v>51</v>
      </c>
      <c r="Y1374" s="24">
        <f t="shared" si="348"/>
        <v>0</v>
      </c>
    </row>
    <row r="1375" spans="2:25" x14ac:dyDescent="0.25">
      <c r="B1375" s="6" t="s">
        <v>38</v>
      </c>
      <c r="C1375" s="6">
        <v>1367</v>
      </c>
      <c r="D1375" s="6">
        <v>345</v>
      </c>
      <c r="E1375" s="12">
        <v>62.7</v>
      </c>
      <c r="F1375" s="16">
        <f t="shared" si="349"/>
        <v>-9.7222222222222612E-2</v>
      </c>
      <c r="G1375" s="16">
        <f t="shared" si="337"/>
        <v>17.416666666666668</v>
      </c>
      <c r="H1375" s="19">
        <f t="shared" si="338"/>
        <v>107.09425473541667</v>
      </c>
      <c r="I1375" s="19">
        <f>$K$3*$H$3*'Vehicle Inputs'!$B$19</f>
        <v>186.58987875</v>
      </c>
      <c r="J1375" s="19">
        <f t="shared" si="339"/>
        <v>3249.7737215625002</v>
      </c>
      <c r="K1375" s="19">
        <f t="shared" si="340"/>
        <v>-212.5520833333342</v>
      </c>
      <c r="L1375" s="19">
        <f t="shared" si="341"/>
        <v>81.132050152082485</v>
      </c>
      <c r="M1375" s="19">
        <f t="shared" si="342"/>
        <v>1413.0498734821033</v>
      </c>
      <c r="N1375" s="24">
        <f t="shared" si="336"/>
        <v>3.9251385374502871E-4</v>
      </c>
      <c r="O1375" s="24">
        <f t="shared" si="343"/>
        <v>3.9251385374502871E-4</v>
      </c>
      <c r="P1375" s="24">
        <f t="shared" si="350"/>
        <v>2.1980993947448351</v>
      </c>
      <c r="Q1375" s="24">
        <f t="shared" si="344"/>
        <v>0</v>
      </c>
      <c r="R1375" s="24">
        <f t="shared" si="351"/>
        <v>0.95570360239172936</v>
      </c>
      <c r="S1375" s="24">
        <f>MIN(MAX(-M1375,0),'Vehicle Inputs'!$B$20*1000)</f>
        <v>0</v>
      </c>
      <c r="T1375" s="24">
        <f>S1375*(C1375-C1374)/3600000*'Vehicle Inputs'!$B$21*'Vehicle Inputs'!$B$22*'Vehicle Inputs'!$B$23</f>
        <v>0</v>
      </c>
      <c r="U1375" s="24">
        <f t="shared" si="345"/>
        <v>0.84250729491400633</v>
      </c>
      <c r="V1375" s="24">
        <f>T1375*'Vehicle Inputs'!$B$24*'Vehicle Inputs'!$B$22*'Vehicle Inputs'!$B$21</f>
        <v>0</v>
      </c>
      <c r="W1375" s="24">
        <f t="shared" si="346"/>
        <v>0.74515557698669244</v>
      </c>
      <c r="X1375" s="25">
        <f t="shared" si="347"/>
        <v>51</v>
      </c>
      <c r="Y1375" s="24">
        <f t="shared" si="348"/>
        <v>0</v>
      </c>
    </row>
    <row r="1376" spans="2:25" x14ac:dyDescent="0.25">
      <c r="B1376" s="6" t="s">
        <v>38</v>
      </c>
      <c r="C1376" s="6">
        <v>1368</v>
      </c>
      <c r="D1376" s="6">
        <v>346</v>
      </c>
      <c r="E1376" s="12">
        <v>61.9</v>
      </c>
      <c r="F1376" s="16">
        <f t="shared" si="349"/>
        <v>-0.37500000000000039</v>
      </c>
      <c r="G1376" s="16">
        <f t="shared" si="337"/>
        <v>17.194444444444446</v>
      </c>
      <c r="H1376" s="19">
        <f t="shared" si="338"/>
        <v>104.3788215539352</v>
      </c>
      <c r="I1376" s="19">
        <f>$K$3*$H$3*'Vehicle Inputs'!$B$19</f>
        <v>186.58987875</v>
      </c>
      <c r="J1376" s="19">
        <f t="shared" si="339"/>
        <v>3208.3093040625004</v>
      </c>
      <c r="K1376" s="19">
        <f t="shared" si="340"/>
        <v>-819.8437500000008</v>
      </c>
      <c r="L1376" s="19">
        <f t="shared" si="341"/>
        <v>-528.87504969606562</v>
      </c>
      <c r="M1376" s="19">
        <f t="shared" si="342"/>
        <v>-9093.7126600517968</v>
      </c>
      <c r="N1376" s="24">
        <f t="shared" si="336"/>
        <v>-2.5260312944588325E-3</v>
      </c>
      <c r="O1376" s="24">
        <f t="shared" si="343"/>
        <v>0</v>
      </c>
      <c r="P1376" s="24">
        <f t="shared" si="350"/>
        <v>2.1980993947448351</v>
      </c>
      <c r="Q1376" s="24">
        <f t="shared" si="344"/>
        <v>2.5260312944588325E-3</v>
      </c>
      <c r="R1376" s="24">
        <f t="shared" si="351"/>
        <v>0.95822963368618819</v>
      </c>
      <c r="S1376" s="24">
        <f>MIN(MAX(-M1376,0),'Vehicle Inputs'!$B$20*1000)</f>
        <v>9093.7126600517968</v>
      </c>
      <c r="T1376" s="24">
        <f>S1376*(C1376-C1375)/3600000*'Vehicle Inputs'!$B$21*'Vehicle Inputs'!$B$22*'Vehicle Inputs'!$B$23</f>
        <v>2.234148378384114E-3</v>
      </c>
      <c r="U1376" s="24">
        <f t="shared" si="345"/>
        <v>0.84474144329239043</v>
      </c>
      <c r="V1376" s="24">
        <f>T1376*'Vehicle Inputs'!$B$24*'Vehicle Inputs'!$B$22*'Vehicle Inputs'!$B$21</f>
        <v>1.9759925332618299E-3</v>
      </c>
      <c r="W1376" s="24">
        <f t="shared" si="346"/>
        <v>0.7471315695199543</v>
      </c>
      <c r="X1376" s="25">
        <f t="shared" si="347"/>
        <v>52</v>
      </c>
      <c r="Y1376" s="24">
        <f t="shared" si="348"/>
        <v>2.234148378384114E-3</v>
      </c>
    </row>
    <row r="1377" spans="2:25" x14ac:dyDescent="0.25">
      <c r="B1377" s="6" t="s">
        <v>38</v>
      </c>
      <c r="C1377" s="6">
        <v>1369</v>
      </c>
      <c r="D1377" s="6">
        <v>347</v>
      </c>
      <c r="E1377" s="12">
        <v>60</v>
      </c>
      <c r="F1377" s="16">
        <f t="shared" si="349"/>
        <v>-0.4861111111111111</v>
      </c>
      <c r="G1377" s="16">
        <f t="shared" si="337"/>
        <v>16.666666666666668</v>
      </c>
      <c r="H1377" s="19">
        <f t="shared" si="338"/>
        <v>98.069416666666683</v>
      </c>
      <c r="I1377" s="19">
        <f>$K$3*$H$3*'Vehicle Inputs'!$B$19</f>
        <v>186.58987875</v>
      </c>
      <c r="J1377" s="19">
        <f t="shared" si="339"/>
        <v>3109.8313125</v>
      </c>
      <c r="K1377" s="19">
        <f t="shared" si="340"/>
        <v>-1062.7604166666667</v>
      </c>
      <c r="L1377" s="19">
        <f t="shared" si="341"/>
        <v>-778.10112125000001</v>
      </c>
      <c r="M1377" s="19">
        <f t="shared" si="342"/>
        <v>-12968.352020833334</v>
      </c>
      <c r="N1377" s="24">
        <f t="shared" si="336"/>
        <v>-3.6023200057870371E-3</v>
      </c>
      <c r="O1377" s="24">
        <f t="shared" si="343"/>
        <v>0</v>
      </c>
      <c r="P1377" s="24">
        <f t="shared" si="350"/>
        <v>2.1980993947448351</v>
      </c>
      <c r="Q1377" s="24">
        <f t="shared" si="344"/>
        <v>3.6023200057870371E-3</v>
      </c>
      <c r="R1377" s="24">
        <f t="shared" si="351"/>
        <v>0.96183195369197527</v>
      </c>
      <c r="S1377" s="24">
        <f>MIN(MAX(-M1377,0),'Vehicle Inputs'!$B$20*1000)</f>
        <v>12968.352020833334</v>
      </c>
      <c r="T1377" s="24">
        <f>S1377*(C1377-C1376)/3600000*'Vehicle Inputs'!$B$21*'Vehicle Inputs'!$B$22*'Vehicle Inputs'!$B$23</f>
        <v>3.1860719291183447E-3</v>
      </c>
      <c r="U1377" s="24">
        <f t="shared" si="345"/>
        <v>0.84792751522150878</v>
      </c>
      <c r="V1377" s="24">
        <f>T1377*'Vehicle Inputs'!$B$24*'Vehicle Inputs'!$B$22*'Vehicle Inputs'!$B$21</f>
        <v>2.8179213177087197E-3</v>
      </c>
      <c r="W1377" s="24">
        <f t="shared" si="346"/>
        <v>0.74994949083766305</v>
      </c>
      <c r="X1377" s="25">
        <f t="shared" si="347"/>
        <v>52</v>
      </c>
      <c r="Y1377" s="24">
        <f t="shared" si="348"/>
        <v>5.4202203075024592E-3</v>
      </c>
    </row>
    <row r="1378" spans="2:25" x14ac:dyDescent="0.25">
      <c r="B1378" s="6" t="s">
        <v>38</v>
      </c>
      <c r="C1378" s="6">
        <v>1370</v>
      </c>
      <c r="D1378" s="6">
        <v>348</v>
      </c>
      <c r="E1378" s="12">
        <v>58.4</v>
      </c>
      <c r="F1378" s="16">
        <f t="shared" si="349"/>
        <v>-0.30555555555555597</v>
      </c>
      <c r="G1378" s="16">
        <f t="shared" si="337"/>
        <v>16.222222222222221</v>
      </c>
      <c r="H1378" s="19">
        <f t="shared" si="338"/>
        <v>92.90878602962961</v>
      </c>
      <c r="I1378" s="19">
        <f>$K$3*$H$3*'Vehicle Inputs'!$B$19</f>
        <v>186.58987875</v>
      </c>
      <c r="J1378" s="19">
        <f t="shared" si="339"/>
        <v>3026.9024774999998</v>
      </c>
      <c r="K1378" s="19">
        <f t="shared" si="340"/>
        <v>-668.02083333333428</v>
      </c>
      <c r="L1378" s="19">
        <f t="shared" si="341"/>
        <v>-388.52216855370466</v>
      </c>
      <c r="M1378" s="19">
        <f t="shared" si="342"/>
        <v>-6302.692956537875</v>
      </c>
      <c r="N1378" s="24">
        <f t="shared" si="336"/>
        <v>-1.7507480434827431E-3</v>
      </c>
      <c r="O1378" s="24">
        <f t="shared" si="343"/>
        <v>0</v>
      </c>
      <c r="P1378" s="24">
        <f t="shared" si="350"/>
        <v>2.1980993947448351</v>
      </c>
      <c r="Q1378" s="24">
        <f t="shared" si="344"/>
        <v>1.7507480434827431E-3</v>
      </c>
      <c r="R1378" s="24">
        <f t="shared" si="351"/>
        <v>0.96358270173545801</v>
      </c>
      <c r="S1378" s="24">
        <f>MIN(MAX(-M1378,0),'Vehicle Inputs'!$B$20*1000)</f>
        <v>6302.692956537875</v>
      </c>
      <c r="T1378" s="24">
        <f>S1378*(C1378-C1377)/3600000*'Vehicle Inputs'!$B$21*'Vehicle Inputs'!$B$22*'Vehicle Inputs'!$B$23</f>
        <v>1.548449107058312E-3</v>
      </c>
      <c r="U1378" s="24">
        <f t="shared" si="345"/>
        <v>0.84947596432856709</v>
      </c>
      <c r="V1378" s="24">
        <f>T1378*'Vehicle Inputs'!$B$24*'Vehicle Inputs'!$B$22*'Vehicle Inputs'!$B$21</f>
        <v>1.3695258127377238E-3</v>
      </c>
      <c r="W1378" s="24">
        <f t="shared" si="346"/>
        <v>0.75131901665040079</v>
      </c>
      <c r="X1378" s="25">
        <f t="shared" si="347"/>
        <v>52</v>
      </c>
      <c r="Y1378" s="24">
        <f t="shared" si="348"/>
        <v>6.9686694145607714E-3</v>
      </c>
    </row>
    <row r="1379" spans="2:25" x14ac:dyDescent="0.25">
      <c r="B1379" s="6" t="s">
        <v>38</v>
      </c>
      <c r="C1379" s="6">
        <v>1371</v>
      </c>
      <c r="D1379" s="6">
        <v>349</v>
      </c>
      <c r="E1379" s="12">
        <v>57.8</v>
      </c>
      <c r="F1379" s="16">
        <f t="shared" si="349"/>
        <v>-8.3333333333333523E-2</v>
      </c>
      <c r="G1379" s="16">
        <f t="shared" si="337"/>
        <v>16.055555555555557</v>
      </c>
      <c r="H1379" s="19">
        <f t="shared" si="338"/>
        <v>91.009508326851858</v>
      </c>
      <c r="I1379" s="19">
        <f>$K$3*$H$3*'Vehicle Inputs'!$B$19</f>
        <v>186.58987875</v>
      </c>
      <c r="J1379" s="19">
        <f t="shared" si="339"/>
        <v>2995.8041643750003</v>
      </c>
      <c r="K1379" s="19">
        <f t="shared" si="340"/>
        <v>-182.18750000000043</v>
      </c>
      <c r="L1379" s="19">
        <f t="shared" si="341"/>
        <v>95.4118870768514</v>
      </c>
      <c r="M1379" s="19">
        <f t="shared" si="342"/>
        <v>1531.8908536227809</v>
      </c>
      <c r="N1379" s="24">
        <f t="shared" si="336"/>
        <v>4.2552523711743913E-4</v>
      </c>
      <c r="O1379" s="24">
        <f t="shared" si="343"/>
        <v>4.2552523711743913E-4</v>
      </c>
      <c r="P1379" s="24">
        <f t="shared" si="350"/>
        <v>2.1985249199819523</v>
      </c>
      <c r="Q1379" s="24">
        <f t="shared" si="344"/>
        <v>0</v>
      </c>
      <c r="R1379" s="24">
        <f t="shared" si="351"/>
        <v>0.96358270173545801</v>
      </c>
      <c r="S1379" s="24">
        <f>MIN(MAX(-M1379,0),'Vehicle Inputs'!$B$20*1000)</f>
        <v>0</v>
      </c>
      <c r="T1379" s="24">
        <f>S1379*(C1379-C1378)/3600000*'Vehicle Inputs'!$B$21*'Vehicle Inputs'!$B$22*'Vehicle Inputs'!$B$23</f>
        <v>0</v>
      </c>
      <c r="U1379" s="24">
        <f t="shared" si="345"/>
        <v>0.84947596432856709</v>
      </c>
      <c r="V1379" s="24">
        <f>T1379*'Vehicle Inputs'!$B$24*'Vehicle Inputs'!$B$22*'Vehicle Inputs'!$B$21</f>
        <v>0</v>
      </c>
      <c r="W1379" s="24">
        <f t="shared" si="346"/>
        <v>0.75131901665040079</v>
      </c>
      <c r="X1379" s="25">
        <f t="shared" si="347"/>
        <v>52</v>
      </c>
      <c r="Y1379" s="24">
        <f t="shared" si="348"/>
        <v>0</v>
      </c>
    </row>
    <row r="1380" spans="2:25" x14ac:dyDescent="0.25">
      <c r="B1380" s="6" t="s">
        <v>38</v>
      </c>
      <c r="C1380" s="6">
        <v>1372</v>
      </c>
      <c r="D1380" s="6">
        <v>350</v>
      </c>
      <c r="E1380" s="12">
        <v>57.8</v>
      </c>
      <c r="F1380" s="16">
        <f t="shared" si="349"/>
        <v>0</v>
      </c>
      <c r="G1380" s="16">
        <f t="shared" si="337"/>
        <v>16.055555555555557</v>
      </c>
      <c r="H1380" s="19">
        <f t="shared" si="338"/>
        <v>91.009508326851858</v>
      </c>
      <c r="I1380" s="19">
        <f>$K$3*$H$3*'Vehicle Inputs'!$B$19</f>
        <v>186.58987875</v>
      </c>
      <c r="J1380" s="19">
        <f t="shared" si="339"/>
        <v>2995.8041643750003</v>
      </c>
      <c r="K1380" s="19">
        <f t="shared" si="340"/>
        <v>0</v>
      </c>
      <c r="L1380" s="19">
        <f t="shared" si="341"/>
        <v>277.59938707685183</v>
      </c>
      <c r="M1380" s="19">
        <f t="shared" si="342"/>
        <v>4457.0123814005656</v>
      </c>
      <c r="N1380" s="24">
        <f t="shared" si="336"/>
        <v>1.2380589948334905E-3</v>
      </c>
      <c r="O1380" s="24">
        <f t="shared" si="343"/>
        <v>1.2380589948334905E-3</v>
      </c>
      <c r="P1380" s="24">
        <f t="shared" si="350"/>
        <v>2.1997629789767856</v>
      </c>
      <c r="Q1380" s="24">
        <f t="shared" si="344"/>
        <v>0</v>
      </c>
      <c r="R1380" s="24">
        <f t="shared" si="351"/>
        <v>0.96358270173545801</v>
      </c>
      <c r="S1380" s="24">
        <f>MIN(MAX(-M1380,0),'Vehicle Inputs'!$B$20*1000)</f>
        <v>0</v>
      </c>
      <c r="T1380" s="24">
        <f>S1380*(C1380-C1379)/3600000*'Vehicle Inputs'!$B$21*'Vehicle Inputs'!$B$22*'Vehicle Inputs'!$B$23</f>
        <v>0</v>
      </c>
      <c r="U1380" s="24">
        <f t="shared" si="345"/>
        <v>0.84947596432856709</v>
      </c>
      <c r="V1380" s="24">
        <f>T1380*'Vehicle Inputs'!$B$24*'Vehicle Inputs'!$B$22*'Vehicle Inputs'!$B$21</f>
        <v>0</v>
      </c>
      <c r="W1380" s="24">
        <f t="shared" si="346"/>
        <v>0.75131901665040079</v>
      </c>
      <c r="X1380" s="25">
        <f t="shared" si="347"/>
        <v>52</v>
      </c>
      <c r="Y1380" s="24">
        <f t="shared" si="348"/>
        <v>0</v>
      </c>
    </row>
    <row r="1381" spans="2:25" x14ac:dyDescent="0.25">
      <c r="B1381" s="6" t="s">
        <v>38</v>
      </c>
      <c r="C1381" s="6">
        <v>1373</v>
      </c>
      <c r="D1381" s="6">
        <v>351</v>
      </c>
      <c r="E1381" s="12">
        <v>57.8</v>
      </c>
      <c r="F1381" s="16">
        <f t="shared" si="349"/>
        <v>-6.9444444444444448E-2</v>
      </c>
      <c r="G1381" s="16">
        <f t="shared" si="337"/>
        <v>16.055555555555557</v>
      </c>
      <c r="H1381" s="19">
        <f t="shared" si="338"/>
        <v>91.009508326851858</v>
      </c>
      <c r="I1381" s="19">
        <f>$K$3*$H$3*'Vehicle Inputs'!$B$19</f>
        <v>186.58987875</v>
      </c>
      <c r="J1381" s="19">
        <f t="shared" si="339"/>
        <v>2995.8041643750003</v>
      </c>
      <c r="K1381" s="19">
        <f t="shared" si="340"/>
        <v>-151.82291666666669</v>
      </c>
      <c r="L1381" s="19">
        <f t="shared" si="341"/>
        <v>125.77647041018514</v>
      </c>
      <c r="M1381" s="19">
        <f t="shared" si="342"/>
        <v>2019.4111082524171</v>
      </c>
      <c r="N1381" s="24">
        <f t="shared" si="336"/>
        <v>5.6094753007011585E-4</v>
      </c>
      <c r="O1381" s="24">
        <f t="shared" si="343"/>
        <v>5.6094753007011585E-4</v>
      </c>
      <c r="P1381" s="24">
        <f t="shared" si="350"/>
        <v>2.2003239265068557</v>
      </c>
      <c r="Q1381" s="24">
        <f t="shared" si="344"/>
        <v>0</v>
      </c>
      <c r="R1381" s="24">
        <f t="shared" si="351"/>
        <v>0.96358270173545801</v>
      </c>
      <c r="S1381" s="24">
        <f>MIN(MAX(-M1381,0),'Vehicle Inputs'!$B$20*1000)</f>
        <v>0</v>
      </c>
      <c r="T1381" s="24">
        <f>S1381*(C1381-C1380)/3600000*'Vehicle Inputs'!$B$21*'Vehicle Inputs'!$B$22*'Vehicle Inputs'!$B$23</f>
        <v>0</v>
      </c>
      <c r="U1381" s="24">
        <f t="shared" si="345"/>
        <v>0.84947596432856709</v>
      </c>
      <c r="V1381" s="24">
        <f>T1381*'Vehicle Inputs'!$B$24*'Vehicle Inputs'!$B$22*'Vehicle Inputs'!$B$21</f>
        <v>0</v>
      </c>
      <c r="W1381" s="24">
        <f t="shared" si="346"/>
        <v>0.75131901665040079</v>
      </c>
      <c r="X1381" s="25">
        <f t="shared" si="347"/>
        <v>52</v>
      </c>
      <c r="Y1381" s="24">
        <f t="shared" si="348"/>
        <v>0</v>
      </c>
    </row>
    <row r="1382" spans="2:25" x14ac:dyDescent="0.25">
      <c r="B1382" s="6" t="s">
        <v>38</v>
      </c>
      <c r="C1382" s="6">
        <v>1374</v>
      </c>
      <c r="D1382" s="6">
        <v>352</v>
      </c>
      <c r="E1382" s="12">
        <v>57.3</v>
      </c>
      <c r="F1382" s="16">
        <f t="shared" si="349"/>
        <v>-0.22222222222222143</v>
      </c>
      <c r="G1382" s="16">
        <f t="shared" si="337"/>
        <v>15.916666666666666</v>
      </c>
      <c r="H1382" s="19">
        <f t="shared" si="338"/>
        <v>89.441759735416653</v>
      </c>
      <c r="I1382" s="19">
        <f>$K$3*$H$3*'Vehicle Inputs'!$B$19</f>
        <v>186.58987875</v>
      </c>
      <c r="J1382" s="19">
        <f t="shared" si="339"/>
        <v>2969.8889034374997</v>
      </c>
      <c r="K1382" s="19">
        <f t="shared" si="340"/>
        <v>-485.83333333333161</v>
      </c>
      <c r="L1382" s="19">
        <f t="shared" si="341"/>
        <v>-209.80169484791497</v>
      </c>
      <c r="M1382" s="19">
        <f t="shared" si="342"/>
        <v>-3339.3436429959797</v>
      </c>
      <c r="N1382" s="24">
        <f t="shared" si="336"/>
        <v>-9.2759545638777211E-4</v>
      </c>
      <c r="O1382" s="24">
        <f t="shared" si="343"/>
        <v>0</v>
      </c>
      <c r="P1382" s="24">
        <f t="shared" si="350"/>
        <v>2.2003239265068557</v>
      </c>
      <c r="Q1382" s="24">
        <f t="shared" si="344"/>
        <v>9.2759545638777211E-4</v>
      </c>
      <c r="R1382" s="24">
        <f t="shared" si="351"/>
        <v>0.96451029719184578</v>
      </c>
      <c r="S1382" s="24">
        <f>MIN(MAX(-M1382,0),'Vehicle Inputs'!$B$20*1000)</f>
        <v>3339.3436429959797</v>
      </c>
      <c r="T1382" s="24">
        <f>S1382*(C1382-C1381)/3600000*'Vehicle Inputs'!$B$21*'Vehicle Inputs'!$B$22*'Vehicle Inputs'!$B$23</f>
        <v>8.2041180140216496E-4</v>
      </c>
      <c r="U1382" s="24">
        <f t="shared" si="345"/>
        <v>0.85029637612996922</v>
      </c>
      <c r="V1382" s="24">
        <f>T1382*'Vehicle Inputs'!$B$24*'Vehicle Inputs'!$B$22*'Vehicle Inputs'!$B$21</f>
        <v>7.256132177501448E-4</v>
      </c>
      <c r="W1382" s="24">
        <f t="shared" si="346"/>
        <v>0.7520446298681509</v>
      </c>
      <c r="X1382" s="25">
        <f t="shared" si="347"/>
        <v>53</v>
      </c>
      <c r="Y1382" s="24">
        <f t="shared" si="348"/>
        <v>8.2041180140216496E-4</v>
      </c>
    </row>
    <row r="1383" spans="2:25" x14ac:dyDescent="0.25">
      <c r="B1383" s="6" t="s">
        <v>38</v>
      </c>
      <c r="C1383" s="6">
        <v>1375</v>
      </c>
      <c r="D1383" s="6">
        <v>353</v>
      </c>
      <c r="E1383" s="12">
        <v>56.2</v>
      </c>
      <c r="F1383" s="16">
        <f t="shared" si="349"/>
        <v>-0.41666666666666663</v>
      </c>
      <c r="G1383" s="16">
        <f t="shared" si="337"/>
        <v>15.611111111111112</v>
      </c>
      <c r="H1383" s="19">
        <f t="shared" si="338"/>
        <v>86.040657882407416</v>
      </c>
      <c r="I1383" s="19">
        <f>$K$3*$H$3*'Vehicle Inputs'!$B$19</f>
        <v>186.58987875</v>
      </c>
      <c r="J1383" s="19">
        <f t="shared" si="339"/>
        <v>2912.8753293750001</v>
      </c>
      <c r="K1383" s="19">
        <f t="shared" si="340"/>
        <v>-910.93749999999989</v>
      </c>
      <c r="L1383" s="19">
        <f t="shared" si="341"/>
        <v>-638.30696336759252</v>
      </c>
      <c r="M1383" s="19">
        <f t="shared" si="342"/>
        <v>-9964.6809281274182</v>
      </c>
      <c r="N1383" s="24">
        <f t="shared" si="336"/>
        <v>-2.7679669244798383E-3</v>
      </c>
      <c r="O1383" s="24">
        <f t="shared" si="343"/>
        <v>0</v>
      </c>
      <c r="P1383" s="24">
        <f t="shared" si="350"/>
        <v>2.2003239265068557</v>
      </c>
      <c r="Q1383" s="24">
        <f t="shared" si="344"/>
        <v>2.7679669244798383E-3</v>
      </c>
      <c r="R1383" s="24">
        <f t="shared" si="351"/>
        <v>0.96727826411632567</v>
      </c>
      <c r="S1383" s="24">
        <f>MIN(MAX(-M1383,0),'Vehicle Inputs'!$B$20*1000)</f>
        <v>9964.6809281274182</v>
      </c>
      <c r="T1383" s="24">
        <f>S1383*(C1383-C1382)/3600000*'Vehicle Inputs'!$B$21*'Vehicle Inputs'!$B$22*'Vehicle Inputs'!$B$23</f>
        <v>2.4481283463561928E-3</v>
      </c>
      <c r="U1383" s="24">
        <f t="shared" si="345"/>
        <v>0.85274450447632544</v>
      </c>
      <c r="V1383" s="24">
        <f>T1383*'Vehicle Inputs'!$B$24*'Vehicle Inputs'!$B$22*'Vehicle Inputs'!$B$21</f>
        <v>2.1652471159347344E-3</v>
      </c>
      <c r="W1383" s="24">
        <f t="shared" si="346"/>
        <v>0.75420987698408559</v>
      </c>
      <c r="X1383" s="25">
        <f t="shared" si="347"/>
        <v>53</v>
      </c>
      <c r="Y1383" s="24">
        <f t="shared" si="348"/>
        <v>3.268540147758358E-3</v>
      </c>
    </row>
    <row r="1384" spans="2:25" x14ac:dyDescent="0.25">
      <c r="B1384" s="6" t="s">
        <v>38</v>
      </c>
      <c r="C1384" s="6">
        <v>1376</v>
      </c>
      <c r="D1384" s="6">
        <v>354</v>
      </c>
      <c r="E1384" s="12">
        <v>54.3</v>
      </c>
      <c r="F1384" s="16">
        <f t="shared" si="349"/>
        <v>-0.75000000000000078</v>
      </c>
      <c r="G1384" s="16">
        <f t="shared" si="337"/>
        <v>15.083333333333334</v>
      </c>
      <c r="H1384" s="19">
        <f t="shared" si="338"/>
        <v>80.321303985416662</v>
      </c>
      <c r="I1384" s="19">
        <f>$K$3*$H$3*'Vehicle Inputs'!$B$19</f>
        <v>186.58987875</v>
      </c>
      <c r="J1384" s="19">
        <f t="shared" si="339"/>
        <v>2814.3973378125002</v>
      </c>
      <c r="K1384" s="19">
        <f t="shared" si="340"/>
        <v>-1639.6875000000016</v>
      </c>
      <c r="L1384" s="19">
        <f t="shared" si="341"/>
        <v>-1372.776317264585</v>
      </c>
      <c r="M1384" s="19">
        <f t="shared" si="342"/>
        <v>-20706.042785407491</v>
      </c>
      <c r="N1384" s="24">
        <f t="shared" si="336"/>
        <v>-5.7516785515020806E-3</v>
      </c>
      <c r="O1384" s="24">
        <f t="shared" si="343"/>
        <v>0</v>
      </c>
      <c r="P1384" s="24">
        <f t="shared" si="350"/>
        <v>2.2003239265068557</v>
      </c>
      <c r="Q1384" s="24">
        <f t="shared" si="344"/>
        <v>5.7516785515020806E-3</v>
      </c>
      <c r="R1384" s="24">
        <f t="shared" si="351"/>
        <v>0.97302994266782772</v>
      </c>
      <c r="S1384" s="24">
        <f>MIN(MAX(-M1384,0),'Vehicle Inputs'!$B$20*1000)</f>
        <v>20706.042785407491</v>
      </c>
      <c r="T1384" s="24">
        <f>S1384*(C1384-C1383)/3600000*'Vehicle Inputs'!$B$21*'Vehicle Inputs'!$B$22*'Vehicle Inputs'!$B$23</f>
        <v>5.0870720948760139E-3</v>
      </c>
      <c r="U1384" s="24">
        <f t="shared" si="345"/>
        <v>0.85783157657120146</v>
      </c>
      <c r="V1384" s="24">
        <f>T1384*'Vehicle Inputs'!$B$24*'Vehicle Inputs'!$B$22*'Vehicle Inputs'!$B$21</f>
        <v>4.4992609143130902E-3</v>
      </c>
      <c r="W1384" s="24">
        <f t="shared" si="346"/>
        <v>0.75870913789839867</v>
      </c>
      <c r="X1384" s="25">
        <f t="shared" si="347"/>
        <v>53</v>
      </c>
      <c r="Y1384" s="24">
        <f t="shared" si="348"/>
        <v>8.3556122426343728E-3</v>
      </c>
    </row>
    <row r="1385" spans="2:25" x14ac:dyDescent="0.25">
      <c r="B1385" s="6" t="s">
        <v>38</v>
      </c>
      <c r="C1385" s="6">
        <v>1377</v>
      </c>
      <c r="D1385" s="6">
        <v>355</v>
      </c>
      <c r="E1385" s="12">
        <v>50.8</v>
      </c>
      <c r="F1385" s="16">
        <f t="shared" si="349"/>
        <v>-1.2222222222222219</v>
      </c>
      <c r="G1385" s="16">
        <f t="shared" si="337"/>
        <v>14.111111111111111</v>
      </c>
      <c r="H1385" s="19">
        <f t="shared" si="338"/>
        <v>70.300516507407394</v>
      </c>
      <c r="I1385" s="19">
        <f>$K$3*$H$3*'Vehicle Inputs'!$B$19</f>
        <v>186.58987875</v>
      </c>
      <c r="J1385" s="19">
        <f t="shared" si="339"/>
        <v>2632.9905112500001</v>
      </c>
      <c r="K1385" s="19">
        <f t="shared" si="340"/>
        <v>-2672.0833333333326</v>
      </c>
      <c r="L1385" s="19">
        <f t="shared" si="341"/>
        <v>-2415.1929380759252</v>
      </c>
      <c r="M1385" s="19">
        <f t="shared" si="342"/>
        <v>-34081.055903960274</v>
      </c>
      <c r="N1385" s="24">
        <f t="shared" si="336"/>
        <v>-9.4669599733222982E-3</v>
      </c>
      <c r="O1385" s="24">
        <f t="shared" si="343"/>
        <v>0</v>
      </c>
      <c r="P1385" s="24">
        <f t="shared" si="350"/>
        <v>2.2003239265068557</v>
      </c>
      <c r="Q1385" s="24">
        <f t="shared" si="344"/>
        <v>9.4669599733222982E-3</v>
      </c>
      <c r="R1385" s="24">
        <f t="shared" si="351"/>
        <v>0.98249690264114997</v>
      </c>
      <c r="S1385" s="24">
        <f>MIN(MAX(-M1385,0),'Vehicle Inputs'!$B$20*1000)</f>
        <v>34081.055903960274</v>
      </c>
      <c r="T1385" s="24">
        <f>S1385*(C1385-C1384)/3600000*'Vehicle Inputs'!$B$21*'Vehicle Inputs'!$B$22*'Vehicle Inputs'!$B$23</f>
        <v>8.3730527484049046E-3</v>
      </c>
      <c r="U1385" s="24">
        <f t="shared" si="345"/>
        <v>0.8662046293196064</v>
      </c>
      <c r="V1385" s="24">
        <f>T1385*'Vehicle Inputs'!$B$24*'Vehicle Inputs'!$B$22*'Vehicle Inputs'!$B$21</f>
        <v>7.4055465033267178E-3</v>
      </c>
      <c r="W1385" s="24">
        <f t="shared" si="346"/>
        <v>0.76611468440172537</v>
      </c>
      <c r="X1385" s="25">
        <f t="shared" si="347"/>
        <v>53</v>
      </c>
      <c r="Y1385" s="24">
        <f t="shared" si="348"/>
        <v>1.6728664991039276E-2</v>
      </c>
    </row>
    <row r="1386" spans="2:25" x14ac:dyDescent="0.25">
      <c r="B1386" s="6" t="s">
        <v>38</v>
      </c>
      <c r="C1386" s="6">
        <v>1378</v>
      </c>
      <c r="D1386" s="6">
        <v>356</v>
      </c>
      <c r="E1386" s="12">
        <v>45.5</v>
      </c>
      <c r="F1386" s="16">
        <f t="shared" si="349"/>
        <v>-1.4722222222222214</v>
      </c>
      <c r="G1386" s="16">
        <f t="shared" si="337"/>
        <v>12.638888888888889</v>
      </c>
      <c r="H1386" s="19">
        <f t="shared" si="338"/>
        <v>56.396724959490733</v>
      </c>
      <c r="I1386" s="19">
        <f>$K$3*$H$3*'Vehicle Inputs'!$B$19</f>
        <v>186.58987875</v>
      </c>
      <c r="J1386" s="19">
        <f t="shared" si="339"/>
        <v>2358.2887453124999</v>
      </c>
      <c r="K1386" s="19">
        <f t="shared" si="340"/>
        <v>-3218.6458333333317</v>
      </c>
      <c r="L1386" s="19">
        <f t="shared" si="341"/>
        <v>-2975.6592296238409</v>
      </c>
      <c r="M1386" s="19">
        <f t="shared" si="342"/>
        <v>-37609.026374412439</v>
      </c>
      <c r="N1386" s="24">
        <f t="shared" si="336"/>
        <v>-1.0446951770670123E-2</v>
      </c>
      <c r="O1386" s="24">
        <f t="shared" si="343"/>
        <v>0</v>
      </c>
      <c r="P1386" s="24">
        <f t="shared" si="350"/>
        <v>2.2003239265068557</v>
      </c>
      <c r="Q1386" s="24">
        <f t="shared" si="344"/>
        <v>1.0446951770670123E-2</v>
      </c>
      <c r="R1386" s="24">
        <f t="shared" si="351"/>
        <v>0.99294385441182009</v>
      </c>
      <c r="S1386" s="24">
        <f>MIN(MAX(-M1386,0),'Vehicle Inputs'!$B$20*1000)</f>
        <v>37609.026374412439</v>
      </c>
      <c r="T1386" s="24">
        <f>S1386*(C1386-C1385)/3600000*'Vehicle Inputs'!$B$21*'Vehicle Inputs'!$B$22*'Vehicle Inputs'!$B$23</f>
        <v>9.2398064935691887E-3</v>
      </c>
      <c r="U1386" s="24">
        <f t="shared" si="345"/>
        <v>0.87544443581317555</v>
      </c>
      <c r="V1386" s="24">
        <f>T1386*'Vehicle Inputs'!$B$24*'Vehicle Inputs'!$B$22*'Vehicle Inputs'!$B$21</f>
        <v>8.1721468532372672E-3</v>
      </c>
      <c r="W1386" s="24">
        <f t="shared" si="346"/>
        <v>0.77428683125496267</v>
      </c>
      <c r="X1386" s="25">
        <f t="shared" si="347"/>
        <v>53</v>
      </c>
      <c r="Y1386" s="24">
        <f t="shared" si="348"/>
        <v>2.5968471484608464E-2</v>
      </c>
    </row>
    <row r="1387" spans="2:25" x14ac:dyDescent="0.25">
      <c r="B1387" s="6" t="s">
        <v>38</v>
      </c>
      <c r="C1387" s="6">
        <v>1379</v>
      </c>
      <c r="D1387" s="6">
        <v>357</v>
      </c>
      <c r="E1387" s="12">
        <v>40.200000000000003</v>
      </c>
      <c r="F1387" s="16">
        <f t="shared" si="349"/>
        <v>-1.4722222222222223</v>
      </c>
      <c r="G1387" s="16">
        <f t="shared" si="337"/>
        <v>11.166666666666668</v>
      </c>
      <c r="H1387" s="19">
        <f t="shared" si="338"/>
        <v>44.023361141666676</v>
      </c>
      <c r="I1387" s="19">
        <f>$K$3*$H$3*'Vehicle Inputs'!$B$19</f>
        <v>186.58987875</v>
      </c>
      <c r="J1387" s="19">
        <f t="shared" si="339"/>
        <v>2083.5869793750003</v>
      </c>
      <c r="K1387" s="19">
        <f t="shared" si="340"/>
        <v>-3218.6458333333335</v>
      </c>
      <c r="L1387" s="19">
        <f t="shared" si="341"/>
        <v>-2988.0325934416669</v>
      </c>
      <c r="M1387" s="19">
        <f t="shared" si="342"/>
        <v>-33366.363960098621</v>
      </c>
      <c r="N1387" s="24">
        <f t="shared" si="336"/>
        <v>-9.2684344333607283E-3</v>
      </c>
      <c r="O1387" s="24">
        <f t="shared" si="343"/>
        <v>0</v>
      </c>
      <c r="P1387" s="24">
        <f t="shared" si="350"/>
        <v>2.2003239265068557</v>
      </c>
      <c r="Q1387" s="24">
        <f t="shared" si="344"/>
        <v>9.2684344333607283E-3</v>
      </c>
      <c r="R1387" s="24">
        <f t="shared" si="351"/>
        <v>1.0022122888451808</v>
      </c>
      <c r="S1387" s="24">
        <f>MIN(MAX(-M1387,0),'Vehicle Inputs'!$B$20*1000)</f>
        <v>33366.363960098621</v>
      </c>
      <c r="T1387" s="24">
        <f>S1387*(C1387-C1386)/3600000*'Vehicle Inputs'!$B$21*'Vehicle Inputs'!$B$22*'Vehicle Inputs'!$B$23</f>
        <v>8.1974668345858957E-3</v>
      </c>
      <c r="U1387" s="24">
        <f t="shared" si="345"/>
        <v>0.88364190264776143</v>
      </c>
      <c r="V1387" s="24">
        <f>T1387*'Vehicle Inputs'!$B$24*'Vehicle Inputs'!$B$22*'Vehicle Inputs'!$B$21</f>
        <v>7.2502495418494944E-3</v>
      </c>
      <c r="W1387" s="24">
        <f t="shared" si="346"/>
        <v>0.78153708079681217</v>
      </c>
      <c r="X1387" s="25">
        <f t="shared" si="347"/>
        <v>53</v>
      </c>
      <c r="Y1387" s="24">
        <f t="shared" si="348"/>
        <v>3.4165938319194358E-2</v>
      </c>
    </row>
    <row r="1388" spans="2:25" x14ac:dyDescent="0.25">
      <c r="B1388" s="6" t="s">
        <v>38</v>
      </c>
      <c r="C1388" s="6">
        <v>1380</v>
      </c>
      <c r="D1388" s="6">
        <v>358</v>
      </c>
      <c r="E1388" s="12">
        <v>34.9</v>
      </c>
      <c r="F1388" s="16">
        <f t="shared" si="349"/>
        <v>-1.4722222222222223</v>
      </c>
      <c r="G1388" s="16">
        <f t="shared" si="337"/>
        <v>9.6944444444444446</v>
      </c>
      <c r="H1388" s="19">
        <f t="shared" si="338"/>
        <v>33.180425053935188</v>
      </c>
      <c r="I1388" s="19">
        <f>$K$3*$H$3*'Vehicle Inputs'!$B$19</f>
        <v>186.58987875</v>
      </c>
      <c r="J1388" s="19">
        <f t="shared" si="339"/>
        <v>1808.8852134374999</v>
      </c>
      <c r="K1388" s="19">
        <f t="shared" si="340"/>
        <v>-3218.6458333333335</v>
      </c>
      <c r="L1388" s="19">
        <f t="shared" si="341"/>
        <v>-2998.8755295293981</v>
      </c>
      <c r="M1388" s="19">
        <f t="shared" si="342"/>
        <v>-29072.432216826666</v>
      </c>
      <c r="N1388" s="24">
        <f t="shared" si="336"/>
        <v>-8.0756756157851859E-3</v>
      </c>
      <c r="O1388" s="24">
        <f t="shared" si="343"/>
        <v>0</v>
      </c>
      <c r="P1388" s="24">
        <f t="shared" si="350"/>
        <v>2.2003239265068557</v>
      </c>
      <c r="Q1388" s="24">
        <f t="shared" si="344"/>
        <v>8.0756756157851859E-3</v>
      </c>
      <c r="R1388" s="24">
        <f t="shared" si="351"/>
        <v>1.0102879644609659</v>
      </c>
      <c r="S1388" s="24">
        <f>MIN(MAX(-M1388,0),'Vehicle Inputs'!$B$20*1000)</f>
        <v>29072.432216826666</v>
      </c>
      <c r="T1388" s="24">
        <f>S1388*(C1388-C1387)/3600000*'Vehicle Inputs'!$B$21*'Vehicle Inputs'!$B$22*'Vehicle Inputs'!$B$23</f>
        <v>7.1425312983812066E-3</v>
      </c>
      <c r="U1388" s="24">
        <f t="shared" si="345"/>
        <v>0.8907844339461426</v>
      </c>
      <c r="V1388" s="24">
        <f>T1388*'Vehicle Inputs'!$B$24*'Vehicle Inputs'!$B$22*'Vehicle Inputs'!$B$21</f>
        <v>6.3172118068532575E-3</v>
      </c>
      <c r="W1388" s="24">
        <f t="shared" si="346"/>
        <v>0.78785429260366546</v>
      </c>
      <c r="X1388" s="25">
        <f t="shared" si="347"/>
        <v>53</v>
      </c>
      <c r="Y1388" s="24">
        <f t="shared" si="348"/>
        <v>4.1308469617575568E-2</v>
      </c>
    </row>
    <row r="1389" spans="2:25" x14ac:dyDescent="0.25">
      <c r="B1389" s="6" t="s">
        <v>38</v>
      </c>
      <c r="C1389" s="6">
        <v>1381</v>
      </c>
      <c r="D1389" s="6">
        <v>359</v>
      </c>
      <c r="E1389" s="12">
        <v>29.6</v>
      </c>
      <c r="F1389" s="16">
        <f t="shared" si="349"/>
        <v>-1.0555555555555551</v>
      </c>
      <c r="G1389" s="16">
        <f t="shared" si="337"/>
        <v>8.2222222222222232</v>
      </c>
      <c r="H1389" s="19">
        <f t="shared" si="338"/>
        <v>23.867916696296298</v>
      </c>
      <c r="I1389" s="19">
        <f>$K$3*$H$3*'Vehicle Inputs'!$B$19</f>
        <v>186.58987875</v>
      </c>
      <c r="J1389" s="19">
        <f t="shared" si="339"/>
        <v>1534.1834475000001</v>
      </c>
      <c r="K1389" s="19">
        <f t="shared" si="340"/>
        <v>-2307.7083333333326</v>
      </c>
      <c r="L1389" s="19">
        <f t="shared" si="341"/>
        <v>-2097.2505378870364</v>
      </c>
      <c r="M1389" s="19">
        <f t="shared" si="342"/>
        <v>-17244.0599781823</v>
      </c>
      <c r="N1389" s="24">
        <f t="shared" si="336"/>
        <v>-4.7900166606061941E-3</v>
      </c>
      <c r="O1389" s="24">
        <f t="shared" si="343"/>
        <v>0</v>
      </c>
      <c r="P1389" s="24">
        <f t="shared" si="350"/>
        <v>2.2003239265068557</v>
      </c>
      <c r="Q1389" s="24">
        <f t="shared" si="344"/>
        <v>4.7900166606061941E-3</v>
      </c>
      <c r="R1389" s="24">
        <f t="shared" si="351"/>
        <v>1.0150779811215722</v>
      </c>
      <c r="S1389" s="24">
        <f>MIN(MAX(-M1389,0),'Vehicle Inputs'!$B$20*1000)</f>
        <v>17244.0599781823</v>
      </c>
      <c r="T1389" s="24">
        <f>S1389*(C1389-C1388)/3600000*'Vehicle Inputs'!$B$21*'Vehicle Inputs'!$B$22*'Vehicle Inputs'!$B$23</f>
        <v>4.2365302354731484E-3</v>
      </c>
      <c r="U1389" s="24">
        <f t="shared" si="345"/>
        <v>0.8950209641816157</v>
      </c>
      <c r="V1389" s="24">
        <f>T1389*'Vehicle Inputs'!$B$24*'Vehicle Inputs'!$B$22*'Vehicle Inputs'!$B$21</f>
        <v>3.7469991667642261E-3</v>
      </c>
      <c r="W1389" s="24">
        <f t="shared" si="346"/>
        <v>0.7916012917704297</v>
      </c>
      <c r="X1389" s="25">
        <f t="shared" si="347"/>
        <v>53</v>
      </c>
      <c r="Y1389" s="24">
        <f t="shared" si="348"/>
        <v>4.5544999853048718E-2</v>
      </c>
    </row>
    <row r="1390" spans="2:25" x14ac:dyDescent="0.25">
      <c r="B1390" s="6" t="s">
        <v>38</v>
      </c>
      <c r="C1390" s="6">
        <v>1382</v>
      </c>
      <c r="D1390" s="6">
        <v>360</v>
      </c>
      <c r="E1390" s="12">
        <v>27.3</v>
      </c>
      <c r="F1390" s="16">
        <f t="shared" si="349"/>
        <v>-4.1666666666666761E-2</v>
      </c>
      <c r="G1390" s="16">
        <f t="shared" si="337"/>
        <v>7.5833333333333339</v>
      </c>
      <c r="H1390" s="19">
        <f t="shared" si="338"/>
        <v>20.302820985416666</v>
      </c>
      <c r="I1390" s="19">
        <f>$K$3*$H$3*'Vehicle Inputs'!$B$19</f>
        <v>186.58987875</v>
      </c>
      <c r="J1390" s="19">
        <f t="shared" si="339"/>
        <v>1414.9732471875002</v>
      </c>
      <c r="K1390" s="19">
        <f t="shared" si="340"/>
        <v>-91.093750000000213</v>
      </c>
      <c r="L1390" s="19">
        <f t="shared" si="341"/>
        <v>115.79894973541646</v>
      </c>
      <c r="M1390" s="19">
        <f t="shared" si="342"/>
        <v>878.14203549357489</v>
      </c>
      <c r="N1390" s="24">
        <f t="shared" si="336"/>
        <v>2.439283431926597E-4</v>
      </c>
      <c r="O1390" s="24">
        <f t="shared" si="343"/>
        <v>2.439283431926597E-4</v>
      </c>
      <c r="P1390" s="24">
        <f t="shared" si="350"/>
        <v>2.2005678548500485</v>
      </c>
      <c r="Q1390" s="24">
        <f t="shared" si="344"/>
        <v>0</v>
      </c>
      <c r="R1390" s="24">
        <f t="shared" si="351"/>
        <v>1.0150779811215722</v>
      </c>
      <c r="S1390" s="24">
        <f>MIN(MAX(-M1390,0),'Vehicle Inputs'!$B$20*1000)</f>
        <v>0</v>
      </c>
      <c r="T1390" s="24">
        <f>S1390*(C1390-C1389)/3600000*'Vehicle Inputs'!$B$21*'Vehicle Inputs'!$B$22*'Vehicle Inputs'!$B$23</f>
        <v>0</v>
      </c>
      <c r="U1390" s="24">
        <f t="shared" si="345"/>
        <v>0.8950209641816157</v>
      </c>
      <c r="V1390" s="24">
        <f>T1390*'Vehicle Inputs'!$B$24*'Vehicle Inputs'!$B$22*'Vehicle Inputs'!$B$21</f>
        <v>0</v>
      </c>
      <c r="W1390" s="24">
        <f t="shared" si="346"/>
        <v>0.7916012917704297</v>
      </c>
      <c r="X1390" s="25">
        <f t="shared" si="347"/>
        <v>53</v>
      </c>
      <c r="Y1390" s="24">
        <f t="shared" si="348"/>
        <v>0</v>
      </c>
    </row>
    <row r="1391" spans="2:25" x14ac:dyDescent="0.25">
      <c r="B1391" s="6" t="s">
        <v>38</v>
      </c>
      <c r="C1391" s="6">
        <v>1383</v>
      </c>
      <c r="D1391" s="6">
        <v>361</v>
      </c>
      <c r="E1391" s="12">
        <v>29.3</v>
      </c>
      <c r="F1391" s="16">
        <f t="shared" si="349"/>
        <v>0.77777777777777746</v>
      </c>
      <c r="G1391" s="16">
        <f t="shared" si="337"/>
        <v>8.1388888888888893</v>
      </c>
      <c r="H1391" s="19">
        <f t="shared" si="338"/>
        <v>23.386559309490739</v>
      </c>
      <c r="I1391" s="19">
        <f>$K$3*$H$3*'Vehicle Inputs'!$B$19</f>
        <v>186.58987875</v>
      </c>
      <c r="J1391" s="19">
        <f t="shared" si="339"/>
        <v>1518.6342909375001</v>
      </c>
      <c r="K1391" s="19">
        <f t="shared" si="340"/>
        <v>1700.4166666666661</v>
      </c>
      <c r="L1391" s="19">
        <f t="shared" si="341"/>
        <v>1910.3931047261567</v>
      </c>
      <c r="M1391" s="19">
        <f t="shared" si="342"/>
        <v>15548.477213465665</v>
      </c>
      <c r="N1391" s="24">
        <f t="shared" si="336"/>
        <v>4.3190214481849069E-3</v>
      </c>
      <c r="O1391" s="24">
        <f t="shared" si="343"/>
        <v>4.3190214481849069E-3</v>
      </c>
      <c r="P1391" s="24">
        <f t="shared" si="350"/>
        <v>2.2048868762982332</v>
      </c>
      <c r="Q1391" s="24">
        <f t="shared" si="344"/>
        <v>0</v>
      </c>
      <c r="R1391" s="24">
        <f t="shared" si="351"/>
        <v>1.0150779811215722</v>
      </c>
      <c r="S1391" s="24">
        <f>MIN(MAX(-M1391,0),'Vehicle Inputs'!$B$20*1000)</f>
        <v>0</v>
      </c>
      <c r="T1391" s="24">
        <f>S1391*(C1391-C1390)/3600000*'Vehicle Inputs'!$B$21*'Vehicle Inputs'!$B$22*'Vehicle Inputs'!$B$23</f>
        <v>0</v>
      </c>
      <c r="U1391" s="24">
        <f t="shared" si="345"/>
        <v>0.8950209641816157</v>
      </c>
      <c r="V1391" s="24">
        <f>T1391*'Vehicle Inputs'!$B$24*'Vehicle Inputs'!$B$22*'Vehicle Inputs'!$B$21</f>
        <v>0</v>
      </c>
      <c r="W1391" s="24">
        <f t="shared" si="346"/>
        <v>0.7916012917704297</v>
      </c>
      <c r="X1391" s="25">
        <f t="shared" si="347"/>
        <v>53</v>
      </c>
      <c r="Y1391" s="24">
        <f t="shared" si="348"/>
        <v>0</v>
      </c>
    </row>
    <row r="1392" spans="2:25" x14ac:dyDescent="0.25">
      <c r="B1392" s="6" t="s">
        <v>38</v>
      </c>
      <c r="C1392" s="6">
        <v>1384</v>
      </c>
      <c r="D1392" s="6">
        <v>362</v>
      </c>
      <c r="E1392" s="12">
        <v>32.9</v>
      </c>
      <c r="F1392" s="16">
        <f t="shared" si="349"/>
        <v>0.87500000000000011</v>
      </c>
      <c r="G1392" s="16">
        <f t="shared" si="337"/>
        <v>9.1388888888888893</v>
      </c>
      <c r="H1392" s="19">
        <f t="shared" si="338"/>
        <v>29.486477026157409</v>
      </c>
      <c r="I1392" s="19">
        <f>$K$3*$H$3*'Vehicle Inputs'!$B$19</f>
        <v>186.58987875</v>
      </c>
      <c r="J1392" s="19">
        <f t="shared" si="339"/>
        <v>1705.2241696875001</v>
      </c>
      <c r="K1392" s="19">
        <f t="shared" si="340"/>
        <v>1912.9687500000002</v>
      </c>
      <c r="L1392" s="19">
        <f t="shared" si="341"/>
        <v>2129.0451057761575</v>
      </c>
      <c r="M1392" s="19">
        <f t="shared" si="342"/>
        <v>19457.106661120997</v>
      </c>
      <c r="N1392" s="24">
        <f t="shared" ref="N1392:N1455" si="352">M1392*(C1392-C1391)/3600000</f>
        <v>5.4047518503113883E-3</v>
      </c>
      <c r="O1392" s="24">
        <f t="shared" si="343"/>
        <v>5.4047518503113883E-3</v>
      </c>
      <c r="P1392" s="24">
        <f t="shared" si="350"/>
        <v>2.2102916281485445</v>
      </c>
      <c r="Q1392" s="24">
        <f t="shared" si="344"/>
        <v>0</v>
      </c>
      <c r="R1392" s="24">
        <f t="shared" si="351"/>
        <v>1.0150779811215722</v>
      </c>
      <c r="S1392" s="24">
        <f>MIN(MAX(-M1392,0),'Vehicle Inputs'!$B$20*1000)</f>
        <v>0</v>
      </c>
      <c r="T1392" s="24">
        <f>S1392*(C1392-C1391)/3600000*'Vehicle Inputs'!$B$21*'Vehicle Inputs'!$B$22*'Vehicle Inputs'!$B$23</f>
        <v>0</v>
      </c>
      <c r="U1392" s="24">
        <f t="shared" si="345"/>
        <v>0.8950209641816157</v>
      </c>
      <c r="V1392" s="24">
        <f>T1392*'Vehicle Inputs'!$B$24*'Vehicle Inputs'!$B$22*'Vehicle Inputs'!$B$21</f>
        <v>0</v>
      </c>
      <c r="W1392" s="24">
        <f t="shared" si="346"/>
        <v>0.7916012917704297</v>
      </c>
      <c r="X1392" s="25">
        <f t="shared" si="347"/>
        <v>53</v>
      </c>
      <c r="Y1392" s="24">
        <f t="shared" si="348"/>
        <v>0</v>
      </c>
    </row>
    <row r="1393" spans="2:25" x14ac:dyDescent="0.25">
      <c r="B1393" s="6" t="s">
        <v>38</v>
      </c>
      <c r="C1393" s="6">
        <v>1385</v>
      </c>
      <c r="D1393" s="6">
        <v>363</v>
      </c>
      <c r="E1393" s="12">
        <v>35.6</v>
      </c>
      <c r="F1393" s="16">
        <f t="shared" si="349"/>
        <v>0.52777777777777835</v>
      </c>
      <c r="G1393" s="16">
        <f t="shared" si="337"/>
        <v>9.8888888888888893</v>
      </c>
      <c r="H1393" s="19">
        <f t="shared" si="338"/>
        <v>34.524793307407407</v>
      </c>
      <c r="I1393" s="19">
        <f>$K$3*$H$3*'Vehicle Inputs'!$B$19</f>
        <v>186.58987875</v>
      </c>
      <c r="J1393" s="19">
        <f t="shared" si="339"/>
        <v>1845.1665787500001</v>
      </c>
      <c r="K1393" s="19">
        <f t="shared" si="340"/>
        <v>1153.8541666666679</v>
      </c>
      <c r="L1393" s="19">
        <f t="shared" si="341"/>
        <v>1374.9688387240753</v>
      </c>
      <c r="M1393" s="19">
        <f t="shared" si="342"/>
        <v>13596.914071826968</v>
      </c>
      <c r="N1393" s="24">
        <f t="shared" si="352"/>
        <v>3.7769205755074911E-3</v>
      </c>
      <c r="O1393" s="24">
        <f t="shared" si="343"/>
        <v>3.7769205755074911E-3</v>
      </c>
      <c r="P1393" s="24">
        <f t="shared" si="350"/>
        <v>2.2140685487240521</v>
      </c>
      <c r="Q1393" s="24">
        <f t="shared" si="344"/>
        <v>0</v>
      </c>
      <c r="R1393" s="24">
        <f t="shared" si="351"/>
        <v>1.0150779811215722</v>
      </c>
      <c r="S1393" s="24">
        <f>MIN(MAX(-M1393,0),'Vehicle Inputs'!$B$20*1000)</f>
        <v>0</v>
      </c>
      <c r="T1393" s="24">
        <f>S1393*(C1393-C1392)/3600000*'Vehicle Inputs'!$B$21*'Vehicle Inputs'!$B$22*'Vehicle Inputs'!$B$23</f>
        <v>0</v>
      </c>
      <c r="U1393" s="24">
        <f t="shared" si="345"/>
        <v>0.8950209641816157</v>
      </c>
      <c r="V1393" s="24">
        <f>T1393*'Vehicle Inputs'!$B$24*'Vehicle Inputs'!$B$22*'Vehicle Inputs'!$B$21</f>
        <v>0</v>
      </c>
      <c r="W1393" s="24">
        <f t="shared" si="346"/>
        <v>0.7916012917704297</v>
      </c>
      <c r="X1393" s="25">
        <f t="shared" si="347"/>
        <v>53</v>
      </c>
      <c r="Y1393" s="24">
        <f t="shared" si="348"/>
        <v>0</v>
      </c>
    </row>
    <row r="1394" spans="2:25" x14ac:dyDescent="0.25">
      <c r="B1394" s="6" t="s">
        <v>38</v>
      </c>
      <c r="C1394" s="6">
        <v>1386</v>
      </c>
      <c r="D1394" s="6">
        <v>364</v>
      </c>
      <c r="E1394" s="12">
        <v>36.700000000000003</v>
      </c>
      <c r="F1394" s="16">
        <f t="shared" si="349"/>
        <v>0.27777777777777779</v>
      </c>
      <c r="G1394" s="16">
        <f t="shared" si="337"/>
        <v>10.194444444444446</v>
      </c>
      <c r="H1394" s="19">
        <f t="shared" si="338"/>
        <v>36.691310170601859</v>
      </c>
      <c r="I1394" s="19">
        <f>$K$3*$H$3*'Vehicle Inputs'!$B$19</f>
        <v>186.58987875</v>
      </c>
      <c r="J1394" s="19">
        <f t="shared" si="339"/>
        <v>1902.1801528125004</v>
      </c>
      <c r="K1394" s="19">
        <f t="shared" si="340"/>
        <v>607.29166666666674</v>
      </c>
      <c r="L1394" s="19">
        <f t="shared" si="341"/>
        <v>830.57285558726858</v>
      </c>
      <c r="M1394" s="19">
        <f t="shared" si="342"/>
        <v>8467.2288333479901</v>
      </c>
      <c r="N1394" s="24">
        <f t="shared" si="352"/>
        <v>2.3520080092633306E-3</v>
      </c>
      <c r="O1394" s="24">
        <f t="shared" si="343"/>
        <v>2.3520080092633306E-3</v>
      </c>
      <c r="P1394" s="24">
        <f t="shared" si="350"/>
        <v>2.2164205567333153</v>
      </c>
      <c r="Q1394" s="24">
        <f t="shared" si="344"/>
        <v>0</v>
      </c>
      <c r="R1394" s="24">
        <f t="shared" si="351"/>
        <v>1.0150779811215722</v>
      </c>
      <c r="S1394" s="24">
        <f>MIN(MAX(-M1394,0),'Vehicle Inputs'!$B$20*1000)</f>
        <v>0</v>
      </c>
      <c r="T1394" s="24">
        <f>S1394*(C1394-C1393)/3600000*'Vehicle Inputs'!$B$21*'Vehicle Inputs'!$B$22*'Vehicle Inputs'!$B$23</f>
        <v>0</v>
      </c>
      <c r="U1394" s="24">
        <f t="shared" si="345"/>
        <v>0.8950209641816157</v>
      </c>
      <c r="V1394" s="24">
        <f>T1394*'Vehicle Inputs'!$B$24*'Vehicle Inputs'!$B$22*'Vehicle Inputs'!$B$21</f>
        <v>0</v>
      </c>
      <c r="W1394" s="24">
        <f t="shared" si="346"/>
        <v>0.7916012917704297</v>
      </c>
      <c r="X1394" s="25">
        <f t="shared" si="347"/>
        <v>53</v>
      </c>
      <c r="Y1394" s="24">
        <f t="shared" si="348"/>
        <v>0</v>
      </c>
    </row>
    <row r="1395" spans="2:25" x14ac:dyDescent="0.25">
      <c r="B1395" s="6" t="s">
        <v>38</v>
      </c>
      <c r="C1395" s="6">
        <v>1387</v>
      </c>
      <c r="D1395" s="6">
        <v>365</v>
      </c>
      <c r="E1395" s="12">
        <v>37.6</v>
      </c>
      <c r="F1395" s="16">
        <f t="shared" si="349"/>
        <v>0.37499999999999939</v>
      </c>
      <c r="G1395" s="16">
        <f t="shared" si="337"/>
        <v>10.444444444444445</v>
      </c>
      <c r="H1395" s="19">
        <f t="shared" si="338"/>
        <v>38.512949585185183</v>
      </c>
      <c r="I1395" s="19">
        <f>$K$3*$H$3*'Vehicle Inputs'!$B$19</f>
        <v>186.58987875</v>
      </c>
      <c r="J1395" s="19">
        <f t="shared" si="339"/>
        <v>1948.8276225</v>
      </c>
      <c r="K1395" s="19">
        <f t="shared" si="340"/>
        <v>819.84374999999864</v>
      </c>
      <c r="L1395" s="19">
        <f t="shared" si="341"/>
        <v>1044.9465783351839</v>
      </c>
      <c r="M1395" s="19">
        <f t="shared" si="342"/>
        <v>10913.886484834144</v>
      </c>
      <c r="N1395" s="24">
        <f t="shared" si="352"/>
        <v>3.0316351346761508E-3</v>
      </c>
      <c r="O1395" s="24">
        <f t="shared" si="343"/>
        <v>3.0316351346761508E-3</v>
      </c>
      <c r="P1395" s="24">
        <f t="shared" si="350"/>
        <v>2.2194521918679913</v>
      </c>
      <c r="Q1395" s="24">
        <f t="shared" si="344"/>
        <v>0</v>
      </c>
      <c r="R1395" s="24">
        <f t="shared" si="351"/>
        <v>1.0150779811215722</v>
      </c>
      <c r="S1395" s="24">
        <f>MIN(MAX(-M1395,0),'Vehicle Inputs'!$B$20*1000)</f>
        <v>0</v>
      </c>
      <c r="T1395" s="24">
        <f>S1395*(C1395-C1394)/3600000*'Vehicle Inputs'!$B$21*'Vehicle Inputs'!$B$22*'Vehicle Inputs'!$B$23</f>
        <v>0</v>
      </c>
      <c r="U1395" s="24">
        <f t="shared" si="345"/>
        <v>0.8950209641816157</v>
      </c>
      <c r="V1395" s="24">
        <f>T1395*'Vehicle Inputs'!$B$24*'Vehicle Inputs'!$B$22*'Vehicle Inputs'!$B$21</f>
        <v>0</v>
      </c>
      <c r="W1395" s="24">
        <f t="shared" si="346"/>
        <v>0.7916012917704297</v>
      </c>
      <c r="X1395" s="25">
        <f t="shared" si="347"/>
        <v>53</v>
      </c>
      <c r="Y1395" s="24">
        <f t="shared" si="348"/>
        <v>0</v>
      </c>
    </row>
    <row r="1396" spans="2:25" x14ac:dyDescent="0.25">
      <c r="B1396" s="6" t="s">
        <v>38</v>
      </c>
      <c r="C1396" s="6">
        <v>1388</v>
      </c>
      <c r="D1396" s="6">
        <v>366</v>
      </c>
      <c r="E1396" s="12">
        <v>39.4</v>
      </c>
      <c r="F1396" s="16">
        <f t="shared" si="349"/>
        <v>0.68055555555555536</v>
      </c>
      <c r="G1396" s="16">
        <f t="shared" si="337"/>
        <v>10.944444444444445</v>
      </c>
      <c r="H1396" s="19">
        <f t="shared" si="338"/>
        <v>42.288622126851855</v>
      </c>
      <c r="I1396" s="19">
        <f>$K$3*$H$3*'Vehicle Inputs'!$B$19</f>
        <v>186.58987875</v>
      </c>
      <c r="J1396" s="19">
        <f t="shared" si="339"/>
        <v>2042.122561875</v>
      </c>
      <c r="K1396" s="19">
        <f t="shared" si="340"/>
        <v>1487.8645833333328</v>
      </c>
      <c r="L1396" s="19">
        <f t="shared" si="341"/>
        <v>1716.7430842101846</v>
      </c>
      <c r="M1396" s="19">
        <f t="shared" si="342"/>
        <v>18788.799310522576</v>
      </c>
      <c r="N1396" s="24">
        <f t="shared" si="352"/>
        <v>5.219110919589604E-3</v>
      </c>
      <c r="O1396" s="24">
        <f t="shared" si="343"/>
        <v>5.219110919589604E-3</v>
      </c>
      <c r="P1396" s="24">
        <f t="shared" si="350"/>
        <v>2.2246713027875811</v>
      </c>
      <c r="Q1396" s="24">
        <f t="shared" si="344"/>
        <v>0</v>
      </c>
      <c r="R1396" s="24">
        <f t="shared" si="351"/>
        <v>1.0150779811215722</v>
      </c>
      <c r="S1396" s="24">
        <f>MIN(MAX(-M1396,0),'Vehicle Inputs'!$B$20*1000)</f>
        <v>0</v>
      </c>
      <c r="T1396" s="24">
        <f>S1396*(C1396-C1395)/3600000*'Vehicle Inputs'!$B$21*'Vehicle Inputs'!$B$22*'Vehicle Inputs'!$B$23</f>
        <v>0</v>
      </c>
      <c r="U1396" s="24">
        <f t="shared" si="345"/>
        <v>0.8950209641816157</v>
      </c>
      <c r="V1396" s="24">
        <f>T1396*'Vehicle Inputs'!$B$24*'Vehicle Inputs'!$B$22*'Vehicle Inputs'!$B$21</f>
        <v>0</v>
      </c>
      <c r="W1396" s="24">
        <f t="shared" si="346"/>
        <v>0.7916012917704297</v>
      </c>
      <c r="X1396" s="25">
        <f t="shared" si="347"/>
        <v>53</v>
      </c>
      <c r="Y1396" s="24">
        <f t="shared" si="348"/>
        <v>0</v>
      </c>
    </row>
    <row r="1397" spans="2:25" x14ac:dyDescent="0.25">
      <c r="B1397" s="6" t="s">
        <v>38</v>
      </c>
      <c r="C1397" s="6">
        <v>1389</v>
      </c>
      <c r="D1397" s="6">
        <v>367</v>
      </c>
      <c r="E1397" s="12">
        <v>42.5</v>
      </c>
      <c r="F1397" s="16">
        <f t="shared" si="349"/>
        <v>0.98611111111111127</v>
      </c>
      <c r="G1397" s="16">
        <f t="shared" si="337"/>
        <v>11.805555555555555</v>
      </c>
      <c r="H1397" s="19">
        <f t="shared" si="338"/>
        <v>49.204967737268511</v>
      </c>
      <c r="I1397" s="19">
        <f>$K$3*$H$3*'Vehicle Inputs'!$B$19</f>
        <v>186.58987875</v>
      </c>
      <c r="J1397" s="19">
        <f t="shared" si="339"/>
        <v>2202.7971796874999</v>
      </c>
      <c r="K1397" s="19">
        <f t="shared" si="340"/>
        <v>2155.885416666667</v>
      </c>
      <c r="L1397" s="19">
        <f t="shared" si="341"/>
        <v>2391.6802631539354</v>
      </c>
      <c r="M1397" s="19">
        <f t="shared" si="342"/>
        <v>28235.114217789513</v>
      </c>
      <c r="N1397" s="24">
        <f t="shared" si="352"/>
        <v>7.8430872827193084E-3</v>
      </c>
      <c r="O1397" s="24">
        <f t="shared" si="343"/>
        <v>7.8430872827193084E-3</v>
      </c>
      <c r="P1397" s="24">
        <f t="shared" si="350"/>
        <v>2.2325143900703002</v>
      </c>
      <c r="Q1397" s="24">
        <f t="shared" si="344"/>
        <v>0</v>
      </c>
      <c r="R1397" s="24">
        <f t="shared" si="351"/>
        <v>1.0150779811215722</v>
      </c>
      <c r="S1397" s="24">
        <f>MIN(MAX(-M1397,0),'Vehicle Inputs'!$B$20*1000)</f>
        <v>0</v>
      </c>
      <c r="T1397" s="24">
        <f>S1397*(C1397-C1396)/3600000*'Vehicle Inputs'!$B$21*'Vehicle Inputs'!$B$22*'Vehicle Inputs'!$B$23</f>
        <v>0</v>
      </c>
      <c r="U1397" s="24">
        <f t="shared" si="345"/>
        <v>0.8950209641816157</v>
      </c>
      <c r="V1397" s="24">
        <f>T1397*'Vehicle Inputs'!$B$24*'Vehicle Inputs'!$B$22*'Vehicle Inputs'!$B$21</f>
        <v>0</v>
      </c>
      <c r="W1397" s="24">
        <f t="shared" si="346"/>
        <v>0.7916012917704297</v>
      </c>
      <c r="X1397" s="25">
        <f t="shared" si="347"/>
        <v>53</v>
      </c>
      <c r="Y1397" s="24">
        <f t="shared" si="348"/>
        <v>0</v>
      </c>
    </row>
    <row r="1398" spans="2:25" x14ac:dyDescent="0.25">
      <c r="B1398" s="6" t="s">
        <v>38</v>
      </c>
      <c r="C1398" s="6">
        <v>1390</v>
      </c>
      <c r="D1398" s="6">
        <v>368</v>
      </c>
      <c r="E1398" s="12">
        <v>46.5</v>
      </c>
      <c r="F1398" s="16">
        <f t="shared" si="349"/>
        <v>1.0694444444444449</v>
      </c>
      <c r="G1398" s="16">
        <f t="shared" si="337"/>
        <v>12.916666666666668</v>
      </c>
      <c r="H1398" s="19">
        <f t="shared" si="338"/>
        <v>58.90294338541667</v>
      </c>
      <c r="I1398" s="19">
        <f>$K$3*$H$3*'Vehicle Inputs'!$B$19</f>
        <v>186.58987875</v>
      </c>
      <c r="J1398" s="19">
        <f t="shared" si="339"/>
        <v>2410.1192671875001</v>
      </c>
      <c r="K1398" s="19">
        <f t="shared" si="340"/>
        <v>2338.0729166666674</v>
      </c>
      <c r="L1398" s="19">
        <f t="shared" si="341"/>
        <v>2583.5657388020841</v>
      </c>
      <c r="M1398" s="19">
        <f t="shared" si="342"/>
        <v>33371.057459526921</v>
      </c>
      <c r="N1398" s="24">
        <f t="shared" si="352"/>
        <v>9.269738183201922E-3</v>
      </c>
      <c r="O1398" s="24">
        <f t="shared" si="343"/>
        <v>9.269738183201922E-3</v>
      </c>
      <c r="P1398" s="24">
        <f t="shared" si="350"/>
        <v>2.241784128253502</v>
      </c>
      <c r="Q1398" s="24">
        <f t="shared" si="344"/>
        <v>0</v>
      </c>
      <c r="R1398" s="24">
        <f t="shared" si="351"/>
        <v>1.0150779811215722</v>
      </c>
      <c r="S1398" s="24">
        <f>MIN(MAX(-M1398,0),'Vehicle Inputs'!$B$20*1000)</f>
        <v>0</v>
      </c>
      <c r="T1398" s="24">
        <f>S1398*(C1398-C1397)/3600000*'Vehicle Inputs'!$B$21*'Vehicle Inputs'!$B$22*'Vehicle Inputs'!$B$23</f>
        <v>0</v>
      </c>
      <c r="U1398" s="24">
        <f t="shared" si="345"/>
        <v>0.8950209641816157</v>
      </c>
      <c r="V1398" s="24">
        <f>T1398*'Vehicle Inputs'!$B$24*'Vehicle Inputs'!$B$22*'Vehicle Inputs'!$B$21</f>
        <v>0</v>
      </c>
      <c r="W1398" s="24">
        <f t="shared" si="346"/>
        <v>0.7916012917704297</v>
      </c>
      <c r="X1398" s="25">
        <f t="shared" si="347"/>
        <v>53</v>
      </c>
      <c r="Y1398" s="24">
        <f t="shared" si="348"/>
        <v>0</v>
      </c>
    </row>
    <row r="1399" spans="2:25" x14ac:dyDescent="0.25">
      <c r="B1399" s="6" t="s">
        <v>38</v>
      </c>
      <c r="C1399" s="6">
        <v>1391</v>
      </c>
      <c r="D1399" s="6">
        <v>369</v>
      </c>
      <c r="E1399" s="12">
        <v>50.2</v>
      </c>
      <c r="F1399" s="16">
        <f t="shared" si="349"/>
        <v>0.87499999999999956</v>
      </c>
      <c r="G1399" s="16">
        <f t="shared" si="337"/>
        <v>13.944444444444446</v>
      </c>
      <c r="H1399" s="19">
        <f t="shared" si="338"/>
        <v>68.649681326851862</v>
      </c>
      <c r="I1399" s="19">
        <f>$K$3*$H$3*'Vehicle Inputs'!$B$19</f>
        <v>186.58987875</v>
      </c>
      <c r="J1399" s="19">
        <f t="shared" si="339"/>
        <v>2601.8921981250005</v>
      </c>
      <c r="K1399" s="19">
        <f t="shared" si="340"/>
        <v>1912.9687499999991</v>
      </c>
      <c r="L1399" s="19">
        <f t="shared" si="341"/>
        <v>2168.2083100768509</v>
      </c>
      <c r="M1399" s="19">
        <f t="shared" si="342"/>
        <v>30234.460323849424</v>
      </c>
      <c r="N1399" s="24">
        <f t="shared" si="352"/>
        <v>8.3984612010692839E-3</v>
      </c>
      <c r="O1399" s="24">
        <f t="shared" si="343"/>
        <v>8.3984612010692839E-3</v>
      </c>
      <c r="P1399" s="24">
        <f t="shared" si="350"/>
        <v>2.2501825894545715</v>
      </c>
      <c r="Q1399" s="24">
        <f t="shared" si="344"/>
        <v>0</v>
      </c>
      <c r="R1399" s="24">
        <f t="shared" si="351"/>
        <v>1.0150779811215722</v>
      </c>
      <c r="S1399" s="24">
        <f>MIN(MAX(-M1399,0),'Vehicle Inputs'!$B$20*1000)</f>
        <v>0</v>
      </c>
      <c r="T1399" s="24">
        <f>S1399*(C1399-C1398)/3600000*'Vehicle Inputs'!$B$21*'Vehicle Inputs'!$B$22*'Vehicle Inputs'!$B$23</f>
        <v>0</v>
      </c>
      <c r="U1399" s="24">
        <f t="shared" si="345"/>
        <v>0.8950209641816157</v>
      </c>
      <c r="V1399" s="24">
        <f>T1399*'Vehicle Inputs'!$B$24*'Vehicle Inputs'!$B$22*'Vehicle Inputs'!$B$21</f>
        <v>0</v>
      </c>
      <c r="W1399" s="24">
        <f t="shared" si="346"/>
        <v>0.7916012917704297</v>
      </c>
      <c r="X1399" s="25">
        <f t="shared" si="347"/>
        <v>53</v>
      </c>
      <c r="Y1399" s="24">
        <f t="shared" si="348"/>
        <v>0</v>
      </c>
    </row>
    <row r="1400" spans="2:25" x14ac:dyDescent="0.25">
      <c r="B1400" s="6" t="s">
        <v>38</v>
      </c>
      <c r="C1400" s="6">
        <v>1392</v>
      </c>
      <c r="D1400" s="6">
        <v>370</v>
      </c>
      <c r="E1400" s="12">
        <v>52.8</v>
      </c>
      <c r="F1400" s="16">
        <f t="shared" si="349"/>
        <v>0.56944444444444364</v>
      </c>
      <c r="G1400" s="16">
        <f t="shared" si="337"/>
        <v>14.666666666666666</v>
      </c>
      <c r="H1400" s="19">
        <f t="shared" si="338"/>
        <v>75.944956266666651</v>
      </c>
      <c r="I1400" s="19">
        <f>$K$3*$H$3*'Vehicle Inputs'!$B$19</f>
        <v>186.58987875</v>
      </c>
      <c r="J1400" s="19">
        <f t="shared" si="339"/>
        <v>2736.6515549999999</v>
      </c>
      <c r="K1400" s="19">
        <f t="shared" si="340"/>
        <v>1244.9479166666649</v>
      </c>
      <c r="L1400" s="19">
        <f t="shared" si="341"/>
        <v>1507.4827516833316</v>
      </c>
      <c r="M1400" s="19">
        <f t="shared" si="342"/>
        <v>22109.747024688862</v>
      </c>
      <c r="N1400" s="24">
        <f t="shared" si="352"/>
        <v>6.1415963957469066E-3</v>
      </c>
      <c r="O1400" s="24">
        <f t="shared" si="343"/>
        <v>6.1415963957469066E-3</v>
      </c>
      <c r="P1400" s="24">
        <f t="shared" si="350"/>
        <v>2.2563241858503185</v>
      </c>
      <c r="Q1400" s="24">
        <f t="shared" si="344"/>
        <v>0</v>
      </c>
      <c r="R1400" s="24">
        <f t="shared" si="351"/>
        <v>1.0150779811215722</v>
      </c>
      <c r="S1400" s="24">
        <f>MIN(MAX(-M1400,0),'Vehicle Inputs'!$B$20*1000)</f>
        <v>0</v>
      </c>
      <c r="T1400" s="24">
        <f>S1400*(C1400-C1399)/3600000*'Vehicle Inputs'!$B$21*'Vehicle Inputs'!$B$22*'Vehicle Inputs'!$B$23</f>
        <v>0</v>
      </c>
      <c r="U1400" s="24">
        <f t="shared" si="345"/>
        <v>0.8950209641816157</v>
      </c>
      <c r="V1400" s="24">
        <f>T1400*'Vehicle Inputs'!$B$24*'Vehicle Inputs'!$B$22*'Vehicle Inputs'!$B$21</f>
        <v>0</v>
      </c>
      <c r="W1400" s="24">
        <f t="shared" si="346"/>
        <v>0.7916012917704297</v>
      </c>
      <c r="X1400" s="25">
        <f t="shared" si="347"/>
        <v>53</v>
      </c>
      <c r="Y1400" s="24">
        <f t="shared" si="348"/>
        <v>0</v>
      </c>
    </row>
    <row r="1401" spans="2:25" x14ac:dyDescent="0.25">
      <c r="B1401" s="6" t="s">
        <v>38</v>
      </c>
      <c r="C1401" s="6">
        <v>1393</v>
      </c>
      <c r="D1401" s="6">
        <v>371</v>
      </c>
      <c r="E1401" s="12">
        <v>54.3</v>
      </c>
      <c r="F1401" s="16">
        <f t="shared" si="349"/>
        <v>0.29166666666666685</v>
      </c>
      <c r="G1401" s="16">
        <f t="shared" si="337"/>
        <v>15.083333333333334</v>
      </c>
      <c r="H1401" s="19">
        <f t="shared" si="338"/>
        <v>80.321303985416662</v>
      </c>
      <c r="I1401" s="19">
        <f>$K$3*$H$3*'Vehicle Inputs'!$B$19</f>
        <v>186.58987875</v>
      </c>
      <c r="J1401" s="19">
        <f t="shared" si="339"/>
        <v>2814.3973378125002</v>
      </c>
      <c r="K1401" s="19">
        <f t="shared" si="340"/>
        <v>637.65625000000045</v>
      </c>
      <c r="L1401" s="19">
        <f t="shared" si="341"/>
        <v>904.56743273541713</v>
      </c>
      <c r="M1401" s="19">
        <f t="shared" si="342"/>
        <v>13643.892110425875</v>
      </c>
      <c r="N1401" s="24">
        <f t="shared" si="352"/>
        <v>3.7899700306738542E-3</v>
      </c>
      <c r="O1401" s="24">
        <f t="shared" si="343"/>
        <v>3.7899700306738542E-3</v>
      </c>
      <c r="P1401" s="24">
        <f t="shared" si="350"/>
        <v>2.2601141558809923</v>
      </c>
      <c r="Q1401" s="24">
        <f t="shared" si="344"/>
        <v>0</v>
      </c>
      <c r="R1401" s="24">
        <f t="shared" si="351"/>
        <v>1.0150779811215722</v>
      </c>
      <c r="S1401" s="24">
        <f>MIN(MAX(-M1401,0),'Vehicle Inputs'!$B$20*1000)</f>
        <v>0</v>
      </c>
      <c r="T1401" s="24">
        <f>S1401*(C1401-C1400)/3600000*'Vehicle Inputs'!$B$21*'Vehicle Inputs'!$B$22*'Vehicle Inputs'!$B$23</f>
        <v>0</v>
      </c>
      <c r="U1401" s="24">
        <f t="shared" si="345"/>
        <v>0.8950209641816157</v>
      </c>
      <c r="V1401" s="24">
        <f>T1401*'Vehicle Inputs'!$B$24*'Vehicle Inputs'!$B$22*'Vehicle Inputs'!$B$21</f>
        <v>0</v>
      </c>
      <c r="W1401" s="24">
        <f t="shared" si="346"/>
        <v>0.7916012917704297</v>
      </c>
      <c r="X1401" s="25">
        <f t="shared" si="347"/>
        <v>53</v>
      </c>
      <c r="Y1401" s="24">
        <f t="shared" si="348"/>
        <v>0</v>
      </c>
    </row>
    <row r="1402" spans="2:25" x14ac:dyDescent="0.25">
      <c r="B1402" s="6" t="s">
        <v>38</v>
      </c>
      <c r="C1402" s="6">
        <v>1394</v>
      </c>
      <c r="D1402" s="6">
        <v>372</v>
      </c>
      <c r="E1402" s="12">
        <v>54.9</v>
      </c>
      <c r="F1402" s="16">
        <f t="shared" si="349"/>
        <v>8.3333333333333523E-2</v>
      </c>
      <c r="G1402" s="16">
        <f t="shared" si="337"/>
        <v>15.25</v>
      </c>
      <c r="H1402" s="19">
        <f t="shared" si="338"/>
        <v>82.106167368749993</v>
      </c>
      <c r="I1402" s="19">
        <f>$K$3*$H$3*'Vehicle Inputs'!$B$19</f>
        <v>186.58987875</v>
      </c>
      <c r="J1402" s="19">
        <f t="shared" si="339"/>
        <v>2845.4956509375002</v>
      </c>
      <c r="K1402" s="19">
        <f t="shared" si="340"/>
        <v>182.18750000000043</v>
      </c>
      <c r="L1402" s="19">
        <f t="shared" si="341"/>
        <v>450.88354611875047</v>
      </c>
      <c r="M1402" s="19">
        <f t="shared" si="342"/>
        <v>6875.9740783109446</v>
      </c>
      <c r="N1402" s="24">
        <f t="shared" si="352"/>
        <v>1.909992799530818E-3</v>
      </c>
      <c r="O1402" s="24">
        <f t="shared" si="343"/>
        <v>1.909992799530818E-3</v>
      </c>
      <c r="P1402" s="24">
        <f t="shared" si="350"/>
        <v>2.2620241486805233</v>
      </c>
      <c r="Q1402" s="24">
        <f t="shared" si="344"/>
        <v>0</v>
      </c>
      <c r="R1402" s="24">
        <f t="shared" si="351"/>
        <v>1.0150779811215722</v>
      </c>
      <c r="S1402" s="24">
        <f>MIN(MAX(-M1402,0),'Vehicle Inputs'!$B$20*1000)</f>
        <v>0</v>
      </c>
      <c r="T1402" s="24">
        <f>S1402*(C1402-C1401)/3600000*'Vehicle Inputs'!$B$21*'Vehicle Inputs'!$B$22*'Vehicle Inputs'!$B$23</f>
        <v>0</v>
      </c>
      <c r="U1402" s="24">
        <f t="shared" si="345"/>
        <v>0.8950209641816157</v>
      </c>
      <c r="V1402" s="24">
        <f>T1402*'Vehicle Inputs'!$B$24*'Vehicle Inputs'!$B$22*'Vehicle Inputs'!$B$21</f>
        <v>0</v>
      </c>
      <c r="W1402" s="24">
        <f t="shared" si="346"/>
        <v>0.7916012917704297</v>
      </c>
      <c r="X1402" s="25">
        <f t="shared" si="347"/>
        <v>53</v>
      </c>
      <c r="Y1402" s="24">
        <f t="shared" si="348"/>
        <v>0</v>
      </c>
    </row>
    <row r="1403" spans="2:25" x14ac:dyDescent="0.25">
      <c r="B1403" s="6" t="s">
        <v>38</v>
      </c>
      <c r="C1403" s="6">
        <v>1395</v>
      </c>
      <c r="D1403" s="6">
        <v>373</v>
      </c>
      <c r="E1403" s="12">
        <v>54.9</v>
      </c>
      <c r="F1403" s="16">
        <f t="shared" si="349"/>
        <v>-2.7777777777777186E-2</v>
      </c>
      <c r="G1403" s="16">
        <f t="shared" si="337"/>
        <v>15.25</v>
      </c>
      <c r="H1403" s="19">
        <f t="shared" si="338"/>
        <v>82.106167368749993</v>
      </c>
      <c r="I1403" s="19">
        <f>$K$3*$H$3*'Vehicle Inputs'!$B$19</f>
        <v>186.58987875</v>
      </c>
      <c r="J1403" s="19">
        <f t="shared" si="339"/>
        <v>2845.4956509375002</v>
      </c>
      <c r="K1403" s="19">
        <f t="shared" si="340"/>
        <v>-60.729166666665371</v>
      </c>
      <c r="L1403" s="19">
        <f t="shared" si="341"/>
        <v>207.96687945208464</v>
      </c>
      <c r="M1403" s="19">
        <f t="shared" si="342"/>
        <v>3171.4949116442908</v>
      </c>
      <c r="N1403" s="24">
        <f t="shared" si="352"/>
        <v>8.8097080879008082E-4</v>
      </c>
      <c r="O1403" s="24">
        <f t="shared" si="343"/>
        <v>8.8097080879008082E-4</v>
      </c>
      <c r="P1403" s="24">
        <f t="shared" si="350"/>
        <v>2.2629051194893135</v>
      </c>
      <c r="Q1403" s="24">
        <f t="shared" si="344"/>
        <v>0</v>
      </c>
      <c r="R1403" s="24">
        <f t="shared" si="351"/>
        <v>1.0150779811215722</v>
      </c>
      <c r="S1403" s="24">
        <f>MIN(MAX(-M1403,0),'Vehicle Inputs'!$B$20*1000)</f>
        <v>0</v>
      </c>
      <c r="T1403" s="24">
        <f>S1403*(C1403-C1402)/3600000*'Vehicle Inputs'!$B$21*'Vehicle Inputs'!$B$22*'Vehicle Inputs'!$B$23</f>
        <v>0</v>
      </c>
      <c r="U1403" s="24">
        <f t="shared" si="345"/>
        <v>0.8950209641816157</v>
      </c>
      <c r="V1403" s="24">
        <f>T1403*'Vehicle Inputs'!$B$24*'Vehicle Inputs'!$B$22*'Vehicle Inputs'!$B$21</f>
        <v>0</v>
      </c>
      <c r="W1403" s="24">
        <f t="shared" si="346"/>
        <v>0.7916012917704297</v>
      </c>
      <c r="X1403" s="25">
        <f t="shared" si="347"/>
        <v>53</v>
      </c>
      <c r="Y1403" s="24">
        <f t="shared" si="348"/>
        <v>0</v>
      </c>
    </row>
    <row r="1404" spans="2:25" x14ac:dyDescent="0.25">
      <c r="B1404" s="6" t="s">
        <v>38</v>
      </c>
      <c r="C1404" s="6">
        <v>1396</v>
      </c>
      <c r="D1404" s="6">
        <v>374</v>
      </c>
      <c r="E1404" s="12">
        <v>54.7</v>
      </c>
      <c r="F1404" s="16">
        <f t="shared" si="349"/>
        <v>-0.11111111111111072</v>
      </c>
      <c r="G1404" s="16">
        <f t="shared" si="337"/>
        <v>15.194444444444446</v>
      </c>
      <c r="H1404" s="19">
        <f t="shared" si="338"/>
        <v>81.509033587268533</v>
      </c>
      <c r="I1404" s="19">
        <f>$K$3*$H$3*'Vehicle Inputs'!$B$19</f>
        <v>186.58987875</v>
      </c>
      <c r="J1404" s="19">
        <f t="shared" si="339"/>
        <v>2835.1295465625003</v>
      </c>
      <c r="K1404" s="19">
        <f t="shared" si="340"/>
        <v>-242.9166666666658</v>
      </c>
      <c r="L1404" s="19">
        <f t="shared" si="341"/>
        <v>25.182245670602725</v>
      </c>
      <c r="M1404" s="19">
        <f t="shared" si="342"/>
        <v>382.63023282832478</v>
      </c>
      <c r="N1404" s="24">
        <f t="shared" si="352"/>
        <v>1.0628617578564577E-4</v>
      </c>
      <c r="O1404" s="24">
        <f t="shared" si="343"/>
        <v>1.0628617578564577E-4</v>
      </c>
      <c r="P1404" s="24">
        <f t="shared" si="350"/>
        <v>2.263011405665099</v>
      </c>
      <c r="Q1404" s="24">
        <f t="shared" si="344"/>
        <v>0</v>
      </c>
      <c r="R1404" s="24">
        <f t="shared" si="351"/>
        <v>1.0150779811215722</v>
      </c>
      <c r="S1404" s="24">
        <f>MIN(MAX(-M1404,0),'Vehicle Inputs'!$B$20*1000)</f>
        <v>0</v>
      </c>
      <c r="T1404" s="24">
        <f>S1404*(C1404-C1403)/3600000*'Vehicle Inputs'!$B$21*'Vehicle Inputs'!$B$22*'Vehicle Inputs'!$B$23</f>
        <v>0</v>
      </c>
      <c r="U1404" s="24">
        <f t="shared" si="345"/>
        <v>0.8950209641816157</v>
      </c>
      <c r="V1404" s="24">
        <f>T1404*'Vehicle Inputs'!$B$24*'Vehicle Inputs'!$B$22*'Vehicle Inputs'!$B$21</f>
        <v>0</v>
      </c>
      <c r="W1404" s="24">
        <f t="shared" si="346"/>
        <v>0.7916012917704297</v>
      </c>
      <c r="X1404" s="25">
        <f t="shared" si="347"/>
        <v>53</v>
      </c>
      <c r="Y1404" s="24">
        <f t="shared" si="348"/>
        <v>0</v>
      </c>
    </row>
    <row r="1405" spans="2:25" x14ac:dyDescent="0.25">
      <c r="B1405" s="6" t="s">
        <v>38</v>
      </c>
      <c r="C1405" s="6">
        <v>1397</v>
      </c>
      <c r="D1405" s="6">
        <v>375</v>
      </c>
      <c r="E1405" s="12">
        <v>54.1</v>
      </c>
      <c r="F1405" s="16">
        <f t="shared" si="349"/>
        <v>-0.20833333333333331</v>
      </c>
      <c r="G1405" s="16">
        <f t="shared" si="337"/>
        <v>15.027777777777779</v>
      </c>
      <c r="H1405" s="19">
        <f t="shared" si="338"/>
        <v>79.730708165046295</v>
      </c>
      <c r="I1405" s="19">
        <f>$K$3*$H$3*'Vehicle Inputs'!$B$19</f>
        <v>186.58987875</v>
      </c>
      <c r="J1405" s="19">
        <f t="shared" si="339"/>
        <v>2804.0312334375003</v>
      </c>
      <c r="K1405" s="19">
        <f t="shared" si="340"/>
        <v>-455.46874999999994</v>
      </c>
      <c r="L1405" s="19">
        <f t="shared" si="341"/>
        <v>-189.14816308495364</v>
      </c>
      <c r="M1405" s="19">
        <f t="shared" si="342"/>
        <v>-2842.4765619155532</v>
      </c>
      <c r="N1405" s="24">
        <f t="shared" si="352"/>
        <v>-7.8957682275432035E-4</v>
      </c>
      <c r="O1405" s="24">
        <f t="shared" si="343"/>
        <v>0</v>
      </c>
      <c r="P1405" s="24">
        <f t="shared" si="350"/>
        <v>2.263011405665099</v>
      </c>
      <c r="Q1405" s="24">
        <f t="shared" si="344"/>
        <v>7.8957682275432035E-4</v>
      </c>
      <c r="R1405" s="24">
        <f t="shared" si="351"/>
        <v>1.0158675579443266</v>
      </c>
      <c r="S1405" s="24">
        <f>MIN(MAX(-M1405,0),'Vehicle Inputs'!$B$20*1000)</f>
        <v>2842.4765619155532</v>
      </c>
      <c r="T1405" s="24">
        <f>S1405*(C1405-C1404)/3600000*'Vehicle Inputs'!$B$21*'Vehicle Inputs'!$B$22*'Vehicle Inputs'!$B$23</f>
        <v>6.9834122088505862E-4</v>
      </c>
      <c r="U1405" s="24">
        <f t="shared" si="345"/>
        <v>0.89571930540250078</v>
      </c>
      <c r="V1405" s="24">
        <f>T1405*'Vehicle Inputs'!$B$24*'Vehicle Inputs'!$B$22*'Vehicle Inputs'!$B$21</f>
        <v>6.1764789281179002E-4</v>
      </c>
      <c r="W1405" s="24">
        <f t="shared" si="346"/>
        <v>0.79221893966324153</v>
      </c>
      <c r="X1405" s="25">
        <f t="shared" si="347"/>
        <v>54</v>
      </c>
      <c r="Y1405" s="24">
        <f t="shared" si="348"/>
        <v>6.9834122088505862E-4</v>
      </c>
    </row>
    <row r="1406" spans="2:25" x14ac:dyDescent="0.25">
      <c r="B1406" s="6" t="s">
        <v>38</v>
      </c>
      <c r="C1406" s="6">
        <v>1398</v>
      </c>
      <c r="D1406" s="6">
        <v>376</v>
      </c>
      <c r="E1406" s="12">
        <v>53.2</v>
      </c>
      <c r="F1406" s="16">
        <f t="shared" si="349"/>
        <v>-0.27777777777777779</v>
      </c>
      <c r="G1406" s="16">
        <f t="shared" si="337"/>
        <v>14.777777777777779</v>
      </c>
      <c r="H1406" s="19">
        <f t="shared" si="338"/>
        <v>77.099996062962958</v>
      </c>
      <c r="I1406" s="19">
        <f>$K$3*$H$3*'Vehicle Inputs'!$B$19</f>
        <v>186.58987875</v>
      </c>
      <c r="J1406" s="19">
        <f t="shared" si="339"/>
        <v>2757.3837637500001</v>
      </c>
      <c r="K1406" s="19">
        <f t="shared" si="340"/>
        <v>-607.29166666666674</v>
      </c>
      <c r="L1406" s="19">
        <f t="shared" si="341"/>
        <v>-343.60179185370379</v>
      </c>
      <c r="M1406" s="19">
        <f t="shared" si="342"/>
        <v>-5077.6709240602895</v>
      </c>
      <c r="N1406" s="24">
        <f t="shared" si="352"/>
        <v>-1.4104641455723026E-3</v>
      </c>
      <c r="O1406" s="24">
        <f t="shared" si="343"/>
        <v>0</v>
      </c>
      <c r="P1406" s="24">
        <f t="shared" si="350"/>
        <v>2.263011405665099</v>
      </c>
      <c r="Q1406" s="24">
        <f t="shared" si="344"/>
        <v>1.4104641455723026E-3</v>
      </c>
      <c r="R1406" s="24">
        <f t="shared" si="351"/>
        <v>1.0172780220898989</v>
      </c>
      <c r="S1406" s="24">
        <f>MIN(MAX(-M1406,0),'Vehicle Inputs'!$B$20*1000)</f>
        <v>5077.6709240602895</v>
      </c>
      <c r="T1406" s="24">
        <f>S1406*(C1406-C1405)/3600000*'Vehicle Inputs'!$B$21*'Vehicle Inputs'!$B$22*'Vehicle Inputs'!$B$23</f>
        <v>1.247485013551423E-3</v>
      </c>
      <c r="U1406" s="24">
        <f t="shared" si="345"/>
        <v>0.89696679041605221</v>
      </c>
      <c r="V1406" s="24">
        <f>T1406*'Vehicle Inputs'!$B$24*'Vehicle Inputs'!$B$22*'Vehicle Inputs'!$B$21</f>
        <v>1.103338120235556E-3</v>
      </c>
      <c r="W1406" s="24">
        <f t="shared" si="346"/>
        <v>0.79332227778347708</v>
      </c>
      <c r="X1406" s="25">
        <f t="shared" si="347"/>
        <v>54</v>
      </c>
      <c r="Y1406" s="24">
        <f t="shared" si="348"/>
        <v>1.9458262344364816E-3</v>
      </c>
    </row>
    <row r="1407" spans="2:25" x14ac:dyDescent="0.25">
      <c r="B1407" s="6" t="s">
        <v>38</v>
      </c>
      <c r="C1407" s="6">
        <v>1399</v>
      </c>
      <c r="D1407" s="6">
        <v>377</v>
      </c>
      <c r="E1407" s="12">
        <v>52.1</v>
      </c>
      <c r="F1407" s="16">
        <f t="shared" si="349"/>
        <v>-0.34722222222222221</v>
      </c>
      <c r="G1407" s="16">
        <f t="shared" si="337"/>
        <v>14.472222222222223</v>
      </c>
      <c r="H1407" s="19">
        <f t="shared" si="338"/>
        <v>73.94461258171296</v>
      </c>
      <c r="I1407" s="19">
        <f>$K$3*$H$3*'Vehicle Inputs'!$B$19</f>
        <v>186.58987875</v>
      </c>
      <c r="J1407" s="19">
        <f t="shared" si="339"/>
        <v>2700.3701896875</v>
      </c>
      <c r="K1407" s="19">
        <f t="shared" si="340"/>
        <v>-759.11458333333326</v>
      </c>
      <c r="L1407" s="19">
        <f t="shared" si="341"/>
        <v>-498.5800920016203</v>
      </c>
      <c r="M1407" s="19">
        <f t="shared" si="342"/>
        <v>-7215.5618870234503</v>
      </c>
      <c r="N1407" s="24">
        <f t="shared" si="352"/>
        <v>-2.0043227463954027E-3</v>
      </c>
      <c r="O1407" s="24">
        <f t="shared" si="343"/>
        <v>0</v>
      </c>
      <c r="P1407" s="24">
        <f t="shared" si="350"/>
        <v>2.263011405665099</v>
      </c>
      <c r="Q1407" s="24">
        <f t="shared" si="344"/>
        <v>2.0043227463954027E-3</v>
      </c>
      <c r="R1407" s="24">
        <f t="shared" si="351"/>
        <v>1.0192823448362944</v>
      </c>
      <c r="S1407" s="24">
        <f>MIN(MAX(-M1407,0),'Vehicle Inputs'!$B$20*1000)</f>
        <v>7215.5618870234503</v>
      </c>
      <c r="T1407" s="24">
        <f>S1407*(C1407-C1406)/3600000*'Vehicle Inputs'!$B$21*'Vehicle Inputs'!$B$22*'Vehicle Inputs'!$B$23</f>
        <v>1.7727232530494136E-3</v>
      </c>
      <c r="U1407" s="24">
        <f t="shared" si="345"/>
        <v>0.89873951366910165</v>
      </c>
      <c r="V1407" s="24">
        <f>T1407*'Vehicle Inputs'!$B$24*'Vehicle Inputs'!$B$22*'Vehicle Inputs'!$B$21</f>
        <v>1.5678850811595537E-3</v>
      </c>
      <c r="W1407" s="24">
        <f t="shared" si="346"/>
        <v>0.79489016286463665</v>
      </c>
      <c r="X1407" s="25">
        <f t="shared" si="347"/>
        <v>54</v>
      </c>
      <c r="Y1407" s="24">
        <f t="shared" si="348"/>
        <v>3.7185494874858952E-3</v>
      </c>
    </row>
    <row r="1408" spans="2:25" x14ac:dyDescent="0.25">
      <c r="B1408" s="6" t="s">
        <v>38</v>
      </c>
      <c r="C1408" s="6">
        <v>1400</v>
      </c>
      <c r="D1408" s="6">
        <v>378</v>
      </c>
      <c r="E1408" s="12">
        <v>50.7</v>
      </c>
      <c r="F1408" s="16">
        <f t="shared" si="349"/>
        <v>-0.41666666666666663</v>
      </c>
      <c r="G1408" s="16">
        <f t="shared" si="337"/>
        <v>14.083333333333334</v>
      </c>
      <c r="H1408" s="19">
        <f t="shared" si="338"/>
        <v>70.02401523541667</v>
      </c>
      <c r="I1408" s="19">
        <f>$K$3*$H$3*'Vehicle Inputs'!$B$19</f>
        <v>186.58987875</v>
      </c>
      <c r="J1408" s="19">
        <f t="shared" si="339"/>
        <v>2627.8074590625001</v>
      </c>
      <c r="K1408" s="19">
        <f t="shared" si="340"/>
        <v>-910.93749999999989</v>
      </c>
      <c r="L1408" s="19">
        <f t="shared" si="341"/>
        <v>-654.32360601458322</v>
      </c>
      <c r="M1408" s="19">
        <f t="shared" si="342"/>
        <v>-9215.0574513720476</v>
      </c>
      <c r="N1408" s="24">
        <f t="shared" si="352"/>
        <v>-2.5597381809366799E-3</v>
      </c>
      <c r="O1408" s="24">
        <f t="shared" si="343"/>
        <v>0</v>
      </c>
      <c r="P1408" s="24">
        <f t="shared" si="350"/>
        <v>2.263011405665099</v>
      </c>
      <c r="Q1408" s="24">
        <f t="shared" si="344"/>
        <v>2.5597381809366799E-3</v>
      </c>
      <c r="R1408" s="24">
        <f t="shared" si="351"/>
        <v>1.021842083017231</v>
      </c>
      <c r="S1408" s="24">
        <f>MIN(MAX(-M1408,0),'Vehicle Inputs'!$B$20*1000)</f>
        <v>9215.0574513720476</v>
      </c>
      <c r="T1408" s="24">
        <f>S1408*(C1408-C1407)/3600000*'Vehicle Inputs'!$B$21*'Vehicle Inputs'!$B$22*'Vehicle Inputs'!$B$23</f>
        <v>2.2639604341294466E-3</v>
      </c>
      <c r="U1408" s="24">
        <f t="shared" si="345"/>
        <v>0.90100347410323112</v>
      </c>
      <c r="V1408" s="24">
        <f>T1408*'Vehicle Inputs'!$B$24*'Vehicle Inputs'!$B$22*'Vehicle Inputs'!$B$21</f>
        <v>2.0023598059657889E-3</v>
      </c>
      <c r="W1408" s="24">
        <f t="shared" si="346"/>
        <v>0.7968925226706024</v>
      </c>
      <c r="X1408" s="25">
        <f t="shared" si="347"/>
        <v>54</v>
      </c>
      <c r="Y1408" s="24">
        <f t="shared" si="348"/>
        <v>5.9825099216153418E-3</v>
      </c>
    </row>
    <row r="1409" spans="2:25" x14ac:dyDescent="0.25">
      <c r="B1409" s="6" t="s">
        <v>38</v>
      </c>
      <c r="C1409" s="6">
        <v>1401</v>
      </c>
      <c r="D1409" s="6">
        <v>379</v>
      </c>
      <c r="E1409" s="12">
        <v>49.1</v>
      </c>
      <c r="F1409" s="16">
        <f t="shared" si="349"/>
        <v>-0.45833333333333393</v>
      </c>
      <c r="G1409" s="16">
        <f t="shared" si="337"/>
        <v>13.638888888888889</v>
      </c>
      <c r="H1409" s="19">
        <f t="shared" si="338"/>
        <v>65.674091776157411</v>
      </c>
      <c r="I1409" s="19">
        <f>$K$3*$H$3*'Vehicle Inputs'!$B$19</f>
        <v>186.58987875</v>
      </c>
      <c r="J1409" s="19">
        <f t="shared" si="339"/>
        <v>2544.8786240625</v>
      </c>
      <c r="K1409" s="19">
        <f t="shared" si="340"/>
        <v>-1002.0312500000013</v>
      </c>
      <c r="L1409" s="19">
        <f t="shared" si="341"/>
        <v>-749.76727947384381</v>
      </c>
      <c r="M1409" s="19">
        <f t="shared" si="342"/>
        <v>-10225.992617268259</v>
      </c>
      <c r="N1409" s="24">
        <f t="shared" si="352"/>
        <v>-2.8405535047967387E-3</v>
      </c>
      <c r="O1409" s="24">
        <f t="shared" si="343"/>
        <v>0</v>
      </c>
      <c r="P1409" s="24">
        <f t="shared" si="350"/>
        <v>2.263011405665099</v>
      </c>
      <c r="Q1409" s="24">
        <f t="shared" si="344"/>
        <v>2.8405535047967387E-3</v>
      </c>
      <c r="R1409" s="24">
        <f t="shared" si="351"/>
        <v>1.0246826365220278</v>
      </c>
      <c r="S1409" s="24">
        <f>MIN(MAX(-M1409,0),'Vehicle Inputs'!$B$20*1000)</f>
        <v>10225.992617268259</v>
      </c>
      <c r="T1409" s="24">
        <f>S1409*(C1409-C1408)/3600000*'Vehicle Inputs'!$B$21*'Vehicle Inputs'!$B$22*'Vehicle Inputs'!$B$23</f>
        <v>2.5123275473174756E-3</v>
      </c>
      <c r="U1409" s="24">
        <f t="shared" si="345"/>
        <v>0.90351580165054857</v>
      </c>
      <c r="V1409" s="24">
        <f>T1409*'Vehicle Inputs'!$B$24*'Vehicle Inputs'!$B$22*'Vehicle Inputs'!$B$21</f>
        <v>2.2220280992249408E-3</v>
      </c>
      <c r="W1409" s="24">
        <f t="shared" si="346"/>
        <v>0.79911455076982729</v>
      </c>
      <c r="X1409" s="25">
        <f t="shared" si="347"/>
        <v>54</v>
      </c>
      <c r="Y1409" s="24">
        <f t="shared" si="348"/>
        <v>8.4948374689328178E-3</v>
      </c>
    </row>
    <row r="1410" spans="2:25" x14ac:dyDescent="0.25">
      <c r="B1410" s="6" t="s">
        <v>38</v>
      </c>
      <c r="C1410" s="6">
        <v>1402</v>
      </c>
      <c r="D1410" s="6">
        <v>380</v>
      </c>
      <c r="E1410" s="12">
        <v>47.4</v>
      </c>
      <c r="F1410" s="16">
        <f t="shared" si="349"/>
        <v>-0.54166666666666641</v>
      </c>
      <c r="G1410" s="16">
        <f t="shared" si="337"/>
        <v>13.166666666666666</v>
      </c>
      <c r="H1410" s="19">
        <f t="shared" si="338"/>
        <v>61.205122941666652</v>
      </c>
      <c r="I1410" s="19">
        <f>$K$3*$H$3*'Vehicle Inputs'!$B$19</f>
        <v>186.58987875</v>
      </c>
      <c r="J1410" s="19">
        <f t="shared" si="339"/>
        <v>2456.7667368749999</v>
      </c>
      <c r="K1410" s="19">
        <f t="shared" si="340"/>
        <v>-1184.2187499999995</v>
      </c>
      <c r="L1410" s="19">
        <f t="shared" si="341"/>
        <v>-936.42374830833296</v>
      </c>
      <c r="M1410" s="19">
        <f t="shared" si="342"/>
        <v>-12329.579352726383</v>
      </c>
      <c r="N1410" s="24">
        <f t="shared" si="352"/>
        <v>-3.4248831535351066E-3</v>
      </c>
      <c r="O1410" s="24">
        <f t="shared" si="343"/>
        <v>0</v>
      </c>
      <c r="P1410" s="24">
        <f t="shared" si="350"/>
        <v>2.263011405665099</v>
      </c>
      <c r="Q1410" s="24">
        <f t="shared" si="344"/>
        <v>3.4248831535351066E-3</v>
      </c>
      <c r="R1410" s="24">
        <f t="shared" si="351"/>
        <v>1.0281075196755629</v>
      </c>
      <c r="S1410" s="24">
        <f>MIN(MAX(-M1410,0),'Vehicle Inputs'!$B$20*1000)</f>
        <v>12329.579352726383</v>
      </c>
      <c r="T1410" s="24">
        <f>S1410*(C1410-C1409)/3600000*'Vehicle Inputs'!$B$21*'Vehicle Inputs'!$B$22*'Vehicle Inputs'!$B$23</f>
        <v>3.0291379051441249E-3</v>
      </c>
      <c r="U1410" s="24">
        <f t="shared" si="345"/>
        <v>0.90654493955569271</v>
      </c>
      <c r="V1410" s="24">
        <f>T1410*'Vehicle Inputs'!$B$24*'Vehicle Inputs'!$B$22*'Vehicle Inputs'!$B$21</f>
        <v>2.6791210202047212E-3</v>
      </c>
      <c r="W1410" s="24">
        <f t="shared" si="346"/>
        <v>0.80179367179003203</v>
      </c>
      <c r="X1410" s="25">
        <f t="shared" si="347"/>
        <v>54</v>
      </c>
      <c r="Y1410" s="24">
        <f t="shared" si="348"/>
        <v>1.1523975374076942E-2</v>
      </c>
    </row>
    <row r="1411" spans="2:25" x14ac:dyDescent="0.25">
      <c r="B1411" s="6" t="s">
        <v>38</v>
      </c>
      <c r="C1411" s="6">
        <v>1403</v>
      </c>
      <c r="D1411" s="6">
        <v>381</v>
      </c>
      <c r="E1411" s="12">
        <v>45.2</v>
      </c>
      <c r="F1411" s="16">
        <f t="shared" si="349"/>
        <v>-0.7777777777777779</v>
      </c>
      <c r="G1411" s="16">
        <f t="shared" si="337"/>
        <v>12.555555555555557</v>
      </c>
      <c r="H1411" s="19">
        <f t="shared" si="338"/>
        <v>55.655483618518524</v>
      </c>
      <c r="I1411" s="19">
        <f>$K$3*$H$3*'Vehicle Inputs'!$B$19</f>
        <v>186.58987875</v>
      </c>
      <c r="J1411" s="19">
        <f t="shared" si="339"/>
        <v>2342.7395887500002</v>
      </c>
      <c r="K1411" s="19">
        <f t="shared" si="340"/>
        <v>-1700.416666666667</v>
      </c>
      <c r="L1411" s="19">
        <f t="shared" si="341"/>
        <v>-1458.1713042981485</v>
      </c>
      <c r="M1411" s="19">
        <f t="shared" si="342"/>
        <v>-18308.150820632312</v>
      </c>
      <c r="N1411" s="24">
        <f t="shared" si="352"/>
        <v>-5.0855974501756423E-3</v>
      </c>
      <c r="O1411" s="24">
        <f t="shared" si="343"/>
        <v>0</v>
      </c>
      <c r="P1411" s="24">
        <f t="shared" si="350"/>
        <v>2.263011405665099</v>
      </c>
      <c r="Q1411" s="24">
        <f t="shared" si="344"/>
        <v>5.0855974501756423E-3</v>
      </c>
      <c r="R1411" s="24">
        <f t="shared" si="351"/>
        <v>1.0331931171257385</v>
      </c>
      <c r="S1411" s="24">
        <f>MIN(MAX(-M1411,0),'Vehicle Inputs'!$B$20*1000)</f>
        <v>18308.150820632312</v>
      </c>
      <c r="T1411" s="24">
        <f>S1411*(C1411-C1410)/3600000*'Vehicle Inputs'!$B$21*'Vehicle Inputs'!$B$22*'Vehicle Inputs'!$B$23</f>
        <v>4.4979566648078459E-3</v>
      </c>
      <c r="U1411" s="24">
        <f t="shared" si="345"/>
        <v>0.91104289622050061</v>
      </c>
      <c r="V1411" s="24">
        <f>T1411*'Vehicle Inputs'!$B$24*'Vehicle Inputs'!$B$22*'Vehicle Inputs'!$B$21</f>
        <v>3.9782177721892987E-3</v>
      </c>
      <c r="W1411" s="24">
        <f t="shared" si="346"/>
        <v>0.80577188956222134</v>
      </c>
      <c r="X1411" s="25">
        <f t="shared" si="347"/>
        <v>54</v>
      </c>
      <c r="Y1411" s="24">
        <f t="shared" si="348"/>
        <v>1.6021932038884787E-2</v>
      </c>
    </row>
    <row r="1412" spans="2:25" x14ac:dyDescent="0.25">
      <c r="B1412" s="6" t="s">
        <v>38</v>
      </c>
      <c r="C1412" s="6">
        <v>1404</v>
      </c>
      <c r="D1412" s="6">
        <v>382</v>
      </c>
      <c r="E1412" s="12">
        <v>41.8</v>
      </c>
      <c r="F1412" s="16">
        <f t="shared" si="349"/>
        <v>-1.2083333333333337</v>
      </c>
      <c r="G1412" s="16">
        <f t="shared" si="337"/>
        <v>11.611111111111111</v>
      </c>
      <c r="H1412" s="19">
        <f t="shared" si="338"/>
        <v>47.597446549074071</v>
      </c>
      <c r="I1412" s="19">
        <f>$K$3*$H$3*'Vehicle Inputs'!$B$19</f>
        <v>186.58987875</v>
      </c>
      <c r="J1412" s="19">
        <f t="shared" si="339"/>
        <v>2166.515814375</v>
      </c>
      <c r="K1412" s="19">
        <f t="shared" si="340"/>
        <v>-2641.7187500000009</v>
      </c>
      <c r="L1412" s="19">
        <f t="shared" si="341"/>
        <v>-2407.5314247009269</v>
      </c>
      <c r="M1412" s="19">
        <f t="shared" si="342"/>
        <v>-27954.114875694093</v>
      </c>
      <c r="N1412" s="24">
        <f t="shared" si="352"/>
        <v>-7.7650319099150256E-3</v>
      </c>
      <c r="O1412" s="24">
        <f t="shared" si="343"/>
        <v>0</v>
      </c>
      <c r="P1412" s="24">
        <f t="shared" si="350"/>
        <v>2.263011405665099</v>
      </c>
      <c r="Q1412" s="24">
        <f t="shared" si="344"/>
        <v>7.7650319099150256E-3</v>
      </c>
      <c r="R1412" s="24">
        <f t="shared" si="351"/>
        <v>1.0409581490356534</v>
      </c>
      <c r="S1412" s="24">
        <f>MIN(MAX(-M1412,0),'Vehicle Inputs'!$B$20*1000)</f>
        <v>27954.114875694093</v>
      </c>
      <c r="T1412" s="24">
        <f>S1412*(C1412-C1411)/3600000*'Vehicle Inputs'!$B$21*'Vehicle Inputs'!$B$22*'Vehicle Inputs'!$B$23</f>
        <v>6.8677824727243434E-3</v>
      </c>
      <c r="U1412" s="24">
        <f t="shared" si="345"/>
        <v>0.91791067869322496</v>
      </c>
      <c r="V1412" s="24">
        <f>T1412*'Vehicle Inputs'!$B$24*'Vehicle Inputs'!$B$22*'Vehicle Inputs'!$B$21</f>
        <v>6.0742102080010452E-3</v>
      </c>
      <c r="W1412" s="24">
        <f t="shared" si="346"/>
        <v>0.81184609977022237</v>
      </c>
      <c r="X1412" s="25">
        <f t="shared" si="347"/>
        <v>54</v>
      </c>
      <c r="Y1412" s="24">
        <f t="shared" si="348"/>
        <v>2.2889714511609129E-2</v>
      </c>
    </row>
    <row r="1413" spans="2:25" x14ac:dyDescent="0.25">
      <c r="B1413" s="6" t="s">
        <v>38</v>
      </c>
      <c r="C1413" s="6">
        <v>1405</v>
      </c>
      <c r="D1413" s="6">
        <v>383</v>
      </c>
      <c r="E1413" s="12">
        <v>36.5</v>
      </c>
      <c r="F1413" s="16">
        <f t="shared" si="349"/>
        <v>-1.4722222222222219</v>
      </c>
      <c r="G1413" s="16">
        <f t="shared" si="337"/>
        <v>10.138888888888889</v>
      </c>
      <c r="H1413" s="19">
        <f t="shared" si="338"/>
        <v>36.292494542824073</v>
      </c>
      <c r="I1413" s="19">
        <f>$K$3*$H$3*'Vehicle Inputs'!$B$19</f>
        <v>186.58987875</v>
      </c>
      <c r="J1413" s="19">
        <f t="shared" si="339"/>
        <v>1891.8140484375001</v>
      </c>
      <c r="K1413" s="19">
        <f t="shared" si="340"/>
        <v>-3218.6458333333326</v>
      </c>
      <c r="L1413" s="19">
        <f t="shared" si="341"/>
        <v>-2995.7634600405086</v>
      </c>
      <c r="M1413" s="19">
        <f t="shared" si="342"/>
        <v>-30373.712858744046</v>
      </c>
      <c r="N1413" s="24">
        <f t="shared" si="352"/>
        <v>-8.4371424607622356E-3</v>
      </c>
      <c r="O1413" s="24">
        <f t="shared" si="343"/>
        <v>0</v>
      </c>
      <c r="P1413" s="24">
        <f t="shared" si="350"/>
        <v>2.263011405665099</v>
      </c>
      <c r="Q1413" s="24">
        <f t="shared" si="344"/>
        <v>8.4371424607622356E-3</v>
      </c>
      <c r="R1413" s="24">
        <f t="shared" si="351"/>
        <v>1.0493952914964157</v>
      </c>
      <c r="S1413" s="24">
        <f>MIN(MAX(-M1413,0),'Vehicle Inputs'!$B$20*1000)</f>
        <v>30373.712858744046</v>
      </c>
      <c r="T1413" s="24">
        <f>S1413*(C1413-C1412)/3600000*'Vehicle Inputs'!$B$21*'Vehicle Inputs'!$B$22*'Vehicle Inputs'!$B$23</f>
        <v>7.4622306494211586E-3</v>
      </c>
      <c r="U1413" s="24">
        <f t="shared" si="345"/>
        <v>0.92537290934264615</v>
      </c>
      <c r="V1413" s="24">
        <f>T1413*'Vehicle Inputs'!$B$24*'Vehicle Inputs'!$B$22*'Vehicle Inputs'!$B$21</f>
        <v>6.5999698978805423E-3</v>
      </c>
      <c r="W1413" s="24">
        <f t="shared" si="346"/>
        <v>0.81844606966810296</v>
      </c>
      <c r="X1413" s="25">
        <f t="shared" si="347"/>
        <v>54</v>
      </c>
      <c r="Y1413" s="24">
        <f t="shared" si="348"/>
        <v>3.0351945161030288E-2</v>
      </c>
    </row>
    <row r="1414" spans="2:25" x14ac:dyDescent="0.25">
      <c r="B1414" s="6" t="s">
        <v>38</v>
      </c>
      <c r="C1414" s="6">
        <v>1406</v>
      </c>
      <c r="D1414" s="6">
        <v>384</v>
      </c>
      <c r="E1414" s="12">
        <v>31.2</v>
      </c>
      <c r="F1414" s="16">
        <f t="shared" si="349"/>
        <v>-1.2361111111111109</v>
      </c>
      <c r="G1414" s="16">
        <f t="shared" si="337"/>
        <v>8.6666666666666661</v>
      </c>
      <c r="H1414" s="19">
        <f t="shared" si="338"/>
        <v>26.517970266666662</v>
      </c>
      <c r="I1414" s="19">
        <f>$K$3*$H$3*'Vehicle Inputs'!$B$19</f>
        <v>186.58987875</v>
      </c>
      <c r="J1414" s="19">
        <f t="shared" si="339"/>
        <v>1617.1122824999998</v>
      </c>
      <c r="K1414" s="19">
        <f t="shared" si="340"/>
        <v>-2702.4479166666665</v>
      </c>
      <c r="L1414" s="19">
        <f t="shared" si="341"/>
        <v>-2489.34006765</v>
      </c>
      <c r="M1414" s="19">
        <f t="shared" si="342"/>
        <v>-21574.280586299999</v>
      </c>
      <c r="N1414" s="24">
        <f t="shared" si="352"/>
        <v>-5.9928557184166665E-3</v>
      </c>
      <c r="O1414" s="24">
        <f t="shared" si="343"/>
        <v>0</v>
      </c>
      <c r="P1414" s="24">
        <f t="shared" si="350"/>
        <v>2.263011405665099</v>
      </c>
      <c r="Q1414" s="24">
        <f t="shared" si="344"/>
        <v>5.9928557184166665E-3</v>
      </c>
      <c r="R1414" s="24">
        <f t="shared" si="351"/>
        <v>1.0553881472148323</v>
      </c>
      <c r="S1414" s="24">
        <f>MIN(MAX(-M1414,0),'Vehicle Inputs'!$B$20*1000)</f>
        <v>21574.280586299999</v>
      </c>
      <c r="T1414" s="24">
        <f>S1414*(C1414-C1413)/3600000*'Vehicle Inputs'!$B$21*'Vehicle Inputs'!$B$22*'Vehicle Inputs'!$B$23</f>
        <v>5.3003812401536199E-3</v>
      </c>
      <c r="U1414" s="24">
        <f t="shared" si="345"/>
        <v>0.93067329058279979</v>
      </c>
      <c r="V1414" s="24">
        <f>T1414*'Vehicle Inputs'!$B$24*'Vehicle Inputs'!$B$22*'Vehicle Inputs'!$B$21</f>
        <v>4.6879221878538685E-3</v>
      </c>
      <c r="W1414" s="24">
        <f t="shared" si="346"/>
        <v>0.82313399185595681</v>
      </c>
      <c r="X1414" s="25">
        <f t="shared" si="347"/>
        <v>54</v>
      </c>
      <c r="Y1414" s="24">
        <f t="shared" si="348"/>
        <v>3.5652326401183911E-2</v>
      </c>
    </row>
    <row r="1415" spans="2:25" x14ac:dyDescent="0.25">
      <c r="B1415" s="6" t="s">
        <v>38</v>
      </c>
      <c r="C1415" s="6">
        <v>1407</v>
      </c>
      <c r="D1415" s="6">
        <v>385</v>
      </c>
      <c r="E1415" s="12">
        <v>27.6</v>
      </c>
      <c r="F1415" s="16">
        <f t="shared" si="349"/>
        <v>-0.59722222222222232</v>
      </c>
      <c r="G1415" s="16">
        <f t="shared" si="337"/>
        <v>7.666666666666667</v>
      </c>
      <c r="H1415" s="19">
        <f t="shared" si="338"/>
        <v>20.751488566666669</v>
      </c>
      <c r="I1415" s="19">
        <f>$K$3*$H$3*'Vehicle Inputs'!$B$19</f>
        <v>186.58987875</v>
      </c>
      <c r="J1415" s="19">
        <f t="shared" si="339"/>
        <v>1430.52240375</v>
      </c>
      <c r="K1415" s="19">
        <f t="shared" si="340"/>
        <v>-1305.6770833333335</v>
      </c>
      <c r="L1415" s="19">
        <f t="shared" si="341"/>
        <v>-1098.3357160166668</v>
      </c>
      <c r="M1415" s="19">
        <f t="shared" si="342"/>
        <v>-8420.5738227944457</v>
      </c>
      <c r="N1415" s="24">
        <f t="shared" si="352"/>
        <v>-2.3390482841095682E-3</v>
      </c>
      <c r="O1415" s="24">
        <f t="shared" si="343"/>
        <v>0</v>
      </c>
      <c r="P1415" s="24">
        <f t="shared" si="350"/>
        <v>2.263011405665099</v>
      </c>
      <c r="Q1415" s="24">
        <f t="shared" si="344"/>
        <v>2.3390482841095682E-3</v>
      </c>
      <c r="R1415" s="24">
        <f t="shared" si="351"/>
        <v>1.0577271954989418</v>
      </c>
      <c r="S1415" s="24">
        <f>MIN(MAX(-M1415,0),'Vehicle Inputs'!$B$20*1000)</f>
        <v>8420.5738227944457</v>
      </c>
      <c r="T1415" s="24">
        <f>S1415*(C1415-C1414)/3600000*'Vehicle Inputs'!$B$21*'Vehicle Inputs'!$B$22*'Vehicle Inputs'!$B$23</f>
        <v>2.0687712548807073E-3</v>
      </c>
      <c r="U1415" s="24">
        <f t="shared" si="345"/>
        <v>0.93274206183768049</v>
      </c>
      <c r="V1415" s="24">
        <f>T1415*'Vehicle Inputs'!$B$24*'Vehicle Inputs'!$B$22*'Vehicle Inputs'!$B$21</f>
        <v>1.8297247363792415E-3</v>
      </c>
      <c r="W1415" s="24">
        <f t="shared" si="346"/>
        <v>0.82496371659233603</v>
      </c>
      <c r="X1415" s="25">
        <f t="shared" si="347"/>
        <v>54</v>
      </c>
      <c r="Y1415" s="24">
        <f t="shared" si="348"/>
        <v>3.7721097656064614E-2</v>
      </c>
    </row>
    <row r="1416" spans="2:25" x14ac:dyDescent="0.25">
      <c r="B1416" s="6" t="s">
        <v>38</v>
      </c>
      <c r="C1416" s="6">
        <v>1408</v>
      </c>
      <c r="D1416" s="6">
        <v>386</v>
      </c>
      <c r="E1416" s="12">
        <v>26.9</v>
      </c>
      <c r="F1416" s="16">
        <f t="shared" si="349"/>
        <v>-4.1666666666666761E-2</v>
      </c>
      <c r="G1416" s="16">
        <f t="shared" si="337"/>
        <v>7.4722222222222223</v>
      </c>
      <c r="H1416" s="19">
        <f t="shared" si="338"/>
        <v>19.712225165046295</v>
      </c>
      <c r="I1416" s="19">
        <f>$K$3*$H$3*'Vehicle Inputs'!$B$19</f>
        <v>186.58987875</v>
      </c>
      <c r="J1416" s="19">
        <f t="shared" si="339"/>
        <v>1394.2410384375</v>
      </c>
      <c r="K1416" s="19">
        <f t="shared" si="340"/>
        <v>-91.093750000000213</v>
      </c>
      <c r="L1416" s="19">
        <f t="shared" si="341"/>
        <v>115.20835391504609</v>
      </c>
      <c r="M1416" s="19">
        <f t="shared" si="342"/>
        <v>860.8624223096499</v>
      </c>
      <c r="N1416" s="24">
        <f t="shared" si="352"/>
        <v>2.3912845064156941E-4</v>
      </c>
      <c r="O1416" s="24">
        <f t="shared" si="343"/>
        <v>2.3912845064156941E-4</v>
      </c>
      <c r="P1416" s="24">
        <f t="shared" si="350"/>
        <v>2.2632505341157407</v>
      </c>
      <c r="Q1416" s="24">
        <f t="shared" si="344"/>
        <v>0</v>
      </c>
      <c r="R1416" s="24">
        <f t="shared" si="351"/>
        <v>1.0577271954989418</v>
      </c>
      <c r="S1416" s="24">
        <f>MIN(MAX(-M1416,0),'Vehicle Inputs'!$B$20*1000)</f>
        <v>0</v>
      </c>
      <c r="T1416" s="24">
        <f>S1416*(C1416-C1415)/3600000*'Vehicle Inputs'!$B$21*'Vehicle Inputs'!$B$22*'Vehicle Inputs'!$B$23</f>
        <v>0</v>
      </c>
      <c r="U1416" s="24">
        <f t="shared" si="345"/>
        <v>0.93274206183768049</v>
      </c>
      <c r="V1416" s="24">
        <f>T1416*'Vehicle Inputs'!$B$24*'Vehicle Inputs'!$B$22*'Vehicle Inputs'!$B$21</f>
        <v>0</v>
      </c>
      <c r="W1416" s="24">
        <f t="shared" si="346"/>
        <v>0.82496371659233603</v>
      </c>
      <c r="X1416" s="25">
        <f t="shared" si="347"/>
        <v>54</v>
      </c>
      <c r="Y1416" s="24">
        <f t="shared" si="348"/>
        <v>0</v>
      </c>
    </row>
    <row r="1417" spans="2:25" x14ac:dyDescent="0.25">
      <c r="B1417" s="6" t="s">
        <v>38</v>
      </c>
      <c r="C1417" s="6">
        <v>1409</v>
      </c>
      <c r="D1417" s="6">
        <v>387</v>
      </c>
      <c r="E1417" s="12">
        <v>27.3</v>
      </c>
      <c r="F1417" s="16">
        <f t="shared" si="349"/>
        <v>8.3333333333333523E-2</v>
      </c>
      <c r="G1417" s="16">
        <f t="shared" ref="G1417:G1480" si="353">E1417*(1000/3600)</f>
        <v>7.5833333333333339</v>
      </c>
      <c r="H1417" s="19">
        <f t="shared" ref="H1417:H1480" si="354">0.5*$L$3*$J$3*$I$3*G1417^2</f>
        <v>20.302820985416666</v>
      </c>
      <c r="I1417" s="19">
        <f>$K$3*$H$3*'Vehicle Inputs'!$B$19</f>
        <v>186.58987875</v>
      </c>
      <c r="J1417" s="19">
        <f t="shared" ref="J1417:J1480" si="355">I1417*G1417</f>
        <v>1414.9732471875002</v>
      </c>
      <c r="K1417" s="19">
        <f t="shared" ref="K1417:K1480" si="356">$H$3*F1417</f>
        <v>182.18750000000043</v>
      </c>
      <c r="L1417" s="19">
        <f t="shared" ref="L1417:L1480" si="357">H1417+I1417+K1417</f>
        <v>389.08019973541707</v>
      </c>
      <c r="M1417" s="19">
        <f t="shared" ref="M1417:M1480" si="358">L1417*G1417</f>
        <v>2950.5248479935794</v>
      </c>
      <c r="N1417" s="24">
        <f t="shared" si="352"/>
        <v>8.1959023555377205E-4</v>
      </c>
      <c r="O1417" s="24">
        <f t="shared" ref="O1417:O1480" si="359">MAX(M1417,0)*(C1417-C1416)/3600000</f>
        <v>8.1959023555377205E-4</v>
      </c>
      <c r="P1417" s="24">
        <f t="shared" si="350"/>
        <v>2.2640701243512944</v>
      </c>
      <c r="Q1417" s="24">
        <f t="shared" ref="Q1417:Q1480" si="360">MAX(-M1417,0)*(C1417-C1416)/3600000</f>
        <v>0</v>
      </c>
      <c r="R1417" s="24">
        <f t="shared" si="351"/>
        <v>1.0577271954989418</v>
      </c>
      <c r="S1417" s="24">
        <f>MIN(MAX(-M1417,0),'Vehicle Inputs'!$B$20*1000)</f>
        <v>0</v>
      </c>
      <c r="T1417" s="24">
        <f>S1417*(C1417-C1416)/3600000*'Vehicle Inputs'!$B$21*'Vehicle Inputs'!$B$22*'Vehicle Inputs'!$B$23</f>
        <v>0</v>
      </c>
      <c r="U1417" s="24">
        <f t="shared" ref="U1417:U1480" si="361">U1416+T1417</f>
        <v>0.93274206183768049</v>
      </c>
      <c r="V1417" s="24">
        <f>T1417*'Vehicle Inputs'!$B$24*'Vehicle Inputs'!$B$22*'Vehicle Inputs'!$B$21</f>
        <v>0</v>
      </c>
      <c r="W1417" s="24">
        <f t="shared" ref="W1417:W1480" si="362">W1416+V1417</f>
        <v>0.82496371659233603</v>
      </c>
      <c r="X1417" s="25">
        <f t="shared" ref="X1417:X1480" si="363">IF(S1417&gt;0,IF(S1416=0,X1416+1,X1416),X1416)</f>
        <v>54</v>
      </c>
      <c r="Y1417" s="24">
        <f t="shared" ref="Y1417:Y1480" si="364">IF(S1417&gt;0,IF(S1416=0,T1417,Y1416+T1417),0)</f>
        <v>0</v>
      </c>
    </row>
    <row r="1418" spans="2:25" x14ac:dyDescent="0.25">
      <c r="B1418" s="6" t="s">
        <v>38</v>
      </c>
      <c r="C1418" s="6">
        <v>1410</v>
      </c>
      <c r="D1418" s="6">
        <v>388</v>
      </c>
      <c r="E1418" s="12">
        <v>27.5</v>
      </c>
      <c r="F1418" s="16">
        <f t="shared" ref="F1418:F1481" si="365">($E1419-$E1417)/2/3.6</f>
        <v>1.3888888888888593E-2</v>
      </c>
      <c r="G1418" s="16">
        <f t="shared" si="353"/>
        <v>7.6388888888888893</v>
      </c>
      <c r="H1418" s="19">
        <f t="shared" si="354"/>
        <v>20.601387876157407</v>
      </c>
      <c r="I1418" s="19">
        <f>$K$3*$H$3*'Vehicle Inputs'!$B$19</f>
        <v>186.58987875</v>
      </c>
      <c r="J1418" s="19">
        <f t="shared" si="355"/>
        <v>1425.3393515625</v>
      </c>
      <c r="K1418" s="19">
        <f t="shared" si="356"/>
        <v>30.364583333332686</v>
      </c>
      <c r="L1418" s="19">
        <f t="shared" si="357"/>
        <v>237.5558499594901</v>
      </c>
      <c r="M1418" s="19">
        <f t="shared" si="358"/>
        <v>1814.6627427461051</v>
      </c>
      <c r="N1418" s="24">
        <f t="shared" si="352"/>
        <v>5.0407298409614035E-4</v>
      </c>
      <c r="O1418" s="24">
        <f t="shared" si="359"/>
        <v>5.0407298409614035E-4</v>
      </c>
      <c r="P1418" s="24">
        <f t="shared" ref="P1418:P1481" si="366">P1417+O1418</f>
        <v>2.2645741973353903</v>
      </c>
      <c r="Q1418" s="24">
        <f t="shared" si="360"/>
        <v>0</v>
      </c>
      <c r="R1418" s="24">
        <f t="shared" ref="R1418:R1481" si="367">R1417+Q1418</f>
        <v>1.0577271954989418</v>
      </c>
      <c r="S1418" s="24">
        <f>MIN(MAX(-M1418,0),'Vehicle Inputs'!$B$20*1000)</f>
        <v>0</v>
      </c>
      <c r="T1418" s="24">
        <f>S1418*(C1418-C1417)/3600000*'Vehicle Inputs'!$B$21*'Vehicle Inputs'!$B$22*'Vehicle Inputs'!$B$23</f>
        <v>0</v>
      </c>
      <c r="U1418" s="24">
        <f t="shared" si="361"/>
        <v>0.93274206183768049</v>
      </c>
      <c r="V1418" s="24">
        <f>T1418*'Vehicle Inputs'!$B$24*'Vehicle Inputs'!$B$22*'Vehicle Inputs'!$B$21</f>
        <v>0</v>
      </c>
      <c r="W1418" s="24">
        <f t="shared" si="362"/>
        <v>0.82496371659233603</v>
      </c>
      <c r="X1418" s="25">
        <f t="shared" si="363"/>
        <v>54</v>
      </c>
      <c r="Y1418" s="24">
        <f t="shared" si="364"/>
        <v>0</v>
      </c>
    </row>
    <row r="1419" spans="2:25" x14ac:dyDescent="0.25">
      <c r="B1419" s="6" t="s">
        <v>38</v>
      </c>
      <c r="C1419" s="6">
        <v>1411</v>
      </c>
      <c r="D1419" s="6">
        <v>389</v>
      </c>
      <c r="E1419" s="12">
        <v>27.4</v>
      </c>
      <c r="F1419" s="16">
        <f t="shared" si="365"/>
        <v>-5.5555555555555358E-2</v>
      </c>
      <c r="G1419" s="16">
        <f t="shared" si="353"/>
        <v>7.6111111111111107</v>
      </c>
      <c r="H1419" s="19">
        <f t="shared" si="354"/>
        <v>20.451832015740738</v>
      </c>
      <c r="I1419" s="19">
        <f>$K$3*$H$3*'Vehicle Inputs'!$B$19</f>
        <v>186.58987875</v>
      </c>
      <c r="J1419" s="19">
        <f t="shared" si="355"/>
        <v>1420.1562993749999</v>
      </c>
      <c r="K1419" s="19">
        <f t="shared" si="356"/>
        <v>-121.4583333333329</v>
      </c>
      <c r="L1419" s="19">
        <f t="shared" si="357"/>
        <v>85.583377432407829</v>
      </c>
      <c r="M1419" s="19">
        <f t="shared" si="358"/>
        <v>651.3845949022151</v>
      </c>
      <c r="N1419" s="24">
        <f t="shared" si="352"/>
        <v>1.8094016525061531E-4</v>
      </c>
      <c r="O1419" s="24">
        <f t="shared" si="359"/>
        <v>1.8094016525061531E-4</v>
      </c>
      <c r="P1419" s="24">
        <f t="shared" si="366"/>
        <v>2.2647551375006412</v>
      </c>
      <c r="Q1419" s="24">
        <f t="shared" si="360"/>
        <v>0</v>
      </c>
      <c r="R1419" s="24">
        <f t="shared" si="367"/>
        <v>1.0577271954989418</v>
      </c>
      <c r="S1419" s="24">
        <f>MIN(MAX(-M1419,0),'Vehicle Inputs'!$B$20*1000)</f>
        <v>0</v>
      </c>
      <c r="T1419" s="24">
        <f>S1419*(C1419-C1418)/3600000*'Vehicle Inputs'!$B$21*'Vehicle Inputs'!$B$22*'Vehicle Inputs'!$B$23</f>
        <v>0</v>
      </c>
      <c r="U1419" s="24">
        <f t="shared" si="361"/>
        <v>0.93274206183768049</v>
      </c>
      <c r="V1419" s="24">
        <f>T1419*'Vehicle Inputs'!$B$24*'Vehicle Inputs'!$B$22*'Vehicle Inputs'!$B$21</f>
        <v>0</v>
      </c>
      <c r="W1419" s="24">
        <f t="shared" si="362"/>
        <v>0.82496371659233603</v>
      </c>
      <c r="X1419" s="25">
        <f t="shared" si="363"/>
        <v>54</v>
      </c>
      <c r="Y1419" s="24">
        <f t="shared" si="364"/>
        <v>0</v>
      </c>
    </row>
    <row r="1420" spans="2:25" x14ac:dyDescent="0.25">
      <c r="B1420" s="6" t="s">
        <v>38</v>
      </c>
      <c r="C1420" s="6">
        <v>1412</v>
      </c>
      <c r="D1420" s="6">
        <v>390</v>
      </c>
      <c r="E1420" s="12">
        <v>27.1</v>
      </c>
      <c r="F1420" s="16">
        <f t="shared" si="365"/>
        <v>-9.7222222222222127E-2</v>
      </c>
      <c r="G1420" s="16">
        <f t="shared" si="353"/>
        <v>7.5277777777777786</v>
      </c>
      <c r="H1420" s="19">
        <f t="shared" si="354"/>
        <v>20.006433415046299</v>
      </c>
      <c r="I1420" s="19">
        <f>$K$3*$H$3*'Vehicle Inputs'!$B$19</f>
        <v>186.58987875</v>
      </c>
      <c r="J1420" s="19">
        <f t="shared" si="355"/>
        <v>1404.6071428125001</v>
      </c>
      <c r="K1420" s="19">
        <f t="shared" si="356"/>
        <v>-212.55208333333312</v>
      </c>
      <c r="L1420" s="19">
        <f t="shared" si="357"/>
        <v>-5.955771168286816</v>
      </c>
      <c r="M1420" s="19">
        <f t="shared" si="358"/>
        <v>-44.833721850159094</v>
      </c>
      <c r="N1420" s="24">
        <f t="shared" si="352"/>
        <v>-1.2453811625044193E-5</v>
      </c>
      <c r="O1420" s="24">
        <f t="shared" si="359"/>
        <v>0</v>
      </c>
      <c r="P1420" s="24">
        <f t="shared" si="366"/>
        <v>2.2647551375006412</v>
      </c>
      <c r="Q1420" s="24">
        <f t="shared" si="360"/>
        <v>1.2453811625044193E-5</v>
      </c>
      <c r="R1420" s="24">
        <f t="shared" si="367"/>
        <v>1.0577396493105669</v>
      </c>
      <c r="S1420" s="24">
        <f>MIN(MAX(-M1420,0),'Vehicle Inputs'!$B$20*1000)</f>
        <v>44.833721850159094</v>
      </c>
      <c r="T1420" s="24">
        <f>S1420*(C1420-C1419)/3600000*'Vehicle Inputs'!$B$21*'Vehicle Inputs'!$B$22*'Vehicle Inputs'!$B$23</f>
        <v>1.1014773691770335E-5</v>
      </c>
      <c r="U1420" s="24">
        <f t="shared" si="361"/>
        <v>0.9327530766113723</v>
      </c>
      <c r="V1420" s="24">
        <f>T1420*'Vehicle Inputs'!$B$24*'Vehicle Inputs'!$B$22*'Vehicle Inputs'!$B$21</f>
        <v>9.7420165916862727E-6</v>
      </c>
      <c r="W1420" s="24">
        <f t="shared" si="362"/>
        <v>0.82497345860892768</v>
      </c>
      <c r="X1420" s="25">
        <f t="shared" si="363"/>
        <v>55</v>
      </c>
      <c r="Y1420" s="24">
        <f t="shared" si="364"/>
        <v>1.1014773691770335E-5</v>
      </c>
    </row>
    <row r="1421" spans="2:25" x14ac:dyDescent="0.25">
      <c r="B1421" s="6" t="s">
        <v>38</v>
      </c>
      <c r="C1421" s="6">
        <v>1413</v>
      </c>
      <c r="D1421" s="6">
        <v>391</v>
      </c>
      <c r="E1421" s="12">
        <v>26.7</v>
      </c>
      <c r="F1421" s="16">
        <f t="shared" si="365"/>
        <v>-4.1666666666666761E-2</v>
      </c>
      <c r="G1421" s="16">
        <f t="shared" si="353"/>
        <v>7.416666666666667</v>
      </c>
      <c r="H1421" s="19">
        <f t="shared" si="354"/>
        <v>19.420196235416668</v>
      </c>
      <c r="I1421" s="19">
        <f>$K$3*$H$3*'Vehicle Inputs'!$B$19</f>
        <v>186.58987875</v>
      </c>
      <c r="J1421" s="19">
        <f t="shared" si="355"/>
        <v>1383.8749340625</v>
      </c>
      <c r="K1421" s="19">
        <f t="shared" si="356"/>
        <v>-91.093750000000213</v>
      </c>
      <c r="L1421" s="19">
        <f t="shared" si="357"/>
        <v>114.91632498541647</v>
      </c>
      <c r="M1421" s="19">
        <f t="shared" si="358"/>
        <v>852.29607697517213</v>
      </c>
      <c r="N1421" s="24">
        <f t="shared" si="352"/>
        <v>2.3674891027088114E-4</v>
      </c>
      <c r="O1421" s="24">
        <f t="shared" si="359"/>
        <v>2.3674891027088114E-4</v>
      </c>
      <c r="P1421" s="24">
        <f t="shared" si="366"/>
        <v>2.264991886410912</v>
      </c>
      <c r="Q1421" s="24">
        <f t="shared" si="360"/>
        <v>0</v>
      </c>
      <c r="R1421" s="24">
        <f t="shared" si="367"/>
        <v>1.0577396493105669</v>
      </c>
      <c r="S1421" s="24">
        <f>MIN(MAX(-M1421,0),'Vehicle Inputs'!$B$20*1000)</f>
        <v>0</v>
      </c>
      <c r="T1421" s="24">
        <f>S1421*(C1421-C1420)/3600000*'Vehicle Inputs'!$B$21*'Vehicle Inputs'!$B$22*'Vehicle Inputs'!$B$23</f>
        <v>0</v>
      </c>
      <c r="U1421" s="24">
        <f t="shared" si="361"/>
        <v>0.9327530766113723</v>
      </c>
      <c r="V1421" s="24">
        <f>T1421*'Vehicle Inputs'!$B$24*'Vehicle Inputs'!$B$22*'Vehicle Inputs'!$B$21</f>
        <v>0</v>
      </c>
      <c r="W1421" s="24">
        <f t="shared" si="362"/>
        <v>0.82497345860892768</v>
      </c>
      <c r="X1421" s="25">
        <f t="shared" si="363"/>
        <v>55</v>
      </c>
      <c r="Y1421" s="24">
        <f t="shared" si="364"/>
        <v>0</v>
      </c>
    </row>
    <row r="1422" spans="2:25" x14ac:dyDescent="0.25">
      <c r="B1422" s="6" t="s">
        <v>38</v>
      </c>
      <c r="C1422" s="6">
        <v>1414</v>
      </c>
      <c r="D1422" s="6">
        <v>392</v>
      </c>
      <c r="E1422" s="12">
        <v>26.8</v>
      </c>
      <c r="F1422" s="16">
        <f t="shared" si="365"/>
        <v>0.20833333333333331</v>
      </c>
      <c r="G1422" s="16">
        <f t="shared" si="353"/>
        <v>7.4444444444444446</v>
      </c>
      <c r="H1422" s="19">
        <f t="shared" si="354"/>
        <v>19.565938285185183</v>
      </c>
      <c r="I1422" s="19">
        <f>$K$3*$H$3*'Vehicle Inputs'!$B$19</f>
        <v>186.58987875</v>
      </c>
      <c r="J1422" s="19">
        <f t="shared" si="355"/>
        <v>1389.0579862500001</v>
      </c>
      <c r="K1422" s="19">
        <f t="shared" si="356"/>
        <v>455.46874999999994</v>
      </c>
      <c r="L1422" s="19">
        <f t="shared" si="357"/>
        <v>661.62456703518512</v>
      </c>
      <c r="M1422" s="19">
        <f t="shared" si="358"/>
        <v>4925.4273323730449</v>
      </c>
      <c r="N1422" s="24">
        <f t="shared" si="352"/>
        <v>1.3681742589925125E-3</v>
      </c>
      <c r="O1422" s="24">
        <f t="shared" si="359"/>
        <v>1.3681742589925125E-3</v>
      </c>
      <c r="P1422" s="24">
        <f t="shared" si="366"/>
        <v>2.2663600606699044</v>
      </c>
      <c r="Q1422" s="24">
        <f t="shared" si="360"/>
        <v>0</v>
      </c>
      <c r="R1422" s="24">
        <f t="shared" si="367"/>
        <v>1.0577396493105669</v>
      </c>
      <c r="S1422" s="24">
        <f>MIN(MAX(-M1422,0),'Vehicle Inputs'!$B$20*1000)</f>
        <v>0</v>
      </c>
      <c r="T1422" s="24">
        <f>S1422*(C1422-C1421)/3600000*'Vehicle Inputs'!$B$21*'Vehicle Inputs'!$B$22*'Vehicle Inputs'!$B$23</f>
        <v>0</v>
      </c>
      <c r="U1422" s="24">
        <f t="shared" si="361"/>
        <v>0.9327530766113723</v>
      </c>
      <c r="V1422" s="24">
        <f>T1422*'Vehicle Inputs'!$B$24*'Vehicle Inputs'!$B$22*'Vehicle Inputs'!$B$21</f>
        <v>0</v>
      </c>
      <c r="W1422" s="24">
        <f t="shared" si="362"/>
        <v>0.82497345860892768</v>
      </c>
      <c r="X1422" s="25">
        <f t="shared" si="363"/>
        <v>55</v>
      </c>
      <c r="Y1422" s="24">
        <f t="shared" si="364"/>
        <v>0</v>
      </c>
    </row>
    <row r="1423" spans="2:25" x14ac:dyDescent="0.25">
      <c r="B1423" s="6" t="s">
        <v>38</v>
      </c>
      <c r="C1423" s="6">
        <v>1415</v>
      </c>
      <c r="D1423" s="6">
        <v>393</v>
      </c>
      <c r="E1423" s="12">
        <v>28.2</v>
      </c>
      <c r="F1423" s="16">
        <f t="shared" si="365"/>
        <v>0.59722222222222232</v>
      </c>
      <c r="G1423" s="16">
        <f t="shared" si="353"/>
        <v>7.8333333333333339</v>
      </c>
      <c r="H1423" s="19">
        <f t="shared" si="354"/>
        <v>21.66353414166667</v>
      </c>
      <c r="I1423" s="19">
        <f>$K$3*$H$3*'Vehicle Inputs'!$B$19</f>
        <v>186.58987875</v>
      </c>
      <c r="J1423" s="19">
        <f t="shared" si="355"/>
        <v>1461.6207168750002</v>
      </c>
      <c r="K1423" s="19">
        <f t="shared" si="356"/>
        <v>1305.6770833333335</v>
      </c>
      <c r="L1423" s="19">
        <f t="shared" si="357"/>
        <v>1513.9304962250001</v>
      </c>
      <c r="M1423" s="19">
        <f t="shared" si="358"/>
        <v>11859.122220429168</v>
      </c>
      <c r="N1423" s="24">
        <f t="shared" si="352"/>
        <v>3.2942006167858799E-3</v>
      </c>
      <c r="O1423" s="24">
        <f t="shared" si="359"/>
        <v>3.2942006167858799E-3</v>
      </c>
      <c r="P1423" s="24">
        <f t="shared" si="366"/>
        <v>2.2696542612866901</v>
      </c>
      <c r="Q1423" s="24">
        <f t="shared" si="360"/>
        <v>0</v>
      </c>
      <c r="R1423" s="24">
        <f t="shared" si="367"/>
        <v>1.0577396493105669</v>
      </c>
      <c r="S1423" s="24">
        <f>MIN(MAX(-M1423,0),'Vehicle Inputs'!$B$20*1000)</f>
        <v>0</v>
      </c>
      <c r="T1423" s="24">
        <f>S1423*(C1423-C1422)/3600000*'Vehicle Inputs'!$B$21*'Vehicle Inputs'!$B$22*'Vehicle Inputs'!$B$23</f>
        <v>0</v>
      </c>
      <c r="U1423" s="24">
        <f t="shared" si="361"/>
        <v>0.9327530766113723</v>
      </c>
      <c r="V1423" s="24">
        <f>T1423*'Vehicle Inputs'!$B$24*'Vehicle Inputs'!$B$22*'Vehicle Inputs'!$B$21</f>
        <v>0</v>
      </c>
      <c r="W1423" s="24">
        <f t="shared" si="362"/>
        <v>0.82497345860892768</v>
      </c>
      <c r="X1423" s="25">
        <f t="shared" si="363"/>
        <v>55</v>
      </c>
      <c r="Y1423" s="24">
        <f t="shared" si="364"/>
        <v>0</v>
      </c>
    </row>
    <row r="1424" spans="2:25" x14ac:dyDescent="0.25">
      <c r="B1424" s="6" t="s">
        <v>38</v>
      </c>
      <c r="C1424" s="6">
        <v>1416</v>
      </c>
      <c r="D1424" s="6">
        <v>394</v>
      </c>
      <c r="E1424" s="12">
        <v>31.1</v>
      </c>
      <c r="F1424" s="16">
        <f t="shared" si="365"/>
        <v>0.9166666666666663</v>
      </c>
      <c r="G1424" s="16">
        <f t="shared" si="353"/>
        <v>8.6388888888888893</v>
      </c>
      <c r="H1424" s="19">
        <f t="shared" si="354"/>
        <v>26.348255692824075</v>
      </c>
      <c r="I1424" s="19">
        <f>$K$3*$H$3*'Vehicle Inputs'!$B$19</f>
        <v>186.58987875</v>
      </c>
      <c r="J1424" s="19">
        <f t="shared" si="355"/>
        <v>1611.9292303125001</v>
      </c>
      <c r="K1424" s="19">
        <f t="shared" si="356"/>
        <v>2004.0624999999991</v>
      </c>
      <c r="L1424" s="19">
        <f t="shared" si="357"/>
        <v>2217.000634442823</v>
      </c>
      <c r="M1424" s="19">
        <f t="shared" si="358"/>
        <v>19152.422147547721</v>
      </c>
      <c r="N1424" s="24">
        <f t="shared" si="352"/>
        <v>5.3201172632077005E-3</v>
      </c>
      <c r="O1424" s="24">
        <f t="shared" si="359"/>
        <v>5.3201172632077005E-3</v>
      </c>
      <c r="P1424" s="24">
        <f t="shared" si="366"/>
        <v>2.2749743785498979</v>
      </c>
      <c r="Q1424" s="24">
        <f t="shared" si="360"/>
        <v>0</v>
      </c>
      <c r="R1424" s="24">
        <f t="shared" si="367"/>
        <v>1.0577396493105669</v>
      </c>
      <c r="S1424" s="24">
        <f>MIN(MAX(-M1424,0),'Vehicle Inputs'!$B$20*1000)</f>
        <v>0</v>
      </c>
      <c r="T1424" s="24">
        <f>S1424*(C1424-C1423)/3600000*'Vehicle Inputs'!$B$21*'Vehicle Inputs'!$B$22*'Vehicle Inputs'!$B$23</f>
        <v>0</v>
      </c>
      <c r="U1424" s="24">
        <f t="shared" si="361"/>
        <v>0.9327530766113723</v>
      </c>
      <c r="V1424" s="24">
        <f>T1424*'Vehicle Inputs'!$B$24*'Vehicle Inputs'!$B$22*'Vehicle Inputs'!$B$21</f>
        <v>0</v>
      </c>
      <c r="W1424" s="24">
        <f t="shared" si="362"/>
        <v>0.82497345860892768</v>
      </c>
      <c r="X1424" s="25">
        <f t="shared" si="363"/>
        <v>55</v>
      </c>
      <c r="Y1424" s="24">
        <f t="shared" si="364"/>
        <v>0</v>
      </c>
    </row>
    <row r="1425" spans="2:25" x14ac:dyDescent="0.25">
      <c r="B1425" s="6" t="s">
        <v>38</v>
      </c>
      <c r="C1425" s="6">
        <v>1417</v>
      </c>
      <c r="D1425" s="6">
        <v>395</v>
      </c>
      <c r="E1425" s="12">
        <v>34.799999999999997</v>
      </c>
      <c r="F1425" s="16">
        <f t="shared" si="365"/>
        <v>1.0138888888888884</v>
      </c>
      <c r="G1425" s="16">
        <f t="shared" si="353"/>
        <v>9.6666666666666661</v>
      </c>
      <c r="H1425" s="19">
        <f t="shared" si="354"/>
        <v>32.990551766666655</v>
      </c>
      <c r="I1425" s="19">
        <f>$K$3*$H$3*'Vehicle Inputs'!$B$19</f>
        <v>186.58987875</v>
      </c>
      <c r="J1425" s="19">
        <f t="shared" si="355"/>
        <v>1803.7021612499998</v>
      </c>
      <c r="K1425" s="19">
        <f t="shared" si="356"/>
        <v>2216.6145833333321</v>
      </c>
      <c r="L1425" s="19">
        <f t="shared" si="357"/>
        <v>2436.1950138499988</v>
      </c>
      <c r="M1425" s="19">
        <f t="shared" si="358"/>
        <v>23549.885133883319</v>
      </c>
      <c r="N1425" s="24">
        <f t="shared" si="352"/>
        <v>6.5416347594120334E-3</v>
      </c>
      <c r="O1425" s="24">
        <f t="shared" si="359"/>
        <v>6.5416347594120334E-3</v>
      </c>
      <c r="P1425" s="24">
        <f t="shared" si="366"/>
        <v>2.28151601330931</v>
      </c>
      <c r="Q1425" s="24">
        <f t="shared" si="360"/>
        <v>0</v>
      </c>
      <c r="R1425" s="24">
        <f t="shared" si="367"/>
        <v>1.0577396493105669</v>
      </c>
      <c r="S1425" s="24">
        <f>MIN(MAX(-M1425,0),'Vehicle Inputs'!$B$20*1000)</f>
        <v>0</v>
      </c>
      <c r="T1425" s="24">
        <f>S1425*(C1425-C1424)/3600000*'Vehicle Inputs'!$B$21*'Vehicle Inputs'!$B$22*'Vehicle Inputs'!$B$23</f>
        <v>0</v>
      </c>
      <c r="U1425" s="24">
        <f t="shared" si="361"/>
        <v>0.9327530766113723</v>
      </c>
      <c r="V1425" s="24">
        <f>T1425*'Vehicle Inputs'!$B$24*'Vehicle Inputs'!$B$22*'Vehicle Inputs'!$B$21</f>
        <v>0</v>
      </c>
      <c r="W1425" s="24">
        <f t="shared" si="362"/>
        <v>0.82497345860892768</v>
      </c>
      <c r="X1425" s="25">
        <f t="shared" si="363"/>
        <v>55</v>
      </c>
      <c r="Y1425" s="24">
        <f t="shared" si="364"/>
        <v>0</v>
      </c>
    </row>
    <row r="1426" spans="2:25" x14ac:dyDescent="0.25">
      <c r="B1426" s="6" t="s">
        <v>38</v>
      </c>
      <c r="C1426" s="6">
        <v>1418</v>
      </c>
      <c r="D1426" s="6">
        <v>396</v>
      </c>
      <c r="E1426" s="12">
        <v>38.4</v>
      </c>
      <c r="F1426" s="16">
        <f t="shared" si="365"/>
        <v>0.84722222222222243</v>
      </c>
      <c r="G1426" s="16">
        <f t="shared" si="353"/>
        <v>10.666666666666666</v>
      </c>
      <c r="H1426" s="19">
        <f t="shared" si="354"/>
        <v>40.169233066666663</v>
      </c>
      <c r="I1426" s="19">
        <f>$K$3*$H$3*'Vehicle Inputs'!$B$19</f>
        <v>186.58987875</v>
      </c>
      <c r="J1426" s="19">
        <f t="shared" si="355"/>
        <v>1990.2920399999998</v>
      </c>
      <c r="K1426" s="19">
        <f t="shared" si="356"/>
        <v>1852.2395833333337</v>
      </c>
      <c r="L1426" s="19">
        <f t="shared" si="357"/>
        <v>2078.9986951500005</v>
      </c>
      <c r="M1426" s="19">
        <f t="shared" si="358"/>
        <v>22175.986081600004</v>
      </c>
      <c r="N1426" s="24">
        <f t="shared" si="352"/>
        <v>6.1599961337777788E-3</v>
      </c>
      <c r="O1426" s="24">
        <f t="shared" si="359"/>
        <v>6.1599961337777788E-3</v>
      </c>
      <c r="P1426" s="24">
        <f t="shared" si="366"/>
        <v>2.2876760094430879</v>
      </c>
      <c r="Q1426" s="24">
        <f t="shared" si="360"/>
        <v>0</v>
      </c>
      <c r="R1426" s="24">
        <f t="shared" si="367"/>
        <v>1.0577396493105669</v>
      </c>
      <c r="S1426" s="24">
        <f>MIN(MAX(-M1426,0),'Vehicle Inputs'!$B$20*1000)</f>
        <v>0</v>
      </c>
      <c r="T1426" s="24">
        <f>S1426*(C1426-C1425)/3600000*'Vehicle Inputs'!$B$21*'Vehicle Inputs'!$B$22*'Vehicle Inputs'!$B$23</f>
        <v>0</v>
      </c>
      <c r="U1426" s="24">
        <f t="shared" si="361"/>
        <v>0.9327530766113723</v>
      </c>
      <c r="V1426" s="24">
        <f>T1426*'Vehicle Inputs'!$B$24*'Vehicle Inputs'!$B$22*'Vehicle Inputs'!$B$21</f>
        <v>0</v>
      </c>
      <c r="W1426" s="24">
        <f t="shared" si="362"/>
        <v>0.82497345860892768</v>
      </c>
      <c r="X1426" s="25">
        <f t="shared" si="363"/>
        <v>55</v>
      </c>
      <c r="Y1426" s="24">
        <f t="shared" si="364"/>
        <v>0</v>
      </c>
    </row>
    <row r="1427" spans="2:25" x14ac:dyDescent="0.25">
      <c r="B1427" s="6" t="s">
        <v>38</v>
      </c>
      <c r="C1427" s="6">
        <v>1419</v>
      </c>
      <c r="D1427" s="6">
        <v>397</v>
      </c>
      <c r="E1427" s="12">
        <v>40.9</v>
      </c>
      <c r="F1427" s="16">
        <f t="shared" si="365"/>
        <v>0.45833333333333393</v>
      </c>
      <c r="G1427" s="16">
        <f t="shared" si="353"/>
        <v>11.361111111111111</v>
      </c>
      <c r="H1427" s="19">
        <f t="shared" si="354"/>
        <v>45.56986135949073</v>
      </c>
      <c r="I1427" s="19">
        <f>$K$3*$H$3*'Vehicle Inputs'!$B$19</f>
        <v>186.58987875</v>
      </c>
      <c r="J1427" s="19">
        <f t="shared" si="355"/>
        <v>2119.8683446874998</v>
      </c>
      <c r="K1427" s="19">
        <f t="shared" si="356"/>
        <v>1002.0312500000013</v>
      </c>
      <c r="L1427" s="19">
        <f t="shared" si="357"/>
        <v>1234.1909901094918</v>
      </c>
      <c r="M1427" s="19">
        <f t="shared" si="358"/>
        <v>14021.780970966171</v>
      </c>
      <c r="N1427" s="24">
        <f t="shared" si="352"/>
        <v>3.8949391586017138E-3</v>
      </c>
      <c r="O1427" s="24">
        <f t="shared" si="359"/>
        <v>3.8949391586017138E-3</v>
      </c>
      <c r="P1427" s="24">
        <f t="shared" si="366"/>
        <v>2.2915709486016898</v>
      </c>
      <c r="Q1427" s="24">
        <f t="shared" si="360"/>
        <v>0</v>
      </c>
      <c r="R1427" s="24">
        <f t="shared" si="367"/>
        <v>1.0577396493105669</v>
      </c>
      <c r="S1427" s="24">
        <f>MIN(MAX(-M1427,0),'Vehicle Inputs'!$B$20*1000)</f>
        <v>0</v>
      </c>
      <c r="T1427" s="24">
        <f>S1427*(C1427-C1426)/3600000*'Vehicle Inputs'!$B$21*'Vehicle Inputs'!$B$22*'Vehicle Inputs'!$B$23</f>
        <v>0</v>
      </c>
      <c r="U1427" s="24">
        <f t="shared" si="361"/>
        <v>0.9327530766113723</v>
      </c>
      <c r="V1427" s="24">
        <f>T1427*'Vehicle Inputs'!$B$24*'Vehicle Inputs'!$B$22*'Vehicle Inputs'!$B$21</f>
        <v>0</v>
      </c>
      <c r="W1427" s="24">
        <f t="shared" si="362"/>
        <v>0.82497345860892768</v>
      </c>
      <c r="X1427" s="25">
        <f t="shared" si="363"/>
        <v>55</v>
      </c>
      <c r="Y1427" s="24">
        <f t="shared" si="364"/>
        <v>0</v>
      </c>
    </row>
    <row r="1428" spans="2:25" x14ac:dyDescent="0.25">
      <c r="B1428" s="6" t="s">
        <v>38</v>
      </c>
      <c r="C1428" s="6">
        <v>1420</v>
      </c>
      <c r="D1428" s="6">
        <v>398</v>
      </c>
      <c r="E1428" s="12">
        <v>41.7</v>
      </c>
      <c r="F1428" s="16">
        <f t="shared" si="365"/>
        <v>0</v>
      </c>
      <c r="G1428" s="16">
        <f t="shared" si="353"/>
        <v>11.583333333333334</v>
      </c>
      <c r="H1428" s="19">
        <f t="shared" si="354"/>
        <v>47.369979985416663</v>
      </c>
      <c r="I1428" s="19">
        <f>$K$3*$H$3*'Vehicle Inputs'!$B$19</f>
        <v>186.58987875</v>
      </c>
      <c r="J1428" s="19">
        <f t="shared" si="355"/>
        <v>2161.3327621875001</v>
      </c>
      <c r="K1428" s="19">
        <f t="shared" si="356"/>
        <v>0</v>
      </c>
      <c r="L1428" s="19">
        <f t="shared" si="357"/>
        <v>233.95985873541667</v>
      </c>
      <c r="M1428" s="19">
        <f t="shared" si="358"/>
        <v>2710.0350303519099</v>
      </c>
      <c r="N1428" s="24">
        <f t="shared" si="352"/>
        <v>7.5278750843108607E-4</v>
      </c>
      <c r="O1428" s="24">
        <f t="shared" si="359"/>
        <v>7.5278750843108607E-4</v>
      </c>
      <c r="P1428" s="24">
        <f t="shared" si="366"/>
        <v>2.292323736110121</v>
      </c>
      <c r="Q1428" s="24">
        <f t="shared" si="360"/>
        <v>0</v>
      </c>
      <c r="R1428" s="24">
        <f t="shared" si="367"/>
        <v>1.0577396493105669</v>
      </c>
      <c r="S1428" s="24">
        <f>MIN(MAX(-M1428,0),'Vehicle Inputs'!$B$20*1000)</f>
        <v>0</v>
      </c>
      <c r="T1428" s="24">
        <f>S1428*(C1428-C1427)/3600000*'Vehicle Inputs'!$B$21*'Vehicle Inputs'!$B$22*'Vehicle Inputs'!$B$23</f>
        <v>0</v>
      </c>
      <c r="U1428" s="24">
        <f t="shared" si="361"/>
        <v>0.9327530766113723</v>
      </c>
      <c r="V1428" s="24">
        <f>T1428*'Vehicle Inputs'!$B$24*'Vehicle Inputs'!$B$22*'Vehicle Inputs'!$B$21</f>
        <v>0</v>
      </c>
      <c r="W1428" s="24">
        <f t="shared" si="362"/>
        <v>0.82497345860892768</v>
      </c>
      <c r="X1428" s="25">
        <f t="shared" si="363"/>
        <v>55</v>
      </c>
      <c r="Y1428" s="24">
        <f t="shared" si="364"/>
        <v>0</v>
      </c>
    </row>
    <row r="1429" spans="2:25" x14ac:dyDescent="0.25">
      <c r="B1429" s="6" t="s">
        <v>38</v>
      </c>
      <c r="C1429" s="6">
        <v>1421</v>
      </c>
      <c r="D1429" s="6">
        <v>399</v>
      </c>
      <c r="E1429" s="12">
        <v>40.9</v>
      </c>
      <c r="F1429" s="16">
        <f t="shared" si="365"/>
        <v>-0.47222222222222299</v>
      </c>
      <c r="G1429" s="16">
        <f t="shared" si="353"/>
        <v>11.361111111111111</v>
      </c>
      <c r="H1429" s="19">
        <f t="shared" si="354"/>
        <v>45.56986135949073</v>
      </c>
      <c r="I1429" s="19">
        <f>$K$3*$H$3*'Vehicle Inputs'!$B$19</f>
        <v>186.58987875</v>
      </c>
      <c r="J1429" s="19">
        <f t="shared" si="355"/>
        <v>2119.8683446874998</v>
      </c>
      <c r="K1429" s="19">
        <f t="shared" si="356"/>
        <v>-1032.3958333333351</v>
      </c>
      <c r="L1429" s="19">
        <f t="shared" si="357"/>
        <v>-800.23609322384436</v>
      </c>
      <c r="M1429" s="19">
        <f t="shared" si="358"/>
        <v>-9091.5711702375647</v>
      </c>
      <c r="N1429" s="24">
        <f t="shared" si="352"/>
        <v>-2.5254364361771012E-3</v>
      </c>
      <c r="O1429" s="24">
        <f t="shared" si="359"/>
        <v>0</v>
      </c>
      <c r="P1429" s="24">
        <f t="shared" si="366"/>
        <v>2.292323736110121</v>
      </c>
      <c r="Q1429" s="24">
        <f t="shared" si="360"/>
        <v>2.5254364361771012E-3</v>
      </c>
      <c r="R1429" s="24">
        <f t="shared" si="367"/>
        <v>1.0602650857467439</v>
      </c>
      <c r="S1429" s="24">
        <f>MIN(MAX(-M1429,0),'Vehicle Inputs'!$B$20*1000)</f>
        <v>9091.5711702375647</v>
      </c>
      <c r="T1429" s="24">
        <f>S1429*(C1429-C1428)/3600000*'Vehicle Inputs'!$B$21*'Vehicle Inputs'!$B$22*'Vehicle Inputs'!$B$23</f>
        <v>2.2336222559768367E-3</v>
      </c>
      <c r="U1429" s="24">
        <f t="shared" si="361"/>
        <v>0.93498669886734909</v>
      </c>
      <c r="V1429" s="24">
        <f>T1429*'Vehicle Inputs'!$B$24*'Vehicle Inputs'!$B$22*'Vehicle Inputs'!$B$21</f>
        <v>1.9755272042987129E-3</v>
      </c>
      <c r="W1429" s="24">
        <f t="shared" si="362"/>
        <v>0.8269489858132264</v>
      </c>
      <c r="X1429" s="25">
        <f t="shared" si="363"/>
        <v>56</v>
      </c>
      <c r="Y1429" s="24">
        <f t="shared" si="364"/>
        <v>2.2336222559768367E-3</v>
      </c>
    </row>
    <row r="1430" spans="2:25" x14ac:dyDescent="0.25">
      <c r="B1430" s="6" t="s">
        <v>38</v>
      </c>
      <c r="C1430" s="6">
        <v>1422</v>
      </c>
      <c r="D1430" s="6">
        <v>400</v>
      </c>
      <c r="E1430" s="12">
        <v>38.299999999999997</v>
      </c>
      <c r="F1430" s="16">
        <f t="shared" si="365"/>
        <v>-0.7777777777777779</v>
      </c>
      <c r="G1430" s="16">
        <f t="shared" si="353"/>
        <v>10.638888888888889</v>
      </c>
      <c r="H1430" s="19">
        <f t="shared" si="354"/>
        <v>39.96029072615741</v>
      </c>
      <c r="I1430" s="19">
        <f>$K$3*$H$3*'Vehicle Inputs'!$B$19</f>
        <v>186.58987875</v>
      </c>
      <c r="J1430" s="19">
        <f t="shared" si="355"/>
        <v>1985.1089878125001</v>
      </c>
      <c r="K1430" s="19">
        <f t="shared" si="356"/>
        <v>-1700.416666666667</v>
      </c>
      <c r="L1430" s="19">
        <f t="shared" si="357"/>
        <v>-1473.8664971905096</v>
      </c>
      <c r="M1430" s="19">
        <f t="shared" si="358"/>
        <v>-15680.3019006657</v>
      </c>
      <c r="N1430" s="24">
        <f t="shared" si="352"/>
        <v>-4.3556394168515833E-3</v>
      </c>
      <c r="O1430" s="24">
        <f t="shared" si="359"/>
        <v>0</v>
      </c>
      <c r="P1430" s="24">
        <f t="shared" si="366"/>
        <v>2.292323736110121</v>
      </c>
      <c r="Q1430" s="24">
        <f t="shared" si="360"/>
        <v>4.3556394168515833E-3</v>
      </c>
      <c r="R1430" s="24">
        <f t="shared" si="367"/>
        <v>1.0646207251635955</v>
      </c>
      <c r="S1430" s="24">
        <f>MIN(MAX(-M1430,0),'Vehicle Inputs'!$B$20*1000)</f>
        <v>15680.3019006657</v>
      </c>
      <c r="T1430" s="24">
        <f>S1430*(C1430-C1429)/3600000*'Vehicle Inputs'!$B$21*'Vehicle Inputs'!$B$22*'Vehicle Inputs'!$B$23</f>
        <v>3.8523452822343826E-3</v>
      </c>
      <c r="U1430" s="24">
        <f t="shared" si="361"/>
        <v>0.93883904414958352</v>
      </c>
      <c r="V1430" s="24">
        <f>T1430*'Vehicle Inputs'!$B$24*'Vehicle Inputs'!$B$22*'Vehicle Inputs'!$B$21</f>
        <v>3.4072067848721992E-3</v>
      </c>
      <c r="W1430" s="24">
        <f t="shared" si="362"/>
        <v>0.83035619259809856</v>
      </c>
      <c r="X1430" s="25">
        <f t="shared" si="363"/>
        <v>56</v>
      </c>
      <c r="Y1430" s="24">
        <f t="shared" si="364"/>
        <v>6.0859675382112198E-3</v>
      </c>
    </row>
    <row r="1431" spans="2:25" x14ac:dyDescent="0.25">
      <c r="B1431" s="6" t="s">
        <v>38</v>
      </c>
      <c r="C1431" s="6">
        <v>1423</v>
      </c>
      <c r="D1431" s="6">
        <v>401</v>
      </c>
      <c r="E1431" s="12">
        <v>35.299999999999997</v>
      </c>
      <c r="F1431" s="16">
        <f t="shared" si="365"/>
        <v>-0.55555555555555558</v>
      </c>
      <c r="G1431" s="16">
        <f t="shared" si="353"/>
        <v>9.8055555555555554</v>
      </c>
      <c r="H1431" s="19">
        <f t="shared" si="354"/>
        <v>33.945366503935183</v>
      </c>
      <c r="I1431" s="19">
        <f>$K$3*$H$3*'Vehicle Inputs'!$B$19</f>
        <v>186.58987875</v>
      </c>
      <c r="J1431" s="19">
        <f t="shared" si="355"/>
        <v>1829.6174221874999</v>
      </c>
      <c r="K1431" s="19">
        <f t="shared" si="356"/>
        <v>-1214.5833333333335</v>
      </c>
      <c r="L1431" s="19">
        <f t="shared" si="357"/>
        <v>-994.04808807939833</v>
      </c>
      <c r="M1431" s="19">
        <f t="shared" si="358"/>
        <v>-9747.1937525563226</v>
      </c>
      <c r="N1431" s="24">
        <f t="shared" si="352"/>
        <v>-2.7075538201545343E-3</v>
      </c>
      <c r="O1431" s="24">
        <f t="shared" si="359"/>
        <v>0</v>
      </c>
      <c r="P1431" s="24">
        <f t="shared" si="366"/>
        <v>2.292323736110121</v>
      </c>
      <c r="Q1431" s="24">
        <f t="shared" si="360"/>
        <v>2.7075538201545343E-3</v>
      </c>
      <c r="R1431" s="24">
        <f t="shared" si="367"/>
        <v>1.0673282789837502</v>
      </c>
      <c r="S1431" s="24">
        <f>MIN(MAX(-M1431,0),'Vehicle Inputs'!$B$20*1000)</f>
        <v>9747.1937525563226</v>
      </c>
      <c r="T1431" s="24">
        <f>S1431*(C1431-C1430)/3600000*'Vehicle Inputs'!$B$21*'Vehicle Inputs'!$B$22*'Vehicle Inputs'!$B$23</f>
        <v>2.3946959762356779E-3</v>
      </c>
      <c r="U1431" s="24">
        <f t="shared" si="361"/>
        <v>0.94123374012581917</v>
      </c>
      <c r="V1431" s="24">
        <f>T1431*'Vehicle Inputs'!$B$24*'Vehicle Inputs'!$B$22*'Vehicle Inputs'!$B$21</f>
        <v>2.117988856181645E-3</v>
      </c>
      <c r="W1431" s="24">
        <f t="shared" si="362"/>
        <v>0.8324741814542802</v>
      </c>
      <c r="X1431" s="25">
        <f t="shared" si="363"/>
        <v>56</v>
      </c>
      <c r="Y1431" s="24">
        <f t="shared" si="364"/>
        <v>8.4806635144468977E-3</v>
      </c>
    </row>
    <row r="1432" spans="2:25" x14ac:dyDescent="0.25">
      <c r="B1432" s="6" t="s">
        <v>38</v>
      </c>
      <c r="C1432" s="6">
        <v>1424</v>
      </c>
      <c r="D1432" s="6">
        <v>402</v>
      </c>
      <c r="E1432" s="12">
        <v>34.299999999999997</v>
      </c>
      <c r="F1432" s="16">
        <f t="shared" si="365"/>
        <v>-9.7222222222221627E-2</v>
      </c>
      <c r="G1432" s="16">
        <f t="shared" si="353"/>
        <v>9.5277777777777768</v>
      </c>
      <c r="H1432" s="19">
        <f t="shared" si="354"/>
        <v>32.049357781712956</v>
      </c>
      <c r="I1432" s="19">
        <f>$K$3*$H$3*'Vehicle Inputs'!$B$19</f>
        <v>186.58987875</v>
      </c>
      <c r="J1432" s="19">
        <f t="shared" si="355"/>
        <v>1777.7869003124997</v>
      </c>
      <c r="K1432" s="19">
        <f t="shared" si="356"/>
        <v>-212.55208333333204</v>
      </c>
      <c r="L1432" s="19">
        <f t="shared" si="357"/>
        <v>6.0871531983809177</v>
      </c>
      <c r="M1432" s="19">
        <f t="shared" si="358"/>
        <v>57.997042973462626</v>
      </c>
      <c r="N1432" s="24">
        <f t="shared" si="352"/>
        <v>1.6110289714850729E-5</v>
      </c>
      <c r="O1432" s="24">
        <f t="shared" si="359"/>
        <v>1.6110289714850729E-5</v>
      </c>
      <c r="P1432" s="24">
        <f t="shared" si="366"/>
        <v>2.2923398463998357</v>
      </c>
      <c r="Q1432" s="24">
        <f t="shared" si="360"/>
        <v>0</v>
      </c>
      <c r="R1432" s="24">
        <f t="shared" si="367"/>
        <v>1.0673282789837502</v>
      </c>
      <c r="S1432" s="24">
        <f>MIN(MAX(-M1432,0),'Vehicle Inputs'!$B$20*1000)</f>
        <v>0</v>
      </c>
      <c r="T1432" s="24">
        <f>S1432*(C1432-C1431)/3600000*'Vehicle Inputs'!$B$21*'Vehicle Inputs'!$B$22*'Vehicle Inputs'!$B$23</f>
        <v>0</v>
      </c>
      <c r="U1432" s="24">
        <f t="shared" si="361"/>
        <v>0.94123374012581917</v>
      </c>
      <c r="V1432" s="24">
        <f>T1432*'Vehicle Inputs'!$B$24*'Vehicle Inputs'!$B$22*'Vehicle Inputs'!$B$21</f>
        <v>0</v>
      </c>
      <c r="W1432" s="24">
        <f t="shared" si="362"/>
        <v>0.8324741814542802</v>
      </c>
      <c r="X1432" s="25">
        <f t="shared" si="363"/>
        <v>56</v>
      </c>
      <c r="Y1432" s="24">
        <f t="shared" si="364"/>
        <v>0</v>
      </c>
    </row>
    <row r="1433" spans="2:25" x14ac:dyDescent="0.25">
      <c r="B1433" s="6" t="s">
        <v>38</v>
      </c>
      <c r="C1433" s="6">
        <v>1425</v>
      </c>
      <c r="D1433" s="6">
        <v>403</v>
      </c>
      <c r="E1433" s="12">
        <v>34.6</v>
      </c>
      <c r="F1433" s="16">
        <f t="shared" si="365"/>
        <v>0.27777777777777779</v>
      </c>
      <c r="G1433" s="16">
        <f t="shared" si="353"/>
        <v>9.6111111111111125</v>
      </c>
      <c r="H1433" s="19">
        <f t="shared" si="354"/>
        <v>32.612439682407413</v>
      </c>
      <c r="I1433" s="19">
        <f>$K$3*$H$3*'Vehicle Inputs'!$B$19</f>
        <v>186.58987875</v>
      </c>
      <c r="J1433" s="19">
        <f t="shared" si="355"/>
        <v>1793.3360568750002</v>
      </c>
      <c r="K1433" s="19">
        <f t="shared" si="356"/>
        <v>607.29166666666674</v>
      </c>
      <c r="L1433" s="19">
        <f t="shared" si="357"/>
        <v>826.49398509907417</v>
      </c>
      <c r="M1433" s="19">
        <f t="shared" si="358"/>
        <v>7943.5255234522137</v>
      </c>
      <c r="N1433" s="24">
        <f t="shared" si="352"/>
        <v>2.206534867625615E-3</v>
      </c>
      <c r="O1433" s="24">
        <f t="shared" si="359"/>
        <v>2.206534867625615E-3</v>
      </c>
      <c r="P1433" s="24">
        <f t="shared" si="366"/>
        <v>2.2945463812674611</v>
      </c>
      <c r="Q1433" s="24">
        <f t="shared" si="360"/>
        <v>0</v>
      </c>
      <c r="R1433" s="24">
        <f t="shared" si="367"/>
        <v>1.0673282789837502</v>
      </c>
      <c r="S1433" s="24">
        <f>MIN(MAX(-M1433,0),'Vehicle Inputs'!$B$20*1000)</f>
        <v>0</v>
      </c>
      <c r="T1433" s="24">
        <f>S1433*(C1433-C1432)/3600000*'Vehicle Inputs'!$B$21*'Vehicle Inputs'!$B$22*'Vehicle Inputs'!$B$23</f>
        <v>0</v>
      </c>
      <c r="U1433" s="24">
        <f t="shared" si="361"/>
        <v>0.94123374012581917</v>
      </c>
      <c r="V1433" s="24">
        <f>T1433*'Vehicle Inputs'!$B$24*'Vehicle Inputs'!$B$22*'Vehicle Inputs'!$B$21</f>
        <v>0</v>
      </c>
      <c r="W1433" s="24">
        <f t="shared" si="362"/>
        <v>0.8324741814542802</v>
      </c>
      <c r="X1433" s="25">
        <f t="shared" si="363"/>
        <v>56</v>
      </c>
      <c r="Y1433" s="24">
        <f t="shared" si="364"/>
        <v>0</v>
      </c>
    </row>
    <row r="1434" spans="2:25" x14ac:dyDescent="0.25">
      <c r="B1434" s="6" t="s">
        <v>38</v>
      </c>
      <c r="C1434" s="6">
        <v>1426</v>
      </c>
      <c r="D1434" s="6">
        <v>404</v>
      </c>
      <c r="E1434" s="12">
        <v>36.299999999999997</v>
      </c>
      <c r="F1434" s="16">
        <f t="shared" si="365"/>
        <v>0.68055555555555536</v>
      </c>
      <c r="G1434" s="16">
        <f t="shared" si="353"/>
        <v>10.083333333333332</v>
      </c>
      <c r="H1434" s="19">
        <f t="shared" si="354"/>
        <v>35.895858235416654</v>
      </c>
      <c r="I1434" s="19">
        <f>$K$3*$H$3*'Vehicle Inputs'!$B$19</f>
        <v>186.58987875</v>
      </c>
      <c r="J1434" s="19">
        <f t="shared" si="355"/>
        <v>1881.4479440624998</v>
      </c>
      <c r="K1434" s="19">
        <f t="shared" si="356"/>
        <v>1487.8645833333328</v>
      </c>
      <c r="L1434" s="19">
        <f t="shared" si="357"/>
        <v>1710.3503203187495</v>
      </c>
      <c r="M1434" s="19">
        <f t="shared" si="358"/>
        <v>17246.032396547387</v>
      </c>
      <c r="N1434" s="24">
        <f t="shared" si="352"/>
        <v>4.7905645545964961E-3</v>
      </c>
      <c r="O1434" s="24">
        <f t="shared" si="359"/>
        <v>4.7905645545964961E-3</v>
      </c>
      <c r="P1434" s="24">
        <f t="shared" si="366"/>
        <v>2.2993369458220578</v>
      </c>
      <c r="Q1434" s="24">
        <f t="shared" si="360"/>
        <v>0</v>
      </c>
      <c r="R1434" s="24">
        <f t="shared" si="367"/>
        <v>1.0673282789837502</v>
      </c>
      <c r="S1434" s="24">
        <f>MIN(MAX(-M1434,0),'Vehicle Inputs'!$B$20*1000)</f>
        <v>0</v>
      </c>
      <c r="T1434" s="24">
        <f>S1434*(C1434-C1433)/3600000*'Vehicle Inputs'!$B$21*'Vehicle Inputs'!$B$22*'Vehicle Inputs'!$B$23</f>
        <v>0</v>
      </c>
      <c r="U1434" s="24">
        <f t="shared" si="361"/>
        <v>0.94123374012581917</v>
      </c>
      <c r="V1434" s="24">
        <f>T1434*'Vehicle Inputs'!$B$24*'Vehicle Inputs'!$B$22*'Vehicle Inputs'!$B$21</f>
        <v>0</v>
      </c>
      <c r="W1434" s="24">
        <f t="shared" si="362"/>
        <v>0.8324741814542802</v>
      </c>
      <c r="X1434" s="25">
        <f t="shared" si="363"/>
        <v>56</v>
      </c>
      <c r="Y1434" s="24">
        <f t="shared" si="364"/>
        <v>0</v>
      </c>
    </row>
    <row r="1435" spans="2:25" x14ac:dyDescent="0.25">
      <c r="B1435" s="6" t="s">
        <v>38</v>
      </c>
      <c r="C1435" s="6">
        <v>1427</v>
      </c>
      <c r="D1435" s="6">
        <v>405</v>
      </c>
      <c r="E1435" s="12">
        <v>39.5</v>
      </c>
      <c r="F1435" s="16">
        <f t="shared" si="365"/>
        <v>0.76388888888888884</v>
      </c>
      <c r="G1435" s="16">
        <f t="shared" si="353"/>
        <v>10.972222222222223</v>
      </c>
      <c r="H1435" s="19">
        <f t="shared" si="354"/>
        <v>42.503557598379636</v>
      </c>
      <c r="I1435" s="19">
        <f>$K$3*$H$3*'Vehicle Inputs'!$B$19</f>
        <v>186.58987875</v>
      </c>
      <c r="J1435" s="19">
        <f t="shared" si="355"/>
        <v>2047.3056140625001</v>
      </c>
      <c r="K1435" s="19">
        <f t="shared" si="356"/>
        <v>1670.0520833333333</v>
      </c>
      <c r="L1435" s="19">
        <f t="shared" si="357"/>
        <v>1899.1455196817128</v>
      </c>
      <c r="M1435" s="19">
        <f t="shared" si="358"/>
        <v>20837.846674285462</v>
      </c>
      <c r="N1435" s="24">
        <f t="shared" si="352"/>
        <v>5.7882907428570725E-3</v>
      </c>
      <c r="O1435" s="24">
        <f t="shared" si="359"/>
        <v>5.7882907428570725E-3</v>
      </c>
      <c r="P1435" s="24">
        <f t="shared" si="366"/>
        <v>2.3051252365649151</v>
      </c>
      <c r="Q1435" s="24">
        <f t="shared" si="360"/>
        <v>0</v>
      </c>
      <c r="R1435" s="24">
        <f t="shared" si="367"/>
        <v>1.0673282789837502</v>
      </c>
      <c r="S1435" s="24">
        <f>MIN(MAX(-M1435,0),'Vehicle Inputs'!$B$20*1000)</f>
        <v>0</v>
      </c>
      <c r="T1435" s="24">
        <f>S1435*(C1435-C1434)/3600000*'Vehicle Inputs'!$B$21*'Vehicle Inputs'!$B$22*'Vehicle Inputs'!$B$23</f>
        <v>0</v>
      </c>
      <c r="U1435" s="24">
        <f t="shared" si="361"/>
        <v>0.94123374012581917</v>
      </c>
      <c r="V1435" s="24">
        <f>T1435*'Vehicle Inputs'!$B$24*'Vehicle Inputs'!$B$22*'Vehicle Inputs'!$B$21</f>
        <v>0</v>
      </c>
      <c r="W1435" s="24">
        <f t="shared" si="362"/>
        <v>0.8324741814542802</v>
      </c>
      <c r="X1435" s="25">
        <f t="shared" si="363"/>
        <v>56</v>
      </c>
      <c r="Y1435" s="24">
        <f t="shared" si="364"/>
        <v>0</v>
      </c>
    </row>
    <row r="1436" spans="2:25" x14ac:dyDescent="0.25">
      <c r="B1436" s="6" t="s">
        <v>38</v>
      </c>
      <c r="C1436" s="6">
        <v>1428</v>
      </c>
      <c r="D1436" s="6">
        <v>406</v>
      </c>
      <c r="E1436" s="12">
        <v>41.8</v>
      </c>
      <c r="F1436" s="16">
        <f t="shared" si="365"/>
        <v>0.41666666666666663</v>
      </c>
      <c r="G1436" s="16">
        <f t="shared" si="353"/>
        <v>11.611111111111111</v>
      </c>
      <c r="H1436" s="19">
        <f t="shared" si="354"/>
        <v>47.597446549074071</v>
      </c>
      <c r="I1436" s="19">
        <f>$K$3*$H$3*'Vehicle Inputs'!$B$19</f>
        <v>186.58987875</v>
      </c>
      <c r="J1436" s="19">
        <f t="shared" si="355"/>
        <v>2166.515814375</v>
      </c>
      <c r="K1436" s="19">
        <f t="shared" si="356"/>
        <v>910.93749999999989</v>
      </c>
      <c r="L1436" s="19">
        <f t="shared" si="357"/>
        <v>1145.124825299074</v>
      </c>
      <c r="M1436" s="19">
        <f t="shared" si="358"/>
        <v>13296.171582639248</v>
      </c>
      <c r="N1436" s="24">
        <f t="shared" si="352"/>
        <v>3.6933809951775688E-3</v>
      </c>
      <c r="O1436" s="24">
        <f t="shared" si="359"/>
        <v>3.6933809951775688E-3</v>
      </c>
      <c r="P1436" s="24">
        <f t="shared" si="366"/>
        <v>2.3088186175600924</v>
      </c>
      <c r="Q1436" s="24">
        <f t="shared" si="360"/>
        <v>0</v>
      </c>
      <c r="R1436" s="24">
        <f t="shared" si="367"/>
        <v>1.0673282789837502</v>
      </c>
      <c r="S1436" s="24">
        <f>MIN(MAX(-M1436,0),'Vehicle Inputs'!$B$20*1000)</f>
        <v>0</v>
      </c>
      <c r="T1436" s="24">
        <f>S1436*(C1436-C1435)/3600000*'Vehicle Inputs'!$B$21*'Vehicle Inputs'!$B$22*'Vehicle Inputs'!$B$23</f>
        <v>0</v>
      </c>
      <c r="U1436" s="24">
        <f t="shared" si="361"/>
        <v>0.94123374012581917</v>
      </c>
      <c r="V1436" s="24">
        <f>T1436*'Vehicle Inputs'!$B$24*'Vehicle Inputs'!$B$22*'Vehicle Inputs'!$B$21</f>
        <v>0</v>
      </c>
      <c r="W1436" s="24">
        <f t="shared" si="362"/>
        <v>0.8324741814542802</v>
      </c>
      <c r="X1436" s="25">
        <f t="shared" si="363"/>
        <v>56</v>
      </c>
      <c r="Y1436" s="24">
        <f t="shared" si="364"/>
        <v>0</v>
      </c>
    </row>
    <row r="1437" spans="2:25" x14ac:dyDescent="0.25">
      <c r="B1437" s="6" t="s">
        <v>38</v>
      </c>
      <c r="C1437" s="6">
        <v>1429</v>
      </c>
      <c r="D1437" s="6">
        <v>407</v>
      </c>
      <c r="E1437" s="12">
        <v>42.5</v>
      </c>
      <c r="F1437" s="16">
        <f t="shared" si="365"/>
        <v>1.3888888888889086E-2</v>
      </c>
      <c r="G1437" s="16">
        <f t="shared" si="353"/>
        <v>11.805555555555555</v>
      </c>
      <c r="H1437" s="19">
        <f t="shared" si="354"/>
        <v>49.204967737268511</v>
      </c>
      <c r="I1437" s="19">
        <f>$K$3*$H$3*'Vehicle Inputs'!$B$19</f>
        <v>186.58987875</v>
      </c>
      <c r="J1437" s="19">
        <f t="shared" si="355"/>
        <v>2202.7971796874999</v>
      </c>
      <c r="K1437" s="19">
        <f t="shared" si="356"/>
        <v>30.364583333333766</v>
      </c>
      <c r="L1437" s="19">
        <f t="shared" si="357"/>
        <v>266.15942982060227</v>
      </c>
      <c r="M1437" s="19">
        <f t="shared" si="358"/>
        <v>3142.1599353821102</v>
      </c>
      <c r="N1437" s="24">
        <f t="shared" si="352"/>
        <v>8.728222042728084E-4</v>
      </c>
      <c r="O1437" s="24">
        <f t="shared" si="359"/>
        <v>8.728222042728084E-4</v>
      </c>
      <c r="P1437" s="24">
        <f t="shared" si="366"/>
        <v>2.3096914397643653</v>
      </c>
      <c r="Q1437" s="24">
        <f t="shared" si="360"/>
        <v>0</v>
      </c>
      <c r="R1437" s="24">
        <f t="shared" si="367"/>
        <v>1.0673282789837502</v>
      </c>
      <c r="S1437" s="24">
        <f>MIN(MAX(-M1437,0),'Vehicle Inputs'!$B$20*1000)</f>
        <v>0</v>
      </c>
      <c r="T1437" s="24">
        <f>S1437*(C1437-C1436)/3600000*'Vehicle Inputs'!$B$21*'Vehicle Inputs'!$B$22*'Vehicle Inputs'!$B$23</f>
        <v>0</v>
      </c>
      <c r="U1437" s="24">
        <f t="shared" si="361"/>
        <v>0.94123374012581917</v>
      </c>
      <c r="V1437" s="24">
        <f>T1437*'Vehicle Inputs'!$B$24*'Vehicle Inputs'!$B$22*'Vehicle Inputs'!$B$21</f>
        <v>0</v>
      </c>
      <c r="W1437" s="24">
        <f t="shared" si="362"/>
        <v>0.8324741814542802</v>
      </c>
      <c r="X1437" s="25">
        <f t="shared" si="363"/>
        <v>56</v>
      </c>
      <c r="Y1437" s="24">
        <f t="shared" si="364"/>
        <v>0</v>
      </c>
    </row>
    <row r="1438" spans="2:25" x14ac:dyDescent="0.25">
      <c r="B1438" s="6" t="s">
        <v>38</v>
      </c>
      <c r="C1438" s="6">
        <v>1430</v>
      </c>
      <c r="D1438" s="6">
        <v>408</v>
      </c>
      <c r="E1438" s="12">
        <v>41.9</v>
      </c>
      <c r="F1438" s="16">
        <f t="shared" si="365"/>
        <v>-0.33333333333333315</v>
      </c>
      <c r="G1438" s="16">
        <f t="shared" si="353"/>
        <v>11.638888888888889</v>
      </c>
      <c r="H1438" s="19">
        <f t="shared" si="354"/>
        <v>47.825457942824073</v>
      </c>
      <c r="I1438" s="19">
        <f>$K$3*$H$3*'Vehicle Inputs'!$B$19</f>
        <v>186.58987875</v>
      </c>
      <c r="J1438" s="19">
        <f t="shared" si="355"/>
        <v>2171.6988665624999</v>
      </c>
      <c r="K1438" s="19">
        <f t="shared" si="356"/>
        <v>-728.74999999999955</v>
      </c>
      <c r="L1438" s="19">
        <f t="shared" si="357"/>
        <v>-494.33466330717545</v>
      </c>
      <c r="M1438" s="19">
        <f t="shared" si="358"/>
        <v>-5753.5062201585142</v>
      </c>
      <c r="N1438" s="24">
        <f t="shared" si="352"/>
        <v>-1.5981961722662539E-3</v>
      </c>
      <c r="O1438" s="24">
        <f t="shared" si="359"/>
        <v>0</v>
      </c>
      <c r="P1438" s="24">
        <f t="shared" si="366"/>
        <v>2.3096914397643653</v>
      </c>
      <c r="Q1438" s="24">
        <f t="shared" si="360"/>
        <v>1.5981961722662539E-3</v>
      </c>
      <c r="R1438" s="24">
        <f t="shared" si="367"/>
        <v>1.0689264751560164</v>
      </c>
      <c r="S1438" s="24">
        <f>MIN(MAX(-M1438,0),'Vehicle Inputs'!$B$20*1000)</f>
        <v>5753.5062201585142</v>
      </c>
      <c r="T1438" s="24">
        <f>S1438*(C1438-C1437)/3600000*'Vehicle Inputs'!$B$21*'Vehicle Inputs'!$B$22*'Vehicle Inputs'!$B$23</f>
        <v>1.4135246045608879E-3</v>
      </c>
      <c r="U1438" s="24">
        <f t="shared" si="361"/>
        <v>0.94264726473038007</v>
      </c>
      <c r="V1438" s="24">
        <f>T1438*'Vehicle Inputs'!$B$24*'Vehicle Inputs'!$B$22*'Vehicle Inputs'!$B$21</f>
        <v>1.2501918365038769E-3</v>
      </c>
      <c r="W1438" s="24">
        <f t="shared" si="362"/>
        <v>0.83372437329078408</v>
      </c>
      <c r="X1438" s="25">
        <f t="shared" si="363"/>
        <v>57</v>
      </c>
      <c r="Y1438" s="24">
        <f t="shared" si="364"/>
        <v>1.4135246045608879E-3</v>
      </c>
    </row>
    <row r="1439" spans="2:25" x14ac:dyDescent="0.25">
      <c r="B1439" s="6" t="s">
        <v>38</v>
      </c>
      <c r="C1439" s="6">
        <v>1431</v>
      </c>
      <c r="D1439" s="6">
        <v>409</v>
      </c>
      <c r="E1439" s="12">
        <v>40.1</v>
      </c>
      <c r="F1439" s="16">
        <f t="shared" si="365"/>
        <v>-0.73611111111111072</v>
      </c>
      <c r="G1439" s="16">
        <f t="shared" si="353"/>
        <v>11.138888888888889</v>
      </c>
      <c r="H1439" s="19">
        <f t="shared" si="354"/>
        <v>43.804611859490741</v>
      </c>
      <c r="I1439" s="19">
        <f>$K$3*$H$3*'Vehicle Inputs'!$B$19</f>
        <v>186.58987875</v>
      </c>
      <c r="J1439" s="19">
        <f t="shared" si="355"/>
        <v>2078.4039271874999</v>
      </c>
      <c r="K1439" s="19">
        <f t="shared" si="356"/>
        <v>-1609.3229166666658</v>
      </c>
      <c r="L1439" s="19">
        <f t="shared" si="357"/>
        <v>-1378.9284260571751</v>
      </c>
      <c r="M1439" s="19">
        <f t="shared" si="358"/>
        <v>-15359.730523581313</v>
      </c>
      <c r="N1439" s="24">
        <f t="shared" si="352"/>
        <v>-4.26659181210592E-3</v>
      </c>
      <c r="O1439" s="24">
        <f t="shared" si="359"/>
        <v>0</v>
      </c>
      <c r="P1439" s="24">
        <f t="shared" si="366"/>
        <v>2.3096914397643653</v>
      </c>
      <c r="Q1439" s="24">
        <f t="shared" si="360"/>
        <v>4.26659181210592E-3</v>
      </c>
      <c r="R1439" s="24">
        <f t="shared" si="367"/>
        <v>1.0731930669681222</v>
      </c>
      <c r="S1439" s="24">
        <f>MIN(MAX(-M1439,0),'Vehicle Inputs'!$B$20*1000)</f>
        <v>15359.730523581313</v>
      </c>
      <c r="T1439" s="24">
        <f>S1439*(C1439-C1438)/3600000*'Vehicle Inputs'!$B$21*'Vehicle Inputs'!$B$22*'Vehicle Inputs'!$B$23</f>
        <v>3.7735871282170803E-3</v>
      </c>
      <c r="U1439" s="24">
        <f t="shared" si="361"/>
        <v>0.94642085185859715</v>
      </c>
      <c r="V1439" s="24">
        <f>T1439*'Vehicle Inputs'!$B$24*'Vehicle Inputs'!$B$22*'Vehicle Inputs'!$B$21</f>
        <v>3.3375491355515964E-3</v>
      </c>
      <c r="W1439" s="24">
        <f t="shared" si="362"/>
        <v>0.8370619224263357</v>
      </c>
      <c r="X1439" s="25">
        <f t="shared" si="363"/>
        <v>57</v>
      </c>
      <c r="Y1439" s="24">
        <f t="shared" si="364"/>
        <v>5.187111732777968E-3</v>
      </c>
    </row>
    <row r="1440" spans="2:25" x14ac:dyDescent="0.25">
      <c r="B1440" s="6" t="s">
        <v>38</v>
      </c>
      <c r="C1440" s="6">
        <v>1432</v>
      </c>
      <c r="D1440" s="6">
        <v>410</v>
      </c>
      <c r="E1440" s="12">
        <v>36.6</v>
      </c>
      <c r="F1440" s="16">
        <f t="shared" si="365"/>
        <v>-1.2222222222222223</v>
      </c>
      <c r="G1440" s="16">
        <f t="shared" si="353"/>
        <v>10.166666666666668</v>
      </c>
      <c r="H1440" s="19">
        <f t="shared" si="354"/>
        <v>36.491629941666673</v>
      </c>
      <c r="I1440" s="19">
        <f>$K$3*$H$3*'Vehicle Inputs'!$B$19</f>
        <v>186.58987875</v>
      </c>
      <c r="J1440" s="19">
        <f t="shared" si="355"/>
        <v>1896.9971006250003</v>
      </c>
      <c r="K1440" s="19">
        <f t="shared" si="356"/>
        <v>-2672.0833333333335</v>
      </c>
      <c r="L1440" s="19">
        <f t="shared" si="357"/>
        <v>-2449.0018246416666</v>
      </c>
      <c r="M1440" s="19">
        <f t="shared" si="358"/>
        <v>-24898.185217190279</v>
      </c>
      <c r="N1440" s="24">
        <f t="shared" si="352"/>
        <v>-6.9161625603306335E-3</v>
      </c>
      <c r="O1440" s="24">
        <f t="shared" si="359"/>
        <v>0</v>
      </c>
      <c r="P1440" s="24">
        <f t="shared" si="366"/>
        <v>2.3096914397643653</v>
      </c>
      <c r="Q1440" s="24">
        <f t="shared" si="360"/>
        <v>6.9161625603306335E-3</v>
      </c>
      <c r="R1440" s="24">
        <f t="shared" si="367"/>
        <v>1.0801092295284529</v>
      </c>
      <c r="S1440" s="24">
        <f>MIN(MAX(-M1440,0),'Vehicle Inputs'!$B$20*1000)</f>
        <v>24898.185217190279</v>
      </c>
      <c r="T1440" s="24">
        <f>S1440*(C1440-C1439)/3600000*'Vehicle Inputs'!$B$21*'Vehicle Inputs'!$B$22*'Vehicle Inputs'!$B$23</f>
        <v>6.1169999764844286E-3</v>
      </c>
      <c r="U1440" s="24">
        <f t="shared" si="361"/>
        <v>0.95253785183508155</v>
      </c>
      <c r="V1440" s="24">
        <f>T1440*'Vehicle Inputs'!$B$24*'Vehicle Inputs'!$B$22*'Vehicle Inputs'!$B$21</f>
        <v>5.4101806292016523E-3</v>
      </c>
      <c r="W1440" s="24">
        <f t="shared" si="362"/>
        <v>0.84247210305553732</v>
      </c>
      <c r="X1440" s="25">
        <f t="shared" si="363"/>
        <v>57</v>
      </c>
      <c r="Y1440" s="24">
        <f t="shared" si="364"/>
        <v>1.1304111709262397E-2</v>
      </c>
    </row>
    <row r="1441" spans="2:25" x14ac:dyDescent="0.25">
      <c r="B1441" s="6" t="s">
        <v>38</v>
      </c>
      <c r="C1441" s="6">
        <v>1433</v>
      </c>
      <c r="D1441" s="6">
        <v>411</v>
      </c>
      <c r="E1441" s="12">
        <v>31.3</v>
      </c>
      <c r="F1441" s="16">
        <f t="shared" si="365"/>
        <v>-1.4722222222222223</v>
      </c>
      <c r="G1441" s="16">
        <f t="shared" si="353"/>
        <v>8.6944444444444446</v>
      </c>
      <c r="H1441" s="19">
        <f t="shared" si="354"/>
        <v>26.688229670601853</v>
      </c>
      <c r="I1441" s="19">
        <f>$K$3*$H$3*'Vehicle Inputs'!$B$19</f>
        <v>186.58987875</v>
      </c>
      <c r="J1441" s="19">
        <f t="shared" si="355"/>
        <v>1622.2953346874999</v>
      </c>
      <c r="K1441" s="19">
        <f t="shared" si="356"/>
        <v>-3218.6458333333335</v>
      </c>
      <c r="L1441" s="19">
        <f t="shared" si="357"/>
        <v>-3005.3677249127318</v>
      </c>
      <c r="M1441" s="19">
        <f t="shared" si="358"/>
        <v>-26130.00271938014</v>
      </c>
      <c r="N1441" s="24">
        <f t="shared" si="352"/>
        <v>-7.2583340887167058E-3</v>
      </c>
      <c r="O1441" s="24">
        <f t="shared" si="359"/>
        <v>0</v>
      </c>
      <c r="P1441" s="24">
        <f t="shared" si="366"/>
        <v>2.3096914397643653</v>
      </c>
      <c r="Q1441" s="24">
        <f t="shared" si="360"/>
        <v>7.2583340887167058E-3</v>
      </c>
      <c r="R1441" s="24">
        <f t="shared" si="367"/>
        <v>1.0873675636171696</v>
      </c>
      <c r="S1441" s="24">
        <f>MIN(MAX(-M1441,0),'Vehicle Inputs'!$B$20*1000)</f>
        <v>26130.00271938014</v>
      </c>
      <c r="T1441" s="24">
        <f>S1441*(C1441-C1440)/3600000*'Vehicle Inputs'!$B$21*'Vehicle Inputs'!$B$22*'Vehicle Inputs'!$B$23</f>
        <v>6.4196335847654896E-3</v>
      </c>
      <c r="U1441" s="24">
        <f t="shared" si="361"/>
        <v>0.95895748541984704</v>
      </c>
      <c r="V1441" s="24">
        <f>T1441*'Vehicle Inputs'!$B$24*'Vehicle Inputs'!$B$22*'Vehicle Inputs'!$B$21</f>
        <v>5.6778449240458368E-3</v>
      </c>
      <c r="W1441" s="24">
        <f t="shared" si="362"/>
        <v>0.84814994797958321</v>
      </c>
      <c r="X1441" s="25">
        <f t="shared" si="363"/>
        <v>57</v>
      </c>
      <c r="Y1441" s="24">
        <f t="shared" si="364"/>
        <v>1.7723745294027888E-2</v>
      </c>
    </row>
    <row r="1442" spans="2:25" x14ac:dyDescent="0.25">
      <c r="B1442" s="6" t="s">
        <v>38</v>
      </c>
      <c r="C1442" s="6">
        <v>1434</v>
      </c>
      <c r="D1442" s="6">
        <v>412</v>
      </c>
      <c r="E1442" s="12">
        <v>26</v>
      </c>
      <c r="F1442" s="16">
        <f t="shared" si="365"/>
        <v>-1.4861111111111109</v>
      </c>
      <c r="G1442" s="16">
        <f t="shared" si="353"/>
        <v>7.2222222222222223</v>
      </c>
      <c r="H1442" s="19">
        <f t="shared" si="354"/>
        <v>18.415257129629627</v>
      </c>
      <c r="I1442" s="19">
        <f>$K$3*$H$3*'Vehicle Inputs'!$B$19</f>
        <v>186.58987875</v>
      </c>
      <c r="J1442" s="19">
        <f t="shared" si="355"/>
        <v>1347.59356875</v>
      </c>
      <c r="K1442" s="19">
        <f t="shared" si="356"/>
        <v>-3249.0104166666665</v>
      </c>
      <c r="L1442" s="19">
        <f t="shared" si="357"/>
        <v>-3044.005280787037</v>
      </c>
      <c r="M1442" s="19">
        <f t="shared" si="358"/>
        <v>-21984.482583461933</v>
      </c>
      <c r="N1442" s="24">
        <f t="shared" si="352"/>
        <v>-6.1068007176283152E-3</v>
      </c>
      <c r="O1442" s="24">
        <f t="shared" si="359"/>
        <v>0</v>
      </c>
      <c r="P1442" s="24">
        <f t="shared" si="366"/>
        <v>2.3096914397643653</v>
      </c>
      <c r="Q1442" s="24">
        <f t="shared" si="360"/>
        <v>6.1068007176283152E-3</v>
      </c>
      <c r="R1442" s="24">
        <f t="shared" si="367"/>
        <v>1.0934743643347979</v>
      </c>
      <c r="S1442" s="24">
        <f>MIN(MAX(-M1442,0),'Vehicle Inputs'!$B$20*1000)</f>
        <v>21984.482583461933</v>
      </c>
      <c r="T1442" s="24">
        <f>S1442*(C1442-C1441)/3600000*'Vehicle Inputs'!$B$21*'Vehicle Inputs'!$B$22*'Vehicle Inputs'!$B$23</f>
        <v>5.4011598947063628E-3</v>
      </c>
      <c r="U1442" s="24">
        <f t="shared" si="361"/>
        <v>0.9643586453145534</v>
      </c>
      <c r="V1442" s="24">
        <f>T1442*'Vehicle Inputs'!$B$24*'Vehicle Inputs'!$B$22*'Vehicle Inputs'!$B$21</f>
        <v>4.7770558688730426E-3</v>
      </c>
      <c r="W1442" s="24">
        <f t="shared" si="362"/>
        <v>0.85292700384845621</v>
      </c>
      <c r="X1442" s="25">
        <f t="shared" si="363"/>
        <v>57</v>
      </c>
      <c r="Y1442" s="24">
        <f t="shared" si="364"/>
        <v>2.3124905188734252E-2</v>
      </c>
    </row>
    <row r="1443" spans="2:25" x14ac:dyDescent="0.25">
      <c r="B1443" s="6" t="s">
        <v>38</v>
      </c>
      <c r="C1443" s="6">
        <v>1435</v>
      </c>
      <c r="D1443" s="6">
        <v>413</v>
      </c>
      <c r="E1443" s="12">
        <v>20.6</v>
      </c>
      <c r="F1443" s="16">
        <f t="shared" si="365"/>
        <v>-0.95833333333333315</v>
      </c>
      <c r="G1443" s="16">
        <f t="shared" si="353"/>
        <v>5.7222222222222232</v>
      </c>
      <c r="H1443" s="19">
        <f t="shared" si="354"/>
        <v>11.560204904629632</v>
      </c>
      <c r="I1443" s="19">
        <f>$K$3*$H$3*'Vehicle Inputs'!$B$19</f>
        <v>186.58987875</v>
      </c>
      <c r="J1443" s="19">
        <f t="shared" si="355"/>
        <v>1067.7087506250002</v>
      </c>
      <c r="K1443" s="19">
        <f t="shared" si="356"/>
        <v>-2095.1562499999995</v>
      </c>
      <c r="L1443" s="19">
        <f t="shared" si="357"/>
        <v>-1897.0061663453698</v>
      </c>
      <c r="M1443" s="19">
        <f t="shared" si="358"/>
        <v>-10855.090840754063</v>
      </c>
      <c r="N1443" s="24">
        <f t="shared" si="352"/>
        <v>-3.0153030113205729E-3</v>
      </c>
      <c r="O1443" s="24">
        <f t="shared" si="359"/>
        <v>0</v>
      </c>
      <c r="P1443" s="24">
        <f t="shared" si="366"/>
        <v>2.3096914397643653</v>
      </c>
      <c r="Q1443" s="24">
        <f t="shared" si="360"/>
        <v>3.0153030113205729E-3</v>
      </c>
      <c r="R1443" s="24">
        <f t="shared" si="367"/>
        <v>1.0964896673461184</v>
      </c>
      <c r="S1443" s="24">
        <f>MIN(MAX(-M1443,0),'Vehicle Inputs'!$B$20*1000)</f>
        <v>10855.090840754063</v>
      </c>
      <c r="T1443" s="24">
        <f>S1443*(C1443-C1442)/3600000*'Vehicle Inputs'!$B$21*'Vehicle Inputs'!$B$22*'Vehicle Inputs'!$B$23</f>
        <v>2.6668847483624809E-3</v>
      </c>
      <c r="U1443" s="24">
        <f t="shared" si="361"/>
        <v>0.96702553006291592</v>
      </c>
      <c r="V1443" s="24">
        <f>T1443*'Vehicle Inputs'!$B$24*'Vehicle Inputs'!$B$22*'Vehicle Inputs'!$B$21</f>
        <v>2.3587262156891959E-3</v>
      </c>
      <c r="W1443" s="24">
        <f t="shared" si="362"/>
        <v>0.85528573006414543</v>
      </c>
      <c r="X1443" s="25">
        <f t="shared" si="363"/>
        <v>57</v>
      </c>
      <c r="Y1443" s="24">
        <f t="shared" si="364"/>
        <v>2.5791789937096733E-2</v>
      </c>
    </row>
    <row r="1444" spans="2:25" x14ac:dyDescent="0.25">
      <c r="B1444" s="6" t="s">
        <v>38</v>
      </c>
      <c r="C1444" s="6">
        <v>1436</v>
      </c>
      <c r="D1444" s="6">
        <v>414</v>
      </c>
      <c r="E1444" s="12">
        <v>19.100000000000001</v>
      </c>
      <c r="F1444" s="16">
        <f t="shared" si="365"/>
        <v>-0.12500000000000031</v>
      </c>
      <c r="G1444" s="16">
        <f t="shared" si="353"/>
        <v>5.3055555555555562</v>
      </c>
      <c r="H1444" s="19">
        <f t="shared" si="354"/>
        <v>9.9379733039351876</v>
      </c>
      <c r="I1444" s="19">
        <f>$K$3*$H$3*'Vehicle Inputs'!$B$19</f>
        <v>186.58987875</v>
      </c>
      <c r="J1444" s="19">
        <f t="shared" si="355"/>
        <v>989.9629678125001</v>
      </c>
      <c r="K1444" s="19">
        <f t="shared" si="356"/>
        <v>-273.28125000000068</v>
      </c>
      <c r="L1444" s="19">
        <f t="shared" si="357"/>
        <v>-76.75339794606549</v>
      </c>
      <c r="M1444" s="19">
        <f t="shared" si="358"/>
        <v>-407.21941688051419</v>
      </c>
      <c r="N1444" s="24">
        <f t="shared" si="352"/>
        <v>-1.1311650468903172E-4</v>
      </c>
      <c r="O1444" s="24">
        <f t="shared" si="359"/>
        <v>0</v>
      </c>
      <c r="P1444" s="24">
        <f t="shared" si="366"/>
        <v>2.3096914397643653</v>
      </c>
      <c r="Q1444" s="24">
        <f t="shared" si="360"/>
        <v>1.1311650468903172E-4</v>
      </c>
      <c r="R1444" s="24">
        <f t="shared" si="367"/>
        <v>1.0966027838508074</v>
      </c>
      <c r="S1444" s="24">
        <f>MIN(MAX(-M1444,0),'Vehicle Inputs'!$B$20*1000)</f>
        <v>407.21941688051419</v>
      </c>
      <c r="T1444" s="24">
        <f>S1444*(C1444-C1443)/3600000*'Vehicle Inputs'!$B$21*'Vehicle Inputs'!$B$22*'Vehicle Inputs'!$B$23</f>
        <v>1.0004589257221409E-4</v>
      </c>
      <c r="U1444" s="24">
        <f t="shared" si="361"/>
        <v>0.96712557595548809</v>
      </c>
      <c r="V1444" s="24">
        <f>T1444*'Vehicle Inputs'!$B$24*'Vehicle Inputs'!$B$22*'Vehicle Inputs'!$B$21</f>
        <v>8.8485589685494747E-5</v>
      </c>
      <c r="W1444" s="24">
        <f t="shared" si="362"/>
        <v>0.85537421565383098</v>
      </c>
      <c r="X1444" s="25">
        <f t="shared" si="363"/>
        <v>57</v>
      </c>
      <c r="Y1444" s="24">
        <f t="shared" si="364"/>
        <v>2.5891835829668947E-2</v>
      </c>
    </row>
    <row r="1445" spans="2:25" x14ac:dyDescent="0.25">
      <c r="B1445" s="6" t="s">
        <v>38</v>
      </c>
      <c r="C1445" s="6">
        <v>1437</v>
      </c>
      <c r="D1445" s="6">
        <v>415</v>
      </c>
      <c r="E1445" s="12">
        <v>19.7</v>
      </c>
      <c r="F1445" s="16">
        <f t="shared" si="365"/>
        <v>0.27777777777777779</v>
      </c>
      <c r="G1445" s="16">
        <f t="shared" si="353"/>
        <v>5.4722222222222223</v>
      </c>
      <c r="H1445" s="19">
        <f t="shared" si="354"/>
        <v>10.572155531712964</v>
      </c>
      <c r="I1445" s="19">
        <f>$K$3*$H$3*'Vehicle Inputs'!$B$19</f>
        <v>186.58987875</v>
      </c>
      <c r="J1445" s="19">
        <f t="shared" si="355"/>
        <v>1021.0612809375</v>
      </c>
      <c r="K1445" s="19">
        <f t="shared" si="356"/>
        <v>607.29166666666674</v>
      </c>
      <c r="L1445" s="19">
        <f t="shared" si="357"/>
        <v>804.45370094837972</v>
      </c>
      <c r="M1445" s="19">
        <f t="shared" si="358"/>
        <v>4402.1494190786334</v>
      </c>
      <c r="N1445" s="24">
        <f t="shared" si="352"/>
        <v>1.2228192830773981E-3</v>
      </c>
      <c r="O1445" s="24">
        <f t="shared" si="359"/>
        <v>1.2228192830773981E-3</v>
      </c>
      <c r="P1445" s="24">
        <f t="shared" si="366"/>
        <v>2.3109142590474425</v>
      </c>
      <c r="Q1445" s="24">
        <f t="shared" si="360"/>
        <v>0</v>
      </c>
      <c r="R1445" s="24">
        <f t="shared" si="367"/>
        <v>1.0966027838508074</v>
      </c>
      <c r="S1445" s="24">
        <f>MIN(MAX(-M1445,0),'Vehicle Inputs'!$B$20*1000)</f>
        <v>0</v>
      </c>
      <c r="T1445" s="24">
        <f>S1445*(C1445-C1444)/3600000*'Vehicle Inputs'!$B$21*'Vehicle Inputs'!$B$22*'Vehicle Inputs'!$B$23</f>
        <v>0</v>
      </c>
      <c r="U1445" s="24">
        <f t="shared" si="361"/>
        <v>0.96712557595548809</v>
      </c>
      <c r="V1445" s="24">
        <f>T1445*'Vehicle Inputs'!$B$24*'Vehicle Inputs'!$B$22*'Vehicle Inputs'!$B$21</f>
        <v>0</v>
      </c>
      <c r="W1445" s="24">
        <f t="shared" si="362"/>
        <v>0.85537421565383098</v>
      </c>
      <c r="X1445" s="25">
        <f t="shared" si="363"/>
        <v>57</v>
      </c>
      <c r="Y1445" s="24">
        <f t="shared" si="364"/>
        <v>0</v>
      </c>
    </row>
    <row r="1446" spans="2:25" x14ac:dyDescent="0.25">
      <c r="B1446" s="6" t="s">
        <v>38</v>
      </c>
      <c r="C1446" s="6">
        <v>1438</v>
      </c>
      <c r="D1446" s="6">
        <v>416</v>
      </c>
      <c r="E1446" s="12">
        <v>21.1</v>
      </c>
      <c r="F1446" s="16">
        <f t="shared" si="365"/>
        <v>0.31944444444444453</v>
      </c>
      <c r="G1446" s="16">
        <f t="shared" si="353"/>
        <v>5.8611111111111116</v>
      </c>
      <c r="H1446" s="19">
        <f t="shared" si="354"/>
        <v>12.128190276157408</v>
      </c>
      <c r="I1446" s="19">
        <f>$K$3*$H$3*'Vehicle Inputs'!$B$19</f>
        <v>186.58987875</v>
      </c>
      <c r="J1446" s="19">
        <f t="shared" si="355"/>
        <v>1093.6240115625001</v>
      </c>
      <c r="K1446" s="19">
        <f t="shared" si="356"/>
        <v>698.38541666666686</v>
      </c>
      <c r="L1446" s="19">
        <f t="shared" si="357"/>
        <v>897.10348569282428</v>
      </c>
      <c r="M1446" s="19">
        <f t="shared" si="358"/>
        <v>5258.0232078107201</v>
      </c>
      <c r="N1446" s="24">
        <f t="shared" si="352"/>
        <v>1.4605620021696446E-3</v>
      </c>
      <c r="O1446" s="24">
        <f t="shared" si="359"/>
        <v>1.4605620021696446E-3</v>
      </c>
      <c r="P1446" s="24">
        <f t="shared" si="366"/>
        <v>2.312374821049612</v>
      </c>
      <c r="Q1446" s="24">
        <f t="shared" si="360"/>
        <v>0</v>
      </c>
      <c r="R1446" s="24">
        <f t="shared" si="367"/>
        <v>1.0966027838508074</v>
      </c>
      <c r="S1446" s="24">
        <f>MIN(MAX(-M1446,0),'Vehicle Inputs'!$B$20*1000)</f>
        <v>0</v>
      </c>
      <c r="T1446" s="24">
        <f>S1446*(C1446-C1445)/3600000*'Vehicle Inputs'!$B$21*'Vehicle Inputs'!$B$22*'Vehicle Inputs'!$B$23</f>
        <v>0</v>
      </c>
      <c r="U1446" s="24">
        <f t="shared" si="361"/>
        <v>0.96712557595548809</v>
      </c>
      <c r="V1446" s="24">
        <f>T1446*'Vehicle Inputs'!$B$24*'Vehicle Inputs'!$B$22*'Vehicle Inputs'!$B$21</f>
        <v>0</v>
      </c>
      <c r="W1446" s="24">
        <f t="shared" si="362"/>
        <v>0.85537421565383098</v>
      </c>
      <c r="X1446" s="25">
        <f t="shared" si="363"/>
        <v>57</v>
      </c>
      <c r="Y1446" s="24">
        <f t="shared" si="364"/>
        <v>0</v>
      </c>
    </row>
    <row r="1447" spans="2:25" x14ac:dyDescent="0.25">
      <c r="B1447" s="6" t="s">
        <v>38</v>
      </c>
      <c r="C1447" s="6">
        <v>1439</v>
      </c>
      <c r="D1447" s="6">
        <v>417</v>
      </c>
      <c r="E1447" s="12">
        <v>22</v>
      </c>
      <c r="F1447" s="16">
        <f t="shared" si="365"/>
        <v>0.1388888888888889</v>
      </c>
      <c r="G1447" s="16">
        <f t="shared" si="353"/>
        <v>6.1111111111111116</v>
      </c>
      <c r="H1447" s="19">
        <f t="shared" si="354"/>
        <v>13.184888240740742</v>
      </c>
      <c r="I1447" s="19">
        <f>$K$3*$H$3*'Vehicle Inputs'!$B$19</f>
        <v>186.58987875</v>
      </c>
      <c r="J1447" s="19">
        <f t="shared" si="355"/>
        <v>1140.2714812500001</v>
      </c>
      <c r="K1447" s="19">
        <f t="shared" si="356"/>
        <v>303.64583333333337</v>
      </c>
      <c r="L1447" s="19">
        <f t="shared" si="357"/>
        <v>503.42060032407414</v>
      </c>
      <c r="M1447" s="19">
        <f t="shared" si="358"/>
        <v>3076.4592242026756</v>
      </c>
      <c r="N1447" s="24">
        <f t="shared" si="352"/>
        <v>8.5457200672296545E-4</v>
      </c>
      <c r="O1447" s="24">
        <f t="shared" si="359"/>
        <v>8.5457200672296545E-4</v>
      </c>
      <c r="P1447" s="24">
        <f t="shared" si="366"/>
        <v>2.3132293930563348</v>
      </c>
      <c r="Q1447" s="24">
        <f t="shared" si="360"/>
        <v>0</v>
      </c>
      <c r="R1447" s="24">
        <f t="shared" si="367"/>
        <v>1.0966027838508074</v>
      </c>
      <c r="S1447" s="24">
        <f>MIN(MAX(-M1447,0),'Vehicle Inputs'!$B$20*1000)</f>
        <v>0</v>
      </c>
      <c r="T1447" s="24">
        <f>S1447*(C1447-C1446)/3600000*'Vehicle Inputs'!$B$21*'Vehicle Inputs'!$B$22*'Vehicle Inputs'!$B$23</f>
        <v>0</v>
      </c>
      <c r="U1447" s="24">
        <f t="shared" si="361"/>
        <v>0.96712557595548809</v>
      </c>
      <c r="V1447" s="24">
        <f>T1447*'Vehicle Inputs'!$B$24*'Vehicle Inputs'!$B$22*'Vehicle Inputs'!$B$21</f>
        <v>0</v>
      </c>
      <c r="W1447" s="24">
        <f t="shared" si="362"/>
        <v>0.85537421565383098</v>
      </c>
      <c r="X1447" s="25">
        <f t="shared" si="363"/>
        <v>57</v>
      </c>
      <c r="Y1447" s="24">
        <f t="shared" si="364"/>
        <v>0</v>
      </c>
    </row>
    <row r="1448" spans="2:25" x14ac:dyDescent="0.25">
      <c r="B1448" s="6" t="s">
        <v>38</v>
      </c>
      <c r="C1448" s="6">
        <v>1440</v>
      </c>
      <c r="D1448" s="6">
        <v>418</v>
      </c>
      <c r="E1448" s="12">
        <v>22.1</v>
      </c>
      <c r="F1448" s="16">
        <f t="shared" si="365"/>
        <v>-8.3333333333333523E-2</v>
      </c>
      <c r="G1448" s="16">
        <f t="shared" si="353"/>
        <v>6.1388888888888893</v>
      </c>
      <c r="H1448" s="19">
        <f t="shared" si="354"/>
        <v>13.305023276157408</v>
      </c>
      <c r="I1448" s="19">
        <f>$K$3*$H$3*'Vehicle Inputs'!$B$19</f>
        <v>186.58987875</v>
      </c>
      <c r="J1448" s="19">
        <f t="shared" si="355"/>
        <v>1145.4545334375</v>
      </c>
      <c r="K1448" s="19">
        <f t="shared" si="356"/>
        <v>-182.18750000000043</v>
      </c>
      <c r="L1448" s="19">
        <f t="shared" si="357"/>
        <v>17.707402026156984</v>
      </c>
      <c r="M1448" s="19">
        <f t="shared" si="358"/>
        <v>108.70377354946372</v>
      </c>
      <c r="N1448" s="24">
        <f t="shared" si="352"/>
        <v>3.019549265262881E-5</v>
      </c>
      <c r="O1448" s="24">
        <f t="shared" si="359"/>
        <v>3.019549265262881E-5</v>
      </c>
      <c r="P1448" s="24">
        <f t="shared" si="366"/>
        <v>2.3132595885489873</v>
      </c>
      <c r="Q1448" s="24">
        <f t="shared" si="360"/>
        <v>0</v>
      </c>
      <c r="R1448" s="24">
        <f t="shared" si="367"/>
        <v>1.0966027838508074</v>
      </c>
      <c r="S1448" s="24">
        <f>MIN(MAX(-M1448,0),'Vehicle Inputs'!$B$20*1000)</f>
        <v>0</v>
      </c>
      <c r="T1448" s="24">
        <f>S1448*(C1448-C1447)/3600000*'Vehicle Inputs'!$B$21*'Vehicle Inputs'!$B$22*'Vehicle Inputs'!$B$23</f>
        <v>0</v>
      </c>
      <c r="U1448" s="24">
        <f t="shared" si="361"/>
        <v>0.96712557595548809</v>
      </c>
      <c r="V1448" s="24">
        <f>T1448*'Vehicle Inputs'!$B$24*'Vehicle Inputs'!$B$22*'Vehicle Inputs'!$B$21</f>
        <v>0</v>
      </c>
      <c r="W1448" s="24">
        <f t="shared" si="362"/>
        <v>0.85537421565383098</v>
      </c>
      <c r="X1448" s="25">
        <f t="shared" si="363"/>
        <v>57</v>
      </c>
      <c r="Y1448" s="24">
        <f t="shared" si="364"/>
        <v>0</v>
      </c>
    </row>
    <row r="1449" spans="2:25" x14ac:dyDescent="0.25">
      <c r="B1449" s="6" t="s">
        <v>38</v>
      </c>
      <c r="C1449" s="6">
        <v>1441</v>
      </c>
      <c r="D1449" s="6">
        <v>419</v>
      </c>
      <c r="E1449" s="12">
        <v>21.4</v>
      </c>
      <c r="F1449" s="16">
        <f t="shared" si="365"/>
        <v>-0.34722222222222221</v>
      </c>
      <c r="G1449" s="16">
        <f t="shared" si="353"/>
        <v>5.9444444444444446</v>
      </c>
      <c r="H1449" s="19">
        <f t="shared" si="354"/>
        <v>12.475519460185186</v>
      </c>
      <c r="I1449" s="19">
        <f>$K$3*$H$3*'Vehicle Inputs'!$B$19</f>
        <v>186.58987875</v>
      </c>
      <c r="J1449" s="19">
        <f t="shared" si="355"/>
        <v>1109.1731681250001</v>
      </c>
      <c r="K1449" s="19">
        <f t="shared" si="356"/>
        <v>-759.11458333333326</v>
      </c>
      <c r="L1449" s="19">
        <f t="shared" si="357"/>
        <v>-560.04918512314805</v>
      </c>
      <c r="M1449" s="19">
        <f t="shared" si="358"/>
        <v>-3329.1812671209359</v>
      </c>
      <c r="N1449" s="24">
        <f t="shared" si="352"/>
        <v>-9.2477257420025996E-4</v>
      </c>
      <c r="O1449" s="24">
        <f t="shared" si="359"/>
        <v>0</v>
      </c>
      <c r="P1449" s="24">
        <f t="shared" si="366"/>
        <v>2.3132595885489873</v>
      </c>
      <c r="Q1449" s="24">
        <f t="shared" si="360"/>
        <v>9.2477257420025996E-4</v>
      </c>
      <c r="R1449" s="24">
        <f t="shared" si="367"/>
        <v>1.0975275564250078</v>
      </c>
      <c r="S1449" s="24">
        <f>MIN(MAX(-M1449,0),'Vehicle Inputs'!$B$20*1000)</f>
        <v>3329.1812671209359</v>
      </c>
      <c r="T1449" s="24">
        <f>S1449*(C1449-C1448)/3600000*'Vehicle Inputs'!$B$21*'Vehicle Inputs'!$B$22*'Vehicle Inputs'!$B$23</f>
        <v>8.1791510325141979E-4</v>
      </c>
      <c r="U1449" s="24">
        <f t="shared" si="361"/>
        <v>0.96794349105873956</v>
      </c>
      <c r="V1449" s="24">
        <f>T1449*'Vehicle Inputs'!$B$24*'Vehicle Inputs'!$B$22*'Vehicle Inputs'!$B$21</f>
        <v>7.2340501307071822E-4</v>
      </c>
      <c r="W1449" s="24">
        <f t="shared" si="362"/>
        <v>0.85609762066690165</v>
      </c>
      <c r="X1449" s="25">
        <f t="shared" si="363"/>
        <v>58</v>
      </c>
      <c r="Y1449" s="24">
        <f t="shared" si="364"/>
        <v>8.1791510325141979E-4</v>
      </c>
    </row>
    <row r="1450" spans="2:25" x14ac:dyDescent="0.25">
      <c r="B1450" s="6" t="s">
        <v>38</v>
      </c>
      <c r="C1450" s="6">
        <v>1442</v>
      </c>
      <c r="D1450" s="6">
        <v>420</v>
      </c>
      <c r="E1450" s="12">
        <v>19.600000000000001</v>
      </c>
      <c r="F1450" s="16">
        <f t="shared" si="365"/>
        <v>-0.43055555555555525</v>
      </c>
      <c r="G1450" s="16">
        <f t="shared" si="353"/>
        <v>5.4444444444444446</v>
      </c>
      <c r="H1450" s="19">
        <f t="shared" si="354"/>
        <v>10.465096418518518</v>
      </c>
      <c r="I1450" s="19">
        <f>$K$3*$H$3*'Vehicle Inputs'!$B$19</f>
        <v>186.58987875</v>
      </c>
      <c r="J1450" s="19">
        <f t="shared" si="355"/>
        <v>1015.8782287500001</v>
      </c>
      <c r="K1450" s="19">
        <f t="shared" si="356"/>
        <v>-941.30208333333269</v>
      </c>
      <c r="L1450" s="19">
        <f t="shared" si="357"/>
        <v>-744.24710816481411</v>
      </c>
      <c r="M1450" s="19">
        <f t="shared" si="358"/>
        <v>-4052.0120333417658</v>
      </c>
      <c r="N1450" s="24">
        <f t="shared" si="352"/>
        <v>-1.1255588981504904E-3</v>
      </c>
      <c r="O1450" s="24">
        <f t="shared" si="359"/>
        <v>0</v>
      </c>
      <c r="P1450" s="24">
        <f t="shared" si="366"/>
        <v>2.3132595885489873</v>
      </c>
      <c r="Q1450" s="24">
        <f t="shared" si="360"/>
        <v>1.1255588981504904E-3</v>
      </c>
      <c r="R1450" s="24">
        <f t="shared" si="367"/>
        <v>1.0986531153231582</v>
      </c>
      <c r="S1450" s="24">
        <f>MIN(MAX(-M1450,0),'Vehicle Inputs'!$B$20*1000)</f>
        <v>4052.0120333417658</v>
      </c>
      <c r="T1450" s="24">
        <f>S1450*(C1450-C1449)/3600000*'Vehicle Inputs'!$B$21*'Vehicle Inputs'!$B$22*'Vehicle Inputs'!$B$23</f>
        <v>9.9550056746920104E-4</v>
      </c>
      <c r="U1450" s="24">
        <f t="shared" si="361"/>
        <v>0.96893899162620878</v>
      </c>
      <c r="V1450" s="24">
        <f>T1450*'Vehicle Inputs'!$B$24*'Vehicle Inputs'!$B$22*'Vehicle Inputs'!$B$21</f>
        <v>8.8047047689813476E-4</v>
      </c>
      <c r="W1450" s="24">
        <f t="shared" si="362"/>
        <v>0.85697809114379975</v>
      </c>
      <c r="X1450" s="25">
        <f t="shared" si="363"/>
        <v>58</v>
      </c>
      <c r="Y1450" s="24">
        <f t="shared" si="364"/>
        <v>1.8134156707206208E-3</v>
      </c>
    </row>
    <row r="1451" spans="2:25" x14ac:dyDescent="0.25">
      <c r="B1451" s="6" t="s">
        <v>38</v>
      </c>
      <c r="C1451" s="6">
        <v>1443</v>
      </c>
      <c r="D1451" s="6">
        <v>421</v>
      </c>
      <c r="E1451" s="12">
        <v>18.3</v>
      </c>
      <c r="F1451" s="16">
        <f t="shared" si="365"/>
        <v>-0.2222222222222224</v>
      </c>
      <c r="G1451" s="16">
        <f t="shared" si="353"/>
        <v>5.0833333333333339</v>
      </c>
      <c r="H1451" s="19">
        <f t="shared" si="354"/>
        <v>9.1229074854166683</v>
      </c>
      <c r="I1451" s="19">
        <f>$K$3*$H$3*'Vehicle Inputs'!$B$19</f>
        <v>186.58987875</v>
      </c>
      <c r="J1451" s="19">
        <f t="shared" si="355"/>
        <v>948.49855031250013</v>
      </c>
      <c r="K1451" s="19">
        <f t="shared" si="356"/>
        <v>-485.83333333333371</v>
      </c>
      <c r="L1451" s="19">
        <f t="shared" si="357"/>
        <v>-290.12054709791704</v>
      </c>
      <c r="M1451" s="19">
        <f t="shared" si="358"/>
        <v>-1474.7794477477451</v>
      </c>
      <c r="N1451" s="24">
        <f t="shared" si="352"/>
        <v>-4.0966095770770698E-4</v>
      </c>
      <c r="O1451" s="24">
        <f t="shared" si="359"/>
        <v>0</v>
      </c>
      <c r="P1451" s="24">
        <f t="shared" si="366"/>
        <v>2.3132595885489873</v>
      </c>
      <c r="Q1451" s="24">
        <f t="shared" si="360"/>
        <v>4.0966095770770698E-4</v>
      </c>
      <c r="R1451" s="24">
        <f t="shared" si="367"/>
        <v>1.099062776280866</v>
      </c>
      <c r="S1451" s="24">
        <f>MIN(MAX(-M1451,0),'Vehicle Inputs'!$B$20*1000)</f>
        <v>1474.7794477477451</v>
      </c>
      <c r="T1451" s="24">
        <f>S1451*(C1451-C1450)/3600000*'Vehicle Inputs'!$B$21*'Vehicle Inputs'!$B$22*'Vehicle Inputs'!$B$23</f>
        <v>3.623246340445814E-4</v>
      </c>
      <c r="U1451" s="24">
        <f t="shared" si="361"/>
        <v>0.9693013162602534</v>
      </c>
      <c r="V1451" s="24">
        <f>T1451*'Vehicle Inputs'!$B$24*'Vehicle Inputs'!$B$22*'Vehicle Inputs'!$B$21</f>
        <v>3.2045802258073001E-4</v>
      </c>
      <c r="W1451" s="24">
        <f t="shared" si="362"/>
        <v>0.85729854916638049</v>
      </c>
      <c r="X1451" s="25">
        <f t="shared" si="363"/>
        <v>58</v>
      </c>
      <c r="Y1451" s="24">
        <f t="shared" si="364"/>
        <v>2.1757403047652024E-3</v>
      </c>
    </row>
    <row r="1452" spans="2:25" x14ac:dyDescent="0.25">
      <c r="B1452" s="6" t="s">
        <v>38</v>
      </c>
      <c r="C1452" s="6">
        <v>1444</v>
      </c>
      <c r="D1452" s="6">
        <v>422</v>
      </c>
      <c r="E1452" s="12">
        <v>18</v>
      </c>
      <c r="F1452" s="16">
        <f t="shared" si="365"/>
        <v>0</v>
      </c>
      <c r="G1452" s="16">
        <f t="shared" si="353"/>
        <v>5</v>
      </c>
      <c r="H1452" s="19">
        <f t="shared" si="354"/>
        <v>8.8262474999999991</v>
      </c>
      <c r="I1452" s="19">
        <f>$K$3*$H$3*'Vehicle Inputs'!$B$19</f>
        <v>186.58987875</v>
      </c>
      <c r="J1452" s="19">
        <f t="shared" si="355"/>
        <v>932.94939375000001</v>
      </c>
      <c r="K1452" s="19">
        <f t="shared" si="356"/>
        <v>0</v>
      </c>
      <c r="L1452" s="19">
        <f t="shared" si="357"/>
        <v>195.41612624999999</v>
      </c>
      <c r="M1452" s="19">
        <f t="shared" si="358"/>
        <v>977.0806312499999</v>
      </c>
      <c r="N1452" s="24">
        <f t="shared" si="352"/>
        <v>2.7141128645833328E-4</v>
      </c>
      <c r="O1452" s="24">
        <f t="shared" si="359"/>
        <v>2.7141128645833328E-4</v>
      </c>
      <c r="P1452" s="24">
        <f t="shared" si="366"/>
        <v>2.3135309998354456</v>
      </c>
      <c r="Q1452" s="24">
        <f t="shared" si="360"/>
        <v>0</v>
      </c>
      <c r="R1452" s="24">
        <f t="shared" si="367"/>
        <v>1.099062776280866</v>
      </c>
      <c r="S1452" s="24">
        <f>MIN(MAX(-M1452,0),'Vehicle Inputs'!$B$20*1000)</f>
        <v>0</v>
      </c>
      <c r="T1452" s="24">
        <f>S1452*(C1452-C1451)/3600000*'Vehicle Inputs'!$B$21*'Vehicle Inputs'!$B$22*'Vehicle Inputs'!$B$23</f>
        <v>0</v>
      </c>
      <c r="U1452" s="24">
        <f t="shared" si="361"/>
        <v>0.9693013162602534</v>
      </c>
      <c r="V1452" s="24">
        <f>T1452*'Vehicle Inputs'!$B$24*'Vehicle Inputs'!$B$22*'Vehicle Inputs'!$B$21</f>
        <v>0</v>
      </c>
      <c r="W1452" s="24">
        <f t="shared" si="362"/>
        <v>0.85729854916638049</v>
      </c>
      <c r="X1452" s="25">
        <f t="shared" si="363"/>
        <v>58</v>
      </c>
      <c r="Y1452" s="24">
        <f t="shared" si="364"/>
        <v>0</v>
      </c>
    </row>
    <row r="1453" spans="2:25" x14ac:dyDescent="0.25">
      <c r="B1453" s="6" t="s">
        <v>38</v>
      </c>
      <c r="C1453" s="6">
        <v>1445</v>
      </c>
      <c r="D1453" s="6">
        <v>423</v>
      </c>
      <c r="E1453" s="12">
        <v>18.3</v>
      </c>
      <c r="F1453" s="16">
        <f t="shared" si="365"/>
        <v>6.9444444444444448E-2</v>
      </c>
      <c r="G1453" s="16">
        <f t="shared" si="353"/>
        <v>5.0833333333333339</v>
      </c>
      <c r="H1453" s="19">
        <f t="shared" si="354"/>
        <v>9.1229074854166683</v>
      </c>
      <c r="I1453" s="19">
        <f>$K$3*$H$3*'Vehicle Inputs'!$B$19</f>
        <v>186.58987875</v>
      </c>
      <c r="J1453" s="19">
        <f t="shared" si="355"/>
        <v>948.49855031250013</v>
      </c>
      <c r="K1453" s="19">
        <f t="shared" si="356"/>
        <v>151.82291666666669</v>
      </c>
      <c r="L1453" s="19">
        <f t="shared" si="357"/>
        <v>347.53570290208336</v>
      </c>
      <c r="M1453" s="19">
        <f t="shared" si="358"/>
        <v>1766.6398230855907</v>
      </c>
      <c r="N1453" s="24">
        <f t="shared" si="352"/>
        <v>4.9073328419044183E-4</v>
      </c>
      <c r="O1453" s="24">
        <f t="shared" si="359"/>
        <v>4.9073328419044183E-4</v>
      </c>
      <c r="P1453" s="24">
        <f t="shared" si="366"/>
        <v>2.314021733119636</v>
      </c>
      <c r="Q1453" s="24">
        <f t="shared" si="360"/>
        <v>0</v>
      </c>
      <c r="R1453" s="24">
        <f t="shared" si="367"/>
        <v>1.099062776280866</v>
      </c>
      <c r="S1453" s="24">
        <f>MIN(MAX(-M1453,0),'Vehicle Inputs'!$B$20*1000)</f>
        <v>0</v>
      </c>
      <c r="T1453" s="24">
        <f>S1453*(C1453-C1452)/3600000*'Vehicle Inputs'!$B$21*'Vehicle Inputs'!$B$22*'Vehicle Inputs'!$B$23</f>
        <v>0</v>
      </c>
      <c r="U1453" s="24">
        <f t="shared" si="361"/>
        <v>0.9693013162602534</v>
      </c>
      <c r="V1453" s="24">
        <f>T1453*'Vehicle Inputs'!$B$24*'Vehicle Inputs'!$B$22*'Vehicle Inputs'!$B$21</f>
        <v>0</v>
      </c>
      <c r="W1453" s="24">
        <f t="shared" si="362"/>
        <v>0.85729854916638049</v>
      </c>
      <c r="X1453" s="25">
        <f t="shared" si="363"/>
        <v>58</v>
      </c>
      <c r="Y1453" s="24">
        <f t="shared" si="364"/>
        <v>0</v>
      </c>
    </row>
    <row r="1454" spans="2:25" x14ac:dyDescent="0.25">
      <c r="B1454" s="6" t="s">
        <v>38</v>
      </c>
      <c r="C1454" s="6">
        <v>1446</v>
      </c>
      <c r="D1454" s="6">
        <v>424</v>
      </c>
      <c r="E1454" s="12">
        <v>18.5</v>
      </c>
      <c r="F1454" s="16">
        <f t="shared" si="365"/>
        <v>-5.5555555555555851E-2</v>
      </c>
      <c r="G1454" s="16">
        <f t="shared" si="353"/>
        <v>5.1388888888888893</v>
      </c>
      <c r="H1454" s="19">
        <f t="shared" si="354"/>
        <v>9.3234049594907411</v>
      </c>
      <c r="I1454" s="19">
        <f>$K$3*$H$3*'Vehicle Inputs'!$B$19</f>
        <v>186.58987875</v>
      </c>
      <c r="J1454" s="19">
        <f t="shared" si="355"/>
        <v>958.86465468750009</v>
      </c>
      <c r="K1454" s="19">
        <f t="shared" si="356"/>
        <v>-121.45833333333398</v>
      </c>
      <c r="L1454" s="19">
        <f t="shared" si="357"/>
        <v>74.454950376156759</v>
      </c>
      <c r="M1454" s="19">
        <f t="shared" si="358"/>
        <v>382.6157172108056</v>
      </c>
      <c r="N1454" s="24">
        <f t="shared" si="352"/>
        <v>1.0628214366966823E-4</v>
      </c>
      <c r="O1454" s="24">
        <f t="shared" si="359"/>
        <v>1.0628214366966823E-4</v>
      </c>
      <c r="P1454" s="24">
        <f t="shared" si="366"/>
        <v>2.3141280152633055</v>
      </c>
      <c r="Q1454" s="24">
        <f t="shared" si="360"/>
        <v>0</v>
      </c>
      <c r="R1454" s="24">
        <f t="shared" si="367"/>
        <v>1.099062776280866</v>
      </c>
      <c r="S1454" s="24">
        <f>MIN(MAX(-M1454,0),'Vehicle Inputs'!$B$20*1000)</f>
        <v>0</v>
      </c>
      <c r="T1454" s="24">
        <f>S1454*(C1454-C1453)/3600000*'Vehicle Inputs'!$B$21*'Vehicle Inputs'!$B$22*'Vehicle Inputs'!$B$23</f>
        <v>0</v>
      </c>
      <c r="U1454" s="24">
        <f t="shared" si="361"/>
        <v>0.9693013162602534</v>
      </c>
      <c r="V1454" s="24">
        <f>T1454*'Vehicle Inputs'!$B$24*'Vehicle Inputs'!$B$22*'Vehicle Inputs'!$B$21</f>
        <v>0</v>
      </c>
      <c r="W1454" s="24">
        <f t="shared" si="362"/>
        <v>0.85729854916638049</v>
      </c>
      <c r="X1454" s="25">
        <f t="shared" si="363"/>
        <v>58</v>
      </c>
      <c r="Y1454" s="24">
        <f t="shared" si="364"/>
        <v>0</v>
      </c>
    </row>
    <row r="1455" spans="2:25" x14ac:dyDescent="0.25">
      <c r="B1455" s="6" t="s">
        <v>38</v>
      </c>
      <c r="C1455" s="6">
        <v>1447</v>
      </c>
      <c r="D1455" s="6">
        <v>425</v>
      </c>
      <c r="E1455" s="12">
        <v>17.899999999999999</v>
      </c>
      <c r="F1455" s="16">
        <f t="shared" si="365"/>
        <v>-0.4861111111111111</v>
      </c>
      <c r="G1455" s="16">
        <f t="shared" si="353"/>
        <v>4.9722222222222223</v>
      </c>
      <c r="H1455" s="19">
        <f t="shared" si="354"/>
        <v>8.7284504983796296</v>
      </c>
      <c r="I1455" s="19">
        <f>$K$3*$H$3*'Vehicle Inputs'!$B$19</f>
        <v>186.58987875</v>
      </c>
      <c r="J1455" s="19">
        <f t="shared" si="355"/>
        <v>927.76634156249997</v>
      </c>
      <c r="K1455" s="19">
        <f t="shared" si="356"/>
        <v>-1062.7604166666667</v>
      </c>
      <c r="L1455" s="19">
        <f t="shared" si="357"/>
        <v>-867.44208741828709</v>
      </c>
      <c r="M1455" s="19">
        <f t="shared" si="358"/>
        <v>-4313.1148235520386</v>
      </c>
      <c r="N1455" s="24">
        <f t="shared" si="352"/>
        <v>-1.1980874509866775E-3</v>
      </c>
      <c r="O1455" s="24">
        <f t="shared" si="359"/>
        <v>0</v>
      </c>
      <c r="P1455" s="24">
        <f t="shared" si="366"/>
        <v>2.3141280152633055</v>
      </c>
      <c r="Q1455" s="24">
        <f t="shared" si="360"/>
        <v>1.1980874509866775E-3</v>
      </c>
      <c r="R1455" s="24">
        <f t="shared" si="367"/>
        <v>1.1002608637318527</v>
      </c>
      <c r="S1455" s="24">
        <f>MIN(MAX(-M1455,0),'Vehicle Inputs'!$B$20*1000)</f>
        <v>4313.1148235520386</v>
      </c>
      <c r="T1455" s="24">
        <f>S1455*(C1455-C1454)/3600000*'Vehicle Inputs'!$B$21*'Vehicle Inputs'!$B$22*'Vehicle Inputs'!$B$23</f>
        <v>1.0596484460251667E-3</v>
      </c>
      <c r="U1455" s="24">
        <f t="shared" si="361"/>
        <v>0.97036096470627853</v>
      </c>
      <c r="V1455" s="24">
        <f>T1455*'Vehicle Inputs'!$B$24*'Vehicle Inputs'!$B$22*'Vehicle Inputs'!$B$21</f>
        <v>9.3720606808695849E-4</v>
      </c>
      <c r="W1455" s="24">
        <f t="shared" si="362"/>
        <v>0.85823575523446749</v>
      </c>
      <c r="X1455" s="25">
        <f t="shared" si="363"/>
        <v>59</v>
      </c>
      <c r="Y1455" s="24">
        <f t="shared" si="364"/>
        <v>1.0596484460251667E-3</v>
      </c>
    </row>
    <row r="1456" spans="2:25" x14ac:dyDescent="0.25">
      <c r="B1456" s="6" t="s">
        <v>38</v>
      </c>
      <c r="C1456" s="6">
        <v>1448</v>
      </c>
      <c r="D1456" s="6">
        <v>426</v>
      </c>
      <c r="E1456" s="12">
        <v>15</v>
      </c>
      <c r="F1456" s="16">
        <f t="shared" si="365"/>
        <v>-1.1111111111111109</v>
      </c>
      <c r="G1456" s="16">
        <f t="shared" si="353"/>
        <v>4.166666666666667</v>
      </c>
      <c r="H1456" s="19">
        <f t="shared" si="354"/>
        <v>6.1293385416666677</v>
      </c>
      <c r="I1456" s="19">
        <f>$K$3*$H$3*'Vehicle Inputs'!$B$19</f>
        <v>186.58987875</v>
      </c>
      <c r="J1456" s="19">
        <f t="shared" si="355"/>
        <v>777.45782812499999</v>
      </c>
      <c r="K1456" s="19">
        <f t="shared" si="356"/>
        <v>-2429.1666666666665</v>
      </c>
      <c r="L1456" s="19">
        <f t="shared" si="357"/>
        <v>-2236.4474493749999</v>
      </c>
      <c r="M1456" s="19">
        <f t="shared" si="358"/>
        <v>-9318.5310390625</v>
      </c>
      <c r="N1456" s="24">
        <f t="shared" ref="N1456:N1519" si="368">M1456*(C1456-C1455)/3600000</f>
        <v>-2.5884808441840276E-3</v>
      </c>
      <c r="O1456" s="24">
        <f t="shared" si="359"/>
        <v>0</v>
      </c>
      <c r="P1456" s="24">
        <f t="shared" si="366"/>
        <v>2.3141280152633055</v>
      </c>
      <c r="Q1456" s="24">
        <f t="shared" si="360"/>
        <v>2.5884808441840276E-3</v>
      </c>
      <c r="R1456" s="24">
        <f t="shared" si="367"/>
        <v>1.1028493445760368</v>
      </c>
      <c r="S1456" s="24">
        <f>MIN(MAX(-M1456,0),'Vehicle Inputs'!$B$20*1000)</f>
        <v>9318.5310390625</v>
      </c>
      <c r="T1456" s="24">
        <f>S1456*(C1456-C1455)/3600000*'Vehicle Inputs'!$B$21*'Vehicle Inputs'!$B$22*'Vehicle Inputs'!$B$23</f>
        <v>2.289381882638563E-3</v>
      </c>
      <c r="U1456" s="24">
        <f t="shared" si="361"/>
        <v>0.97265034658891714</v>
      </c>
      <c r="V1456" s="24">
        <f>T1456*'Vehicle Inputs'!$B$24*'Vehicle Inputs'!$B$22*'Vehicle Inputs'!$B$21</f>
        <v>2.0248438060996767E-3</v>
      </c>
      <c r="W1456" s="24">
        <f t="shared" si="362"/>
        <v>0.86026059904056718</v>
      </c>
      <c r="X1456" s="25">
        <f t="shared" si="363"/>
        <v>59</v>
      </c>
      <c r="Y1456" s="24">
        <f t="shared" si="364"/>
        <v>3.3490303286637297E-3</v>
      </c>
    </row>
    <row r="1457" spans="2:25" x14ac:dyDescent="0.25">
      <c r="B1457" s="6" t="s">
        <v>38</v>
      </c>
      <c r="C1457" s="6">
        <v>1449</v>
      </c>
      <c r="D1457" s="6">
        <v>427</v>
      </c>
      <c r="E1457" s="12">
        <v>9.9</v>
      </c>
      <c r="F1457" s="16">
        <f t="shared" si="365"/>
        <v>-1.4444444444444444</v>
      </c>
      <c r="G1457" s="16">
        <f t="shared" si="353"/>
        <v>2.75</v>
      </c>
      <c r="H1457" s="19">
        <f t="shared" si="354"/>
        <v>2.6699398687499998</v>
      </c>
      <c r="I1457" s="19">
        <f>$K$3*$H$3*'Vehicle Inputs'!$B$19</f>
        <v>186.58987875</v>
      </c>
      <c r="J1457" s="19">
        <f t="shared" si="355"/>
        <v>513.12216656249996</v>
      </c>
      <c r="K1457" s="19">
        <f t="shared" si="356"/>
        <v>-3157.9166666666665</v>
      </c>
      <c r="L1457" s="19">
        <f t="shared" si="357"/>
        <v>-2968.6568480479164</v>
      </c>
      <c r="M1457" s="19">
        <f t="shared" si="358"/>
        <v>-8163.8063321317695</v>
      </c>
      <c r="N1457" s="24">
        <f t="shared" si="368"/>
        <v>-2.2677239811477136E-3</v>
      </c>
      <c r="O1457" s="24">
        <f t="shared" si="359"/>
        <v>0</v>
      </c>
      <c r="P1457" s="24">
        <f t="shared" si="366"/>
        <v>2.3141280152633055</v>
      </c>
      <c r="Q1457" s="24">
        <f t="shared" si="360"/>
        <v>2.2677239811477136E-3</v>
      </c>
      <c r="R1457" s="24">
        <f t="shared" si="367"/>
        <v>1.1051170685571845</v>
      </c>
      <c r="S1457" s="24">
        <f>MIN(MAX(-M1457,0),'Vehicle Inputs'!$B$20*1000)</f>
        <v>8163.8063321317695</v>
      </c>
      <c r="T1457" s="24">
        <f>S1457*(C1457-C1456)/3600000*'Vehicle Inputs'!$B$21*'Vehicle Inputs'!$B$22*'Vehicle Inputs'!$B$23</f>
        <v>2.0056884751260954E-3</v>
      </c>
      <c r="U1457" s="24">
        <f t="shared" si="361"/>
        <v>0.97465603506404319</v>
      </c>
      <c r="V1457" s="24">
        <f>T1457*'Vehicle Inputs'!$B$24*'Vehicle Inputs'!$B$22*'Vehicle Inputs'!$B$21</f>
        <v>1.7739311718252748E-3</v>
      </c>
      <c r="W1457" s="24">
        <f t="shared" si="362"/>
        <v>0.8620345302123924</v>
      </c>
      <c r="X1457" s="25">
        <f t="shared" si="363"/>
        <v>59</v>
      </c>
      <c r="Y1457" s="24">
        <f t="shared" si="364"/>
        <v>5.3547188037898251E-3</v>
      </c>
    </row>
    <row r="1458" spans="2:25" x14ac:dyDescent="0.25">
      <c r="B1458" s="6" t="s">
        <v>38</v>
      </c>
      <c r="C1458" s="6">
        <v>1450</v>
      </c>
      <c r="D1458" s="6">
        <v>428</v>
      </c>
      <c r="E1458" s="12">
        <v>4.5999999999999996</v>
      </c>
      <c r="F1458" s="16">
        <f t="shared" si="365"/>
        <v>-1.2083333333333335</v>
      </c>
      <c r="G1458" s="16">
        <f t="shared" si="353"/>
        <v>1.2777777777777777</v>
      </c>
      <c r="H1458" s="19">
        <f t="shared" si="354"/>
        <v>0.57643023796296278</v>
      </c>
      <c r="I1458" s="19">
        <f>$K$3*$H$3*'Vehicle Inputs'!$B$19</f>
        <v>186.58987875</v>
      </c>
      <c r="J1458" s="19">
        <f t="shared" si="355"/>
        <v>238.42040062499998</v>
      </c>
      <c r="K1458" s="19">
        <f t="shared" si="356"/>
        <v>-2641.7187500000005</v>
      </c>
      <c r="L1458" s="19">
        <f t="shared" si="357"/>
        <v>-2454.5524410120374</v>
      </c>
      <c r="M1458" s="19">
        <f t="shared" si="358"/>
        <v>-3136.372563515381</v>
      </c>
      <c r="N1458" s="24">
        <f t="shared" si="368"/>
        <v>-8.7121460097649474E-4</v>
      </c>
      <c r="O1458" s="24">
        <f t="shared" si="359"/>
        <v>0</v>
      </c>
      <c r="P1458" s="24">
        <f t="shared" si="366"/>
        <v>2.3141280152633055</v>
      </c>
      <c r="Q1458" s="24">
        <f t="shared" si="360"/>
        <v>8.7121460097649474E-4</v>
      </c>
      <c r="R1458" s="24">
        <f t="shared" si="367"/>
        <v>1.1059882831581609</v>
      </c>
      <c r="S1458" s="24">
        <f>MIN(MAX(-M1458,0),'Vehicle Inputs'!$B$20*1000)</f>
        <v>3136.372563515381</v>
      </c>
      <c r="T1458" s="24">
        <f>S1458*(C1458-C1457)/3600000*'Vehicle Inputs'!$B$21*'Vehicle Inputs'!$B$22*'Vehicle Inputs'!$B$23</f>
        <v>7.7054575383366062E-4</v>
      </c>
      <c r="U1458" s="24">
        <f t="shared" si="361"/>
        <v>0.97542658081787681</v>
      </c>
      <c r="V1458" s="24">
        <f>T1458*'Vehicle Inputs'!$B$24*'Vehicle Inputs'!$B$22*'Vehicle Inputs'!$B$21</f>
        <v>6.8150919197818103E-4</v>
      </c>
      <c r="W1458" s="24">
        <f t="shared" si="362"/>
        <v>0.86271603940437058</v>
      </c>
      <c r="X1458" s="25">
        <f t="shared" si="363"/>
        <v>59</v>
      </c>
      <c r="Y1458" s="24">
        <f t="shared" si="364"/>
        <v>6.1252645576234856E-3</v>
      </c>
    </row>
    <row r="1459" spans="2:25" x14ac:dyDescent="0.25">
      <c r="B1459" s="6" t="s">
        <v>38</v>
      </c>
      <c r="C1459" s="6">
        <v>1451</v>
      </c>
      <c r="D1459" s="6">
        <v>429</v>
      </c>
      <c r="E1459" s="12">
        <v>1.2</v>
      </c>
      <c r="F1459" s="16">
        <f t="shared" si="365"/>
        <v>-0.63888888888888884</v>
      </c>
      <c r="G1459" s="16">
        <f t="shared" si="353"/>
        <v>0.33333333333333331</v>
      </c>
      <c r="H1459" s="19">
        <f t="shared" si="354"/>
        <v>3.9227766666666664E-2</v>
      </c>
      <c r="I1459" s="19">
        <f>$K$3*$H$3*'Vehicle Inputs'!$B$19</f>
        <v>186.58987875</v>
      </c>
      <c r="J1459" s="19">
        <f t="shared" si="355"/>
        <v>62.196626249999994</v>
      </c>
      <c r="K1459" s="19">
        <f t="shared" si="356"/>
        <v>-1396.7708333333333</v>
      </c>
      <c r="L1459" s="19">
        <f t="shared" si="357"/>
        <v>-1210.1417268166665</v>
      </c>
      <c r="M1459" s="19">
        <f t="shared" si="358"/>
        <v>-403.38057560555546</v>
      </c>
      <c r="N1459" s="24">
        <f t="shared" si="368"/>
        <v>-1.1205015989043207E-4</v>
      </c>
      <c r="O1459" s="24">
        <f t="shared" si="359"/>
        <v>0</v>
      </c>
      <c r="P1459" s="24">
        <f t="shared" si="366"/>
        <v>2.3141280152633055</v>
      </c>
      <c r="Q1459" s="24">
        <f t="shared" si="360"/>
        <v>1.1205015989043207E-4</v>
      </c>
      <c r="R1459" s="24">
        <f t="shared" si="367"/>
        <v>1.1061003333180512</v>
      </c>
      <c r="S1459" s="24">
        <f>MIN(MAX(-M1459,0),'Vehicle Inputs'!$B$20*1000)</f>
        <v>403.38057560555546</v>
      </c>
      <c r="T1459" s="24">
        <f>S1459*(C1459-C1458)/3600000*'Vehicle Inputs'!$B$21*'Vehicle Inputs'!$B$22*'Vehicle Inputs'!$B$23</f>
        <v>9.9102763915092642E-5</v>
      </c>
      <c r="U1459" s="24">
        <f t="shared" si="361"/>
        <v>0.97552568358179192</v>
      </c>
      <c r="V1459" s="24">
        <f>T1459*'Vehicle Inputs'!$B$24*'Vehicle Inputs'!$B$22*'Vehicle Inputs'!$B$21</f>
        <v>8.7651439544703672E-5</v>
      </c>
      <c r="W1459" s="24">
        <f t="shared" si="362"/>
        <v>0.86280369084391528</v>
      </c>
      <c r="X1459" s="25">
        <f t="shared" si="363"/>
        <v>59</v>
      </c>
      <c r="Y1459" s="24">
        <f t="shared" si="364"/>
        <v>6.2243673215385785E-3</v>
      </c>
    </row>
    <row r="1460" spans="2:25" x14ac:dyDescent="0.25">
      <c r="B1460" s="6" t="s">
        <v>38</v>
      </c>
      <c r="C1460" s="6">
        <v>1452</v>
      </c>
      <c r="D1460" s="6">
        <v>430</v>
      </c>
      <c r="E1460" s="12">
        <v>0</v>
      </c>
      <c r="F1460" s="16">
        <f t="shared" si="365"/>
        <v>-0.16666666666666666</v>
      </c>
      <c r="G1460" s="16">
        <f t="shared" si="353"/>
        <v>0</v>
      </c>
      <c r="H1460" s="19">
        <f t="shared" si="354"/>
        <v>0</v>
      </c>
      <c r="I1460" s="19">
        <f>$K$3*$H$3*'Vehicle Inputs'!$B$19</f>
        <v>186.58987875</v>
      </c>
      <c r="J1460" s="19">
        <f t="shared" si="355"/>
        <v>0</v>
      </c>
      <c r="K1460" s="19">
        <f t="shared" si="356"/>
        <v>-364.375</v>
      </c>
      <c r="L1460" s="19">
        <f t="shared" si="357"/>
        <v>-177.78512125</v>
      </c>
      <c r="M1460" s="19">
        <f t="shared" si="358"/>
        <v>0</v>
      </c>
      <c r="N1460" s="24">
        <f t="shared" si="368"/>
        <v>0</v>
      </c>
      <c r="O1460" s="24">
        <f t="shared" si="359"/>
        <v>0</v>
      </c>
      <c r="P1460" s="24">
        <f t="shared" si="366"/>
        <v>2.3141280152633055</v>
      </c>
      <c r="Q1460" s="24">
        <f t="shared" si="360"/>
        <v>0</v>
      </c>
      <c r="R1460" s="24">
        <f t="shared" si="367"/>
        <v>1.1061003333180512</v>
      </c>
      <c r="S1460" s="24">
        <f>MIN(MAX(-M1460,0),'Vehicle Inputs'!$B$20*1000)</f>
        <v>0</v>
      </c>
      <c r="T1460" s="24">
        <f>S1460*(C1460-C1459)/3600000*'Vehicle Inputs'!$B$21*'Vehicle Inputs'!$B$22*'Vehicle Inputs'!$B$23</f>
        <v>0</v>
      </c>
      <c r="U1460" s="24">
        <f t="shared" si="361"/>
        <v>0.97552568358179192</v>
      </c>
      <c r="V1460" s="24">
        <f>T1460*'Vehicle Inputs'!$B$24*'Vehicle Inputs'!$B$22*'Vehicle Inputs'!$B$21</f>
        <v>0</v>
      </c>
      <c r="W1460" s="24">
        <f t="shared" si="362"/>
        <v>0.86280369084391528</v>
      </c>
      <c r="X1460" s="25">
        <f t="shared" si="363"/>
        <v>59</v>
      </c>
      <c r="Y1460" s="24">
        <f t="shared" si="364"/>
        <v>0</v>
      </c>
    </row>
    <row r="1461" spans="2:25" x14ac:dyDescent="0.25">
      <c r="B1461" s="6" t="s">
        <v>38</v>
      </c>
      <c r="C1461" s="6">
        <v>1453</v>
      </c>
      <c r="D1461" s="6">
        <v>431</v>
      </c>
      <c r="E1461" s="12">
        <v>0</v>
      </c>
      <c r="F1461" s="16">
        <f t="shared" si="365"/>
        <v>0</v>
      </c>
      <c r="G1461" s="16">
        <f t="shared" si="353"/>
        <v>0</v>
      </c>
      <c r="H1461" s="19">
        <f t="shared" si="354"/>
        <v>0</v>
      </c>
      <c r="I1461" s="19">
        <f>$K$3*$H$3*'Vehicle Inputs'!$B$19</f>
        <v>186.58987875</v>
      </c>
      <c r="J1461" s="19">
        <f t="shared" si="355"/>
        <v>0</v>
      </c>
      <c r="K1461" s="19">
        <f t="shared" si="356"/>
        <v>0</v>
      </c>
      <c r="L1461" s="19">
        <f t="shared" si="357"/>
        <v>186.58987875</v>
      </c>
      <c r="M1461" s="19">
        <f t="shared" si="358"/>
        <v>0</v>
      </c>
      <c r="N1461" s="24">
        <f t="shared" si="368"/>
        <v>0</v>
      </c>
      <c r="O1461" s="24">
        <f t="shared" si="359"/>
        <v>0</v>
      </c>
      <c r="P1461" s="24">
        <f t="shared" si="366"/>
        <v>2.3141280152633055</v>
      </c>
      <c r="Q1461" s="24">
        <f t="shared" si="360"/>
        <v>0</v>
      </c>
      <c r="R1461" s="24">
        <f t="shared" si="367"/>
        <v>1.1061003333180512</v>
      </c>
      <c r="S1461" s="24">
        <f>MIN(MAX(-M1461,0),'Vehicle Inputs'!$B$20*1000)</f>
        <v>0</v>
      </c>
      <c r="T1461" s="24">
        <f>S1461*(C1461-C1460)/3600000*'Vehicle Inputs'!$B$21*'Vehicle Inputs'!$B$22*'Vehicle Inputs'!$B$23</f>
        <v>0</v>
      </c>
      <c r="U1461" s="24">
        <f t="shared" si="361"/>
        <v>0.97552568358179192</v>
      </c>
      <c r="V1461" s="24">
        <f>T1461*'Vehicle Inputs'!$B$24*'Vehicle Inputs'!$B$22*'Vehicle Inputs'!$B$21</f>
        <v>0</v>
      </c>
      <c r="W1461" s="24">
        <f t="shared" si="362"/>
        <v>0.86280369084391528</v>
      </c>
      <c r="X1461" s="25">
        <f t="shared" si="363"/>
        <v>59</v>
      </c>
      <c r="Y1461" s="24">
        <f t="shared" si="364"/>
        <v>0</v>
      </c>
    </row>
    <row r="1462" spans="2:25" x14ac:dyDescent="0.25">
      <c r="B1462" s="6" t="s">
        <v>38</v>
      </c>
      <c r="C1462" s="6">
        <v>1454</v>
      </c>
      <c r="D1462" s="6">
        <v>432</v>
      </c>
      <c r="E1462" s="12">
        <v>0</v>
      </c>
      <c r="F1462" s="16">
        <f t="shared" si="365"/>
        <v>0</v>
      </c>
      <c r="G1462" s="16">
        <f t="shared" si="353"/>
        <v>0</v>
      </c>
      <c r="H1462" s="19">
        <f t="shared" si="354"/>
        <v>0</v>
      </c>
      <c r="I1462" s="19">
        <f>$K$3*$H$3*'Vehicle Inputs'!$B$19</f>
        <v>186.58987875</v>
      </c>
      <c r="J1462" s="19">
        <f t="shared" si="355"/>
        <v>0</v>
      </c>
      <c r="K1462" s="19">
        <f t="shared" si="356"/>
        <v>0</v>
      </c>
      <c r="L1462" s="19">
        <f t="shared" si="357"/>
        <v>186.58987875</v>
      </c>
      <c r="M1462" s="19">
        <f t="shared" si="358"/>
        <v>0</v>
      </c>
      <c r="N1462" s="24">
        <f t="shared" si="368"/>
        <v>0</v>
      </c>
      <c r="O1462" s="24">
        <f t="shared" si="359"/>
        <v>0</v>
      </c>
      <c r="P1462" s="24">
        <f t="shared" si="366"/>
        <v>2.3141280152633055</v>
      </c>
      <c r="Q1462" s="24">
        <f t="shared" si="360"/>
        <v>0</v>
      </c>
      <c r="R1462" s="24">
        <f t="shared" si="367"/>
        <v>1.1061003333180512</v>
      </c>
      <c r="S1462" s="24">
        <f>MIN(MAX(-M1462,0),'Vehicle Inputs'!$B$20*1000)</f>
        <v>0</v>
      </c>
      <c r="T1462" s="24">
        <f>S1462*(C1462-C1461)/3600000*'Vehicle Inputs'!$B$21*'Vehicle Inputs'!$B$22*'Vehicle Inputs'!$B$23</f>
        <v>0</v>
      </c>
      <c r="U1462" s="24">
        <f t="shared" si="361"/>
        <v>0.97552568358179192</v>
      </c>
      <c r="V1462" s="24">
        <f>T1462*'Vehicle Inputs'!$B$24*'Vehicle Inputs'!$B$22*'Vehicle Inputs'!$B$21</f>
        <v>0</v>
      </c>
      <c r="W1462" s="24">
        <f t="shared" si="362"/>
        <v>0.86280369084391528</v>
      </c>
      <c r="X1462" s="25">
        <f t="shared" si="363"/>
        <v>59</v>
      </c>
      <c r="Y1462" s="24">
        <f t="shared" si="364"/>
        <v>0</v>
      </c>
    </row>
    <row r="1463" spans="2:25" x14ac:dyDescent="0.25">
      <c r="B1463" s="6" t="s">
        <v>38</v>
      </c>
      <c r="C1463" s="6">
        <v>1455</v>
      </c>
      <c r="D1463" s="6">
        <v>433</v>
      </c>
      <c r="E1463" s="12">
        <v>0</v>
      </c>
      <c r="F1463" s="16">
        <f t="shared" si="365"/>
        <v>0</v>
      </c>
      <c r="G1463" s="16">
        <f t="shared" si="353"/>
        <v>0</v>
      </c>
      <c r="H1463" s="19">
        <f t="shared" si="354"/>
        <v>0</v>
      </c>
      <c r="I1463" s="19">
        <f>$K$3*$H$3*'Vehicle Inputs'!$B$19</f>
        <v>186.58987875</v>
      </c>
      <c r="J1463" s="19">
        <f t="shared" si="355"/>
        <v>0</v>
      </c>
      <c r="K1463" s="19">
        <f t="shared" si="356"/>
        <v>0</v>
      </c>
      <c r="L1463" s="19">
        <f t="shared" si="357"/>
        <v>186.58987875</v>
      </c>
      <c r="M1463" s="19">
        <f t="shared" si="358"/>
        <v>0</v>
      </c>
      <c r="N1463" s="24">
        <f t="shared" si="368"/>
        <v>0</v>
      </c>
      <c r="O1463" s="24">
        <f t="shared" si="359"/>
        <v>0</v>
      </c>
      <c r="P1463" s="24">
        <f t="shared" si="366"/>
        <v>2.3141280152633055</v>
      </c>
      <c r="Q1463" s="24">
        <f t="shared" si="360"/>
        <v>0</v>
      </c>
      <c r="R1463" s="24">
        <f t="shared" si="367"/>
        <v>1.1061003333180512</v>
      </c>
      <c r="S1463" s="24">
        <f>MIN(MAX(-M1463,0),'Vehicle Inputs'!$B$20*1000)</f>
        <v>0</v>
      </c>
      <c r="T1463" s="24">
        <f>S1463*(C1463-C1462)/3600000*'Vehicle Inputs'!$B$21*'Vehicle Inputs'!$B$22*'Vehicle Inputs'!$B$23</f>
        <v>0</v>
      </c>
      <c r="U1463" s="24">
        <f t="shared" si="361"/>
        <v>0.97552568358179192</v>
      </c>
      <c r="V1463" s="24">
        <f>T1463*'Vehicle Inputs'!$B$24*'Vehicle Inputs'!$B$22*'Vehicle Inputs'!$B$21</f>
        <v>0</v>
      </c>
      <c r="W1463" s="24">
        <f t="shared" si="362"/>
        <v>0.86280369084391528</v>
      </c>
      <c r="X1463" s="25">
        <f t="shared" si="363"/>
        <v>59</v>
      </c>
      <c r="Y1463" s="24">
        <f t="shared" si="364"/>
        <v>0</v>
      </c>
    </row>
    <row r="1464" spans="2:25" x14ac:dyDescent="0.25">
      <c r="B1464" s="6" t="s">
        <v>38</v>
      </c>
      <c r="C1464" s="6">
        <v>1456</v>
      </c>
      <c r="D1464" s="6">
        <v>434</v>
      </c>
      <c r="E1464" s="12">
        <v>0</v>
      </c>
      <c r="F1464" s="16">
        <f t="shared" si="365"/>
        <v>0</v>
      </c>
      <c r="G1464" s="16">
        <f t="shared" si="353"/>
        <v>0</v>
      </c>
      <c r="H1464" s="19">
        <f t="shared" si="354"/>
        <v>0</v>
      </c>
      <c r="I1464" s="19">
        <f>$K$3*$H$3*'Vehicle Inputs'!$B$19</f>
        <v>186.58987875</v>
      </c>
      <c r="J1464" s="19">
        <f t="shared" si="355"/>
        <v>0</v>
      </c>
      <c r="K1464" s="19">
        <f t="shared" si="356"/>
        <v>0</v>
      </c>
      <c r="L1464" s="19">
        <f t="shared" si="357"/>
        <v>186.58987875</v>
      </c>
      <c r="M1464" s="19">
        <f t="shared" si="358"/>
        <v>0</v>
      </c>
      <c r="N1464" s="24">
        <f t="shared" si="368"/>
        <v>0</v>
      </c>
      <c r="O1464" s="24">
        <f t="shared" si="359"/>
        <v>0</v>
      </c>
      <c r="P1464" s="24">
        <f t="shared" si="366"/>
        <v>2.3141280152633055</v>
      </c>
      <c r="Q1464" s="24">
        <f t="shared" si="360"/>
        <v>0</v>
      </c>
      <c r="R1464" s="24">
        <f t="shared" si="367"/>
        <v>1.1061003333180512</v>
      </c>
      <c r="S1464" s="24">
        <f>MIN(MAX(-M1464,0),'Vehicle Inputs'!$B$20*1000)</f>
        <v>0</v>
      </c>
      <c r="T1464" s="24">
        <f>S1464*(C1464-C1463)/3600000*'Vehicle Inputs'!$B$21*'Vehicle Inputs'!$B$22*'Vehicle Inputs'!$B$23</f>
        <v>0</v>
      </c>
      <c r="U1464" s="24">
        <f t="shared" si="361"/>
        <v>0.97552568358179192</v>
      </c>
      <c r="V1464" s="24">
        <f>T1464*'Vehicle Inputs'!$B$24*'Vehicle Inputs'!$B$22*'Vehicle Inputs'!$B$21</f>
        <v>0</v>
      </c>
      <c r="W1464" s="24">
        <f t="shared" si="362"/>
        <v>0.86280369084391528</v>
      </c>
      <c r="X1464" s="25">
        <f t="shared" si="363"/>
        <v>59</v>
      </c>
      <c r="Y1464" s="24">
        <f t="shared" si="364"/>
        <v>0</v>
      </c>
    </row>
    <row r="1465" spans="2:25" x14ac:dyDescent="0.25">
      <c r="B1465" s="6" t="s">
        <v>38</v>
      </c>
      <c r="C1465" s="6">
        <v>1457</v>
      </c>
      <c r="D1465" s="6">
        <v>435</v>
      </c>
      <c r="E1465" s="12">
        <v>0</v>
      </c>
      <c r="F1465" s="16">
        <f t="shared" si="365"/>
        <v>0</v>
      </c>
      <c r="G1465" s="16">
        <f t="shared" si="353"/>
        <v>0</v>
      </c>
      <c r="H1465" s="19">
        <f t="shared" si="354"/>
        <v>0</v>
      </c>
      <c r="I1465" s="19">
        <f>$K$3*$H$3*'Vehicle Inputs'!$B$19</f>
        <v>186.58987875</v>
      </c>
      <c r="J1465" s="19">
        <f t="shared" si="355"/>
        <v>0</v>
      </c>
      <c r="K1465" s="19">
        <f t="shared" si="356"/>
        <v>0</v>
      </c>
      <c r="L1465" s="19">
        <f t="shared" si="357"/>
        <v>186.58987875</v>
      </c>
      <c r="M1465" s="19">
        <f t="shared" si="358"/>
        <v>0</v>
      </c>
      <c r="N1465" s="24">
        <f t="shared" si="368"/>
        <v>0</v>
      </c>
      <c r="O1465" s="24">
        <f t="shared" si="359"/>
        <v>0</v>
      </c>
      <c r="P1465" s="24">
        <f t="shared" si="366"/>
        <v>2.3141280152633055</v>
      </c>
      <c r="Q1465" s="24">
        <f t="shared" si="360"/>
        <v>0</v>
      </c>
      <c r="R1465" s="24">
        <f t="shared" si="367"/>
        <v>1.1061003333180512</v>
      </c>
      <c r="S1465" s="24">
        <f>MIN(MAX(-M1465,0),'Vehicle Inputs'!$B$20*1000)</f>
        <v>0</v>
      </c>
      <c r="T1465" s="24">
        <f>S1465*(C1465-C1464)/3600000*'Vehicle Inputs'!$B$21*'Vehicle Inputs'!$B$22*'Vehicle Inputs'!$B$23</f>
        <v>0</v>
      </c>
      <c r="U1465" s="24">
        <f t="shared" si="361"/>
        <v>0.97552568358179192</v>
      </c>
      <c r="V1465" s="24">
        <f>T1465*'Vehicle Inputs'!$B$24*'Vehicle Inputs'!$B$22*'Vehicle Inputs'!$B$21</f>
        <v>0</v>
      </c>
      <c r="W1465" s="24">
        <f t="shared" si="362"/>
        <v>0.86280369084391528</v>
      </c>
      <c r="X1465" s="25">
        <f t="shared" si="363"/>
        <v>59</v>
      </c>
      <c r="Y1465" s="24">
        <f t="shared" si="364"/>
        <v>0</v>
      </c>
    </row>
    <row r="1466" spans="2:25" x14ac:dyDescent="0.25">
      <c r="B1466" s="6" t="s">
        <v>38</v>
      </c>
      <c r="C1466" s="6">
        <v>1458</v>
      </c>
      <c r="D1466" s="6">
        <v>436</v>
      </c>
      <c r="E1466" s="12">
        <v>0</v>
      </c>
      <c r="F1466" s="16">
        <f t="shared" si="365"/>
        <v>0</v>
      </c>
      <c r="G1466" s="16">
        <f t="shared" si="353"/>
        <v>0</v>
      </c>
      <c r="H1466" s="19">
        <f t="shared" si="354"/>
        <v>0</v>
      </c>
      <c r="I1466" s="19">
        <f>$K$3*$H$3*'Vehicle Inputs'!$B$19</f>
        <v>186.58987875</v>
      </c>
      <c r="J1466" s="19">
        <f t="shared" si="355"/>
        <v>0</v>
      </c>
      <c r="K1466" s="19">
        <f t="shared" si="356"/>
        <v>0</v>
      </c>
      <c r="L1466" s="19">
        <f t="shared" si="357"/>
        <v>186.58987875</v>
      </c>
      <c r="M1466" s="19">
        <f t="shared" si="358"/>
        <v>0</v>
      </c>
      <c r="N1466" s="24">
        <f t="shared" si="368"/>
        <v>0</v>
      </c>
      <c r="O1466" s="24">
        <f t="shared" si="359"/>
        <v>0</v>
      </c>
      <c r="P1466" s="24">
        <f t="shared" si="366"/>
        <v>2.3141280152633055</v>
      </c>
      <c r="Q1466" s="24">
        <f t="shared" si="360"/>
        <v>0</v>
      </c>
      <c r="R1466" s="24">
        <f t="shared" si="367"/>
        <v>1.1061003333180512</v>
      </c>
      <c r="S1466" s="24">
        <f>MIN(MAX(-M1466,0),'Vehicle Inputs'!$B$20*1000)</f>
        <v>0</v>
      </c>
      <c r="T1466" s="24">
        <f>S1466*(C1466-C1465)/3600000*'Vehicle Inputs'!$B$21*'Vehicle Inputs'!$B$22*'Vehicle Inputs'!$B$23</f>
        <v>0</v>
      </c>
      <c r="U1466" s="24">
        <f t="shared" si="361"/>
        <v>0.97552568358179192</v>
      </c>
      <c r="V1466" s="24">
        <f>T1466*'Vehicle Inputs'!$B$24*'Vehicle Inputs'!$B$22*'Vehicle Inputs'!$B$21</f>
        <v>0</v>
      </c>
      <c r="W1466" s="24">
        <f t="shared" si="362"/>
        <v>0.86280369084391528</v>
      </c>
      <c r="X1466" s="25">
        <f t="shared" si="363"/>
        <v>59</v>
      </c>
      <c r="Y1466" s="24">
        <f t="shared" si="364"/>
        <v>0</v>
      </c>
    </row>
    <row r="1467" spans="2:25" x14ac:dyDescent="0.25">
      <c r="B1467" s="6" t="s">
        <v>38</v>
      </c>
      <c r="C1467" s="6">
        <v>1459</v>
      </c>
      <c r="D1467" s="6">
        <v>437</v>
      </c>
      <c r="E1467" s="12">
        <v>0</v>
      </c>
      <c r="F1467" s="16">
        <f t="shared" si="365"/>
        <v>0</v>
      </c>
      <c r="G1467" s="16">
        <f t="shared" si="353"/>
        <v>0</v>
      </c>
      <c r="H1467" s="19">
        <f t="shared" si="354"/>
        <v>0</v>
      </c>
      <c r="I1467" s="19">
        <f>$K$3*$H$3*'Vehicle Inputs'!$B$19</f>
        <v>186.58987875</v>
      </c>
      <c r="J1467" s="19">
        <f t="shared" si="355"/>
        <v>0</v>
      </c>
      <c r="K1467" s="19">
        <f t="shared" si="356"/>
        <v>0</v>
      </c>
      <c r="L1467" s="19">
        <f t="shared" si="357"/>
        <v>186.58987875</v>
      </c>
      <c r="M1467" s="19">
        <f t="shared" si="358"/>
        <v>0</v>
      </c>
      <c r="N1467" s="24">
        <f t="shared" si="368"/>
        <v>0</v>
      </c>
      <c r="O1467" s="24">
        <f t="shared" si="359"/>
        <v>0</v>
      </c>
      <c r="P1467" s="24">
        <f t="shared" si="366"/>
        <v>2.3141280152633055</v>
      </c>
      <c r="Q1467" s="24">
        <f t="shared" si="360"/>
        <v>0</v>
      </c>
      <c r="R1467" s="24">
        <f t="shared" si="367"/>
        <v>1.1061003333180512</v>
      </c>
      <c r="S1467" s="24">
        <f>MIN(MAX(-M1467,0),'Vehicle Inputs'!$B$20*1000)</f>
        <v>0</v>
      </c>
      <c r="T1467" s="24">
        <f>S1467*(C1467-C1466)/3600000*'Vehicle Inputs'!$B$21*'Vehicle Inputs'!$B$22*'Vehicle Inputs'!$B$23</f>
        <v>0</v>
      </c>
      <c r="U1467" s="24">
        <f t="shared" si="361"/>
        <v>0.97552568358179192</v>
      </c>
      <c r="V1467" s="24">
        <f>T1467*'Vehicle Inputs'!$B$24*'Vehicle Inputs'!$B$22*'Vehicle Inputs'!$B$21</f>
        <v>0</v>
      </c>
      <c r="W1467" s="24">
        <f t="shared" si="362"/>
        <v>0.86280369084391528</v>
      </c>
      <c r="X1467" s="25">
        <f t="shared" si="363"/>
        <v>59</v>
      </c>
      <c r="Y1467" s="24">
        <f t="shared" si="364"/>
        <v>0</v>
      </c>
    </row>
    <row r="1468" spans="2:25" x14ac:dyDescent="0.25">
      <c r="B1468" s="6" t="s">
        <v>38</v>
      </c>
      <c r="C1468" s="6">
        <v>1460</v>
      </c>
      <c r="D1468" s="6">
        <v>438</v>
      </c>
      <c r="E1468" s="12">
        <v>0</v>
      </c>
      <c r="F1468" s="16">
        <f t="shared" si="365"/>
        <v>0</v>
      </c>
      <c r="G1468" s="16">
        <f t="shared" si="353"/>
        <v>0</v>
      </c>
      <c r="H1468" s="19">
        <f t="shared" si="354"/>
        <v>0</v>
      </c>
      <c r="I1468" s="19">
        <f>$K$3*$H$3*'Vehicle Inputs'!$B$19</f>
        <v>186.58987875</v>
      </c>
      <c r="J1468" s="19">
        <f t="shared" si="355"/>
        <v>0</v>
      </c>
      <c r="K1468" s="19">
        <f t="shared" si="356"/>
        <v>0</v>
      </c>
      <c r="L1468" s="19">
        <f t="shared" si="357"/>
        <v>186.58987875</v>
      </c>
      <c r="M1468" s="19">
        <f t="shared" si="358"/>
        <v>0</v>
      </c>
      <c r="N1468" s="24">
        <f t="shared" si="368"/>
        <v>0</v>
      </c>
      <c r="O1468" s="24">
        <f t="shared" si="359"/>
        <v>0</v>
      </c>
      <c r="P1468" s="24">
        <f t="shared" si="366"/>
        <v>2.3141280152633055</v>
      </c>
      <c r="Q1468" s="24">
        <f t="shared" si="360"/>
        <v>0</v>
      </c>
      <c r="R1468" s="24">
        <f t="shared" si="367"/>
        <v>1.1061003333180512</v>
      </c>
      <c r="S1468" s="24">
        <f>MIN(MAX(-M1468,0),'Vehicle Inputs'!$B$20*1000)</f>
        <v>0</v>
      </c>
      <c r="T1468" s="24">
        <f>S1468*(C1468-C1467)/3600000*'Vehicle Inputs'!$B$21*'Vehicle Inputs'!$B$22*'Vehicle Inputs'!$B$23</f>
        <v>0</v>
      </c>
      <c r="U1468" s="24">
        <f t="shared" si="361"/>
        <v>0.97552568358179192</v>
      </c>
      <c r="V1468" s="24">
        <f>T1468*'Vehicle Inputs'!$B$24*'Vehicle Inputs'!$B$22*'Vehicle Inputs'!$B$21</f>
        <v>0</v>
      </c>
      <c r="W1468" s="24">
        <f t="shared" si="362"/>
        <v>0.86280369084391528</v>
      </c>
      <c r="X1468" s="25">
        <f t="shared" si="363"/>
        <v>59</v>
      </c>
      <c r="Y1468" s="24">
        <f t="shared" si="364"/>
        <v>0</v>
      </c>
    </row>
    <row r="1469" spans="2:25" x14ac:dyDescent="0.25">
      <c r="B1469" s="6" t="s">
        <v>38</v>
      </c>
      <c r="C1469" s="6">
        <v>1461</v>
      </c>
      <c r="D1469" s="6">
        <v>439</v>
      </c>
      <c r="E1469" s="12">
        <v>0</v>
      </c>
      <c r="F1469" s="16">
        <f t="shared" si="365"/>
        <v>0</v>
      </c>
      <c r="G1469" s="16">
        <f t="shared" si="353"/>
        <v>0</v>
      </c>
      <c r="H1469" s="19">
        <f t="shared" si="354"/>
        <v>0</v>
      </c>
      <c r="I1469" s="19">
        <f>$K$3*$H$3*'Vehicle Inputs'!$B$19</f>
        <v>186.58987875</v>
      </c>
      <c r="J1469" s="19">
        <f t="shared" si="355"/>
        <v>0</v>
      </c>
      <c r="K1469" s="19">
        <f t="shared" si="356"/>
        <v>0</v>
      </c>
      <c r="L1469" s="19">
        <f t="shared" si="357"/>
        <v>186.58987875</v>
      </c>
      <c r="M1469" s="19">
        <f t="shared" si="358"/>
        <v>0</v>
      </c>
      <c r="N1469" s="24">
        <f t="shared" si="368"/>
        <v>0</v>
      </c>
      <c r="O1469" s="24">
        <f t="shared" si="359"/>
        <v>0</v>
      </c>
      <c r="P1469" s="24">
        <f t="shared" si="366"/>
        <v>2.3141280152633055</v>
      </c>
      <c r="Q1469" s="24">
        <f t="shared" si="360"/>
        <v>0</v>
      </c>
      <c r="R1469" s="24">
        <f t="shared" si="367"/>
        <v>1.1061003333180512</v>
      </c>
      <c r="S1469" s="24">
        <f>MIN(MAX(-M1469,0),'Vehicle Inputs'!$B$20*1000)</f>
        <v>0</v>
      </c>
      <c r="T1469" s="24">
        <f>S1469*(C1469-C1468)/3600000*'Vehicle Inputs'!$B$21*'Vehicle Inputs'!$B$22*'Vehicle Inputs'!$B$23</f>
        <v>0</v>
      </c>
      <c r="U1469" s="24">
        <f t="shared" si="361"/>
        <v>0.97552568358179192</v>
      </c>
      <c r="V1469" s="24">
        <f>T1469*'Vehicle Inputs'!$B$24*'Vehicle Inputs'!$B$22*'Vehicle Inputs'!$B$21</f>
        <v>0</v>
      </c>
      <c r="W1469" s="24">
        <f t="shared" si="362"/>
        <v>0.86280369084391528</v>
      </c>
      <c r="X1469" s="25">
        <f t="shared" si="363"/>
        <v>59</v>
      </c>
      <c r="Y1469" s="24">
        <f t="shared" si="364"/>
        <v>0</v>
      </c>
    </row>
    <row r="1470" spans="2:25" x14ac:dyDescent="0.25">
      <c r="B1470" s="6" t="s">
        <v>38</v>
      </c>
      <c r="C1470" s="6">
        <v>1462</v>
      </c>
      <c r="D1470" s="6">
        <v>440</v>
      </c>
      <c r="E1470" s="12">
        <v>0</v>
      </c>
      <c r="F1470" s="16">
        <f t="shared" si="365"/>
        <v>0</v>
      </c>
      <c r="G1470" s="16">
        <f t="shared" si="353"/>
        <v>0</v>
      </c>
      <c r="H1470" s="19">
        <f t="shared" si="354"/>
        <v>0</v>
      </c>
      <c r="I1470" s="19">
        <f>$K$3*$H$3*'Vehicle Inputs'!$B$19</f>
        <v>186.58987875</v>
      </c>
      <c r="J1470" s="19">
        <f t="shared" si="355"/>
        <v>0</v>
      </c>
      <c r="K1470" s="19">
        <f t="shared" si="356"/>
        <v>0</v>
      </c>
      <c r="L1470" s="19">
        <f t="shared" si="357"/>
        <v>186.58987875</v>
      </c>
      <c r="M1470" s="19">
        <f t="shared" si="358"/>
        <v>0</v>
      </c>
      <c r="N1470" s="24">
        <f t="shared" si="368"/>
        <v>0</v>
      </c>
      <c r="O1470" s="24">
        <f t="shared" si="359"/>
        <v>0</v>
      </c>
      <c r="P1470" s="24">
        <f t="shared" si="366"/>
        <v>2.3141280152633055</v>
      </c>
      <c r="Q1470" s="24">
        <f t="shared" si="360"/>
        <v>0</v>
      </c>
      <c r="R1470" s="24">
        <f t="shared" si="367"/>
        <v>1.1061003333180512</v>
      </c>
      <c r="S1470" s="24">
        <f>MIN(MAX(-M1470,0),'Vehicle Inputs'!$B$20*1000)</f>
        <v>0</v>
      </c>
      <c r="T1470" s="24">
        <f>S1470*(C1470-C1469)/3600000*'Vehicle Inputs'!$B$21*'Vehicle Inputs'!$B$22*'Vehicle Inputs'!$B$23</f>
        <v>0</v>
      </c>
      <c r="U1470" s="24">
        <f t="shared" si="361"/>
        <v>0.97552568358179192</v>
      </c>
      <c r="V1470" s="24">
        <f>T1470*'Vehicle Inputs'!$B$24*'Vehicle Inputs'!$B$22*'Vehicle Inputs'!$B$21</f>
        <v>0</v>
      </c>
      <c r="W1470" s="24">
        <f t="shared" si="362"/>
        <v>0.86280369084391528</v>
      </c>
      <c r="X1470" s="25">
        <f t="shared" si="363"/>
        <v>59</v>
      </c>
      <c r="Y1470" s="24">
        <f t="shared" si="364"/>
        <v>0</v>
      </c>
    </row>
    <row r="1471" spans="2:25" x14ac:dyDescent="0.25">
      <c r="B1471" s="6" t="s">
        <v>38</v>
      </c>
      <c r="C1471" s="6">
        <v>1463</v>
      </c>
      <c r="D1471" s="6">
        <v>441</v>
      </c>
      <c r="E1471" s="12">
        <v>0</v>
      </c>
      <c r="F1471" s="16">
        <f t="shared" si="365"/>
        <v>0</v>
      </c>
      <c r="G1471" s="16">
        <f t="shared" si="353"/>
        <v>0</v>
      </c>
      <c r="H1471" s="19">
        <f t="shared" si="354"/>
        <v>0</v>
      </c>
      <c r="I1471" s="19">
        <f>$K$3*$H$3*'Vehicle Inputs'!$B$19</f>
        <v>186.58987875</v>
      </c>
      <c r="J1471" s="19">
        <f t="shared" si="355"/>
        <v>0</v>
      </c>
      <c r="K1471" s="19">
        <f t="shared" si="356"/>
        <v>0</v>
      </c>
      <c r="L1471" s="19">
        <f t="shared" si="357"/>
        <v>186.58987875</v>
      </c>
      <c r="M1471" s="19">
        <f t="shared" si="358"/>
        <v>0</v>
      </c>
      <c r="N1471" s="24">
        <f t="shared" si="368"/>
        <v>0</v>
      </c>
      <c r="O1471" s="24">
        <f t="shared" si="359"/>
        <v>0</v>
      </c>
      <c r="P1471" s="24">
        <f t="shared" si="366"/>
        <v>2.3141280152633055</v>
      </c>
      <c r="Q1471" s="24">
        <f t="shared" si="360"/>
        <v>0</v>
      </c>
      <c r="R1471" s="24">
        <f t="shared" si="367"/>
        <v>1.1061003333180512</v>
      </c>
      <c r="S1471" s="24">
        <f>MIN(MAX(-M1471,0),'Vehicle Inputs'!$B$20*1000)</f>
        <v>0</v>
      </c>
      <c r="T1471" s="24">
        <f>S1471*(C1471-C1470)/3600000*'Vehicle Inputs'!$B$21*'Vehicle Inputs'!$B$22*'Vehicle Inputs'!$B$23</f>
        <v>0</v>
      </c>
      <c r="U1471" s="24">
        <f t="shared" si="361"/>
        <v>0.97552568358179192</v>
      </c>
      <c r="V1471" s="24">
        <f>T1471*'Vehicle Inputs'!$B$24*'Vehicle Inputs'!$B$22*'Vehicle Inputs'!$B$21</f>
        <v>0</v>
      </c>
      <c r="W1471" s="24">
        <f t="shared" si="362"/>
        <v>0.86280369084391528</v>
      </c>
      <c r="X1471" s="25">
        <f t="shared" si="363"/>
        <v>59</v>
      </c>
      <c r="Y1471" s="24">
        <f t="shared" si="364"/>
        <v>0</v>
      </c>
    </row>
    <row r="1472" spans="2:25" x14ac:dyDescent="0.25">
      <c r="B1472" s="6" t="s">
        <v>38</v>
      </c>
      <c r="C1472" s="6">
        <v>1464</v>
      </c>
      <c r="D1472" s="6">
        <v>442</v>
      </c>
      <c r="E1472" s="12">
        <v>0</v>
      </c>
      <c r="F1472" s="16">
        <f t="shared" si="365"/>
        <v>0</v>
      </c>
      <c r="G1472" s="16">
        <f t="shared" si="353"/>
        <v>0</v>
      </c>
      <c r="H1472" s="19">
        <f t="shared" si="354"/>
        <v>0</v>
      </c>
      <c r="I1472" s="19">
        <f>$K$3*$H$3*'Vehicle Inputs'!$B$19</f>
        <v>186.58987875</v>
      </c>
      <c r="J1472" s="19">
        <f t="shared" si="355"/>
        <v>0</v>
      </c>
      <c r="K1472" s="19">
        <f t="shared" si="356"/>
        <v>0</v>
      </c>
      <c r="L1472" s="19">
        <f t="shared" si="357"/>
        <v>186.58987875</v>
      </c>
      <c r="M1472" s="19">
        <f t="shared" si="358"/>
        <v>0</v>
      </c>
      <c r="N1472" s="24">
        <f t="shared" si="368"/>
        <v>0</v>
      </c>
      <c r="O1472" s="24">
        <f t="shared" si="359"/>
        <v>0</v>
      </c>
      <c r="P1472" s="24">
        <f t="shared" si="366"/>
        <v>2.3141280152633055</v>
      </c>
      <c r="Q1472" s="24">
        <f t="shared" si="360"/>
        <v>0</v>
      </c>
      <c r="R1472" s="24">
        <f t="shared" si="367"/>
        <v>1.1061003333180512</v>
      </c>
      <c r="S1472" s="24">
        <f>MIN(MAX(-M1472,0),'Vehicle Inputs'!$B$20*1000)</f>
        <v>0</v>
      </c>
      <c r="T1472" s="24">
        <f>S1472*(C1472-C1471)/3600000*'Vehicle Inputs'!$B$21*'Vehicle Inputs'!$B$22*'Vehicle Inputs'!$B$23</f>
        <v>0</v>
      </c>
      <c r="U1472" s="24">
        <f t="shared" si="361"/>
        <v>0.97552568358179192</v>
      </c>
      <c r="V1472" s="24">
        <f>T1472*'Vehicle Inputs'!$B$24*'Vehicle Inputs'!$B$22*'Vehicle Inputs'!$B$21</f>
        <v>0</v>
      </c>
      <c r="W1472" s="24">
        <f t="shared" si="362"/>
        <v>0.86280369084391528</v>
      </c>
      <c r="X1472" s="25">
        <f t="shared" si="363"/>
        <v>59</v>
      </c>
      <c r="Y1472" s="24">
        <f t="shared" si="364"/>
        <v>0</v>
      </c>
    </row>
    <row r="1473" spans="2:25" x14ac:dyDescent="0.25">
      <c r="B1473" s="6" t="s">
        <v>38</v>
      </c>
      <c r="C1473" s="6">
        <v>1465</v>
      </c>
      <c r="D1473" s="6">
        <v>443</v>
      </c>
      <c r="E1473" s="12">
        <v>0</v>
      </c>
      <c r="F1473" s="16">
        <f t="shared" si="365"/>
        <v>0</v>
      </c>
      <c r="G1473" s="16">
        <f t="shared" si="353"/>
        <v>0</v>
      </c>
      <c r="H1473" s="19">
        <f t="shared" si="354"/>
        <v>0</v>
      </c>
      <c r="I1473" s="19">
        <f>$K$3*$H$3*'Vehicle Inputs'!$B$19</f>
        <v>186.58987875</v>
      </c>
      <c r="J1473" s="19">
        <f t="shared" si="355"/>
        <v>0</v>
      </c>
      <c r="K1473" s="19">
        <f t="shared" si="356"/>
        <v>0</v>
      </c>
      <c r="L1473" s="19">
        <f t="shared" si="357"/>
        <v>186.58987875</v>
      </c>
      <c r="M1473" s="19">
        <f t="shared" si="358"/>
        <v>0</v>
      </c>
      <c r="N1473" s="24">
        <f t="shared" si="368"/>
        <v>0</v>
      </c>
      <c r="O1473" s="24">
        <f t="shared" si="359"/>
        <v>0</v>
      </c>
      <c r="P1473" s="24">
        <f t="shared" si="366"/>
        <v>2.3141280152633055</v>
      </c>
      <c r="Q1473" s="24">
        <f t="shared" si="360"/>
        <v>0</v>
      </c>
      <c r="R1473" s="24">
        <f t="shared" si="367"/>
        <v>1.1061003333180512</v>
      </c>
      <c r="S1473" s="24">
        <f>MIN(MAX(-M1473,0),'Vehicle Inputs'!$B$20*1000)</f>
        <v>0</v>
      </c>
      <c r="T1473" s="24">
        <f>S1473*(C1473-C1472)/3600000*'Vehicle Inputs'!$B$21*'Vehicle Inputs'!$B$22*'Vehicle Inputs'!$B$23</f>
        <v>0</v>
      </c>
      <c r="U1473" s="24">
        <f t="shared" si="361"/>
        <v>0.97552568358179192</v>
      </c>
      <c r="V1473" s="24">
        <f>T1473*'Vehicle Inputs'!$B$24*'Vehicle Inputs'!$B$22*'Vehicle Inputs'!$B$21</f>
        <v>0</v>
      </c>
      <c r="W1473" s="24">
        <f t="shared" si="362"/>
        <v>0.86280369084391528</v>
      </c>
      <c r="X1473" s="25">
        <f t="shared" si="363"/>
        <v>59</v>
      </c>
      <c r="Y1473" s="24">
        <f t="shared" si="364"/>
        <v>0</v>
      </c>
    </row>
    <row r="1474" spans="2:25" x14ac:dyDescent="0.25">
      <c r="B1474" s="6" t="s">
        <v>38</v>
      </c>
      <c r="C1474" s="6">
        <v>1466</v>
      </c>
      <c r="D1474" s="6">
        <v>444</v>
      </c>
      <c r="E1474" s="12">
        <v>0</v>
      </c>
      <c r="F1474" s="16">
        <f t="shared" si="365"/>
        <v>0</v>
      </c>
      <c r="G1474" s="16">
        <f t="shared" si="353"/>
        <v>0</v>
      </c>
      <c r="H1474" s="19">
        <f t="shared" si="354"/>
        <v>0</v>
      </c>
      <c r="I1474" s="19">
        <f>$K$3*$H$3*'Vehicle Inputs'!$B$19</f>
        <v>186.58987875</v>
      </c>
      <c r="J1474" s="19">
        <f t="shared" si="355"/>
        <v>0</v>
      </c>
      <c r="K1474" s="19">
        <f t="shared" si="356"/>
        <v>0</v>
      </c>
      <c r="L1474" s="19">
        <f t="shared" si="357"/>
        <v>186.58987875</v>
      </c>
      <c r="M1474" s="19">
        <f t="shared" si="358"/>
        <v>0</v>
      </c>
      <c r="N1474" s="24">
        <f t="shared" si="368"/>
        <v>0</v>
      </c>
      <c r="O1474" s="24">
        <f t="shared" si="359"/>
        <v>0</v>
      </c>
      <c r="P1474" s="24">
        <f t="shared" si="366"/>
        <v>2.3141280152633055</v>
      </c>
      <c r="Q1474" s="24">
        <f t="shared" si="360"/>
        <v>0</v>
      </c>
      <c r="R1474" s="24">
        <f t="shared" si="367"/>
        <v>1.1061003333180512</v>
      </c>
      <c r="S1474" s="24">
        <f>MIN(MAX(-M1474,0),'Vehicle Inputs'!$B$20*1000)</f>
        <v>0</v>
      </c>
      <c r="T1474" s="24">
        <f>S1474*(C1474-C1473)/3600000*'Vehicle Inputs'!$B$21*'Vehicle Inputs'!$B$22*'Vehicle Inputs'!$B$23</f>
        <v>0</v>
      </c>
      <c r="U1474" s="24">
        <f t="shared" si="361"/>
        <v>0.97552568358179192</v>
      </c>
      <c r="V1474" s="24">
        <f>T1474*'Vehicle Inputs'!$B$24*'Vehicle Inputs'!$B$22*'Vehicle Inputs'!$B$21</f>
        <v>0</v>
      </c>
      <c r="W1474" s="24">
        <f t="shared" si="362"/>
        <v>0.86280369084391528</v>
      </c>
      <c r="X1474" s="25">
        <f t="shared" si="363"/>
        <v>59</v>
      </c>
      <c r="Y1474" s="24">
        <f t="shared" si="364"/>
        <v>0</v>
      </c>
    </row>
    <row r="1475" spans="2:25" x14ac:dyDescent="0.25">
      <c r="B1475" s="6" t="s">
        <v>38</v>
      </c>
      <c r="C1475" s="6">
        <v>1467</v>
      </c>
      <c r="D1475" s="6">
        <v>445</v>
      </c>
      <c r="E1475" s="12">
        <v>0</v>
      </c>
      <c r="F1475" s="16">
        <f t="shared" si="365"/>
        <v>0</v>
      </c>
      <c r="G1475" s="16">
        <f t="shared" si="353"/>
        <v>0</v>
      </c>
      <c r="H1475" s="19">
        <f t="shared" si="354"/>
        <v>0</v>
      </c>
      <c r="I1475" s="19">
        <f>$K$3*$H$3*'Vehicle Inputs'!$B$19</f>
        <v>186.58987875</v>
      </c>
      <c r="J1475" s="19">
        <f t="shared" si="355"/>
        <v>0</v>
      </c>
      <c r="K1475" s="19">
        <f t="shared" si="356"/>
        <v>0</v>
      </c>
      <c r="L1475" s="19">
        <f t="shared" si="357"/>
        <v>186.58987875</v>
      </c>
      <c r="M1475" s="19">
        <f t="shared" si="358"/>
        <v>0</v>
      </c>
      <c r="N1475" s="24">
        <f t="shared" si="368"/>
        <v>0</v>
      </c>
      <c r="O1475" s="24">
        <f t="shared" si="359"/>
        <v>0</v>
      </c>
      <c r="P1475" s="24">
        <f t="shared" si="366"/>
        <v>2.3141280152633055</v>
      </c>
      <c r="Q1475" s="24">
        <f t="shared" si="360"/>
        <v>0</v>
      </c>
      <c r="R1475" s="24">
        <f t="shared" si="367"/>
        <v>1.1061003333180512</v>
      </c>
      <c r="S1475" s="24">
        <f>MIN(MAX(-M1475,0),'Vehicle Inputs'!$B$20*1000)</f>
        <v>0</v>
      </c>
      <c r="T1475" s="24">
        <f>S1475*(C1475-C1474)/3600000*'Vehicle Inputs'!$B$21*'Vehicle Inputs'!$B$22*'Vehicle Inputs'!$B$23</f>
        <v>0</v>
      </c>
      <c r="U1475" s="24">
        <f t="shared" si="361"/>
        <v>0.97552568358179192</v>
      </c>
      <c r="V1475" s="24">
        <f>T1475*'Vehicle Inputs'!$B$24*'Vehicle Inputs'!$B$22*'Vehicle Inputs'!$B$21</f>
        <v>0</v>
      </c>
      <c r="W1475" s="24">
        <f t="shared" si="362"/>
        <v>0.86280369084391528</v>
      </c>
      <c r="X1475" s="25">
        <f t="shared" si="363"/>
        <v>59</v>
      </c>
      <c r="Y1475" s="24">
        <f t="shared" si="364"/>
        <v>0</v>
      </c>
    </row>
    <row r="1476" spans="2:25" x14ac:dyDescent="0.25">
      <c r="B1476" s="6" t="s">
        <v>38</v>
      </c>
      <c r="C1476" s="6">
        <v>1468</v>
      </c>
      <c r="D1476" s="6">
        <v>446</v>
      </c>
      <c r="E1476" s="12">
        <v>0</v>
      </c>
      <c r="F1476" s="16">
        <f t="shared" si="365"/>
        <v>0</v>
      </c>
      <c r="G1476" s="16">
        <f t="shared" si="353"/>
        <v>0</v>
      </c>
      <c r="H1476" s="19">
        <f t="shared" si="354"/>
        <v>0</v>
      </c>
      <c r="I1476" s="19">
        <f>$K$3*$H$3*'Vehicle Inputs'!$B$19</f>
        <v>186.58987875</v>
      </c>
      <c r="J1476" s="19">
        <f t="shared" si="355"/>
        <v>0</v>
      </c>
      <c r="K1476" s="19">
        <f t="shared" si="356"/>
        <v>0</v>
      </c>
      <c r="L1476" s="19">
        <f t="shared" si="357"/>
        <v>186.58987875</v>
      </c>
      <c r="M1476" s="19">
        <f t="shared" si="358"/>
        <v>0</v>
      </c>
      <c r="N1476" s="24">
        <f t="shared" si="368"/>
        <v>0</v>
      </c>
      <c r="O1476" s="24">
        <f t="shared" si="359"/>
        <v>0</v>
      </c>
      <c r="P1476" s="24">
        <f t="shared" si="366"/>
        <v>2.3141280152633055</v>
      </c>
      <c r="Q1476" s="24">
        <f t="shared" si="360"/>
        <v>0</v>
      </c>
      <c r="R1476" s="24">
        <f t="shared" si="367"/>
        <v>1.1061003333180512</v>
      </c>
      <c r="S1476" s="24">
        <f>MIN(MAX(-M1476,0),'Vehicle Inputs'!$B$20*1000)</f>
        <v>0</v>
      </c>
      <c r="T1476" s="24">
        <f>S1476*(C1476-C1475)/3600000*'Vehicle Inputs'!$B$21*'Vehicle Inputs'!$B$22*'Vehicle Inputs'!$B$23</f>
        <v>0</v>
      </c>
      <c r="U1476" s="24">
        <f t="shared" si="361"/>
        <v>0.97552568358179192</v>
      </c>
      <c r="V1476" s="24">
        <f>T1476*'Vehicle Inputs'!$B$24*'Vehicle Inputs'!$B$22*'Vehicle Inputs'!$B$21</f>
        <v>0</v>
      </c>
      <c r="W1476" s="24">
        <f t="shared" si="362"/>
        <v>0.86280369084391528</v>
      </c>
      <c r="X1476" s="25">
        <f t="shared" si="363"/>
        <v>59</v>
      </c>
      <c r="Y1476" s="24">
        <f t="shared" si="364"/>
        <v>0</v>
      </c>
    </row>
    <row r="1477" spans="2:25" x14ac:dyDescent="0.25">
      <c r="B1477" s="6" t="s">
        <v>38</v>
      </c>
      <c r="C1477" s="6">
        <v>1469</v>
      </c>
      <c r="D1477" s="6">
        <v>447</v>
      </c>
      <c r="E1477" s="12">
        <v>0</v>
      </c>
      <c r="F1477" s="16">
        <f t="shared" si="365"/>
        <v>0</v>
      </c>
      <c r="G1477" s="16">
        <f t="shared" si="353"/>
        <v>0</v>
      </c>
      <c r="H1477" s="19">
        <f t="shared" si="354"/>
        <v>0</v>
      </c>
      <c r="I1477" s="19">
        <f>$K$3*$H$3*'Vehicle Inputs'!$B$19</f>
        <v>186.58987875</v>
      </c>
      <c r="J1477" s="19">
        <f t="shared" si="355"/>
        <v>0</v>
      </c>
      <c r="K1477" s="19">
        <f t="shared" si="356"/>
        <v>0</v>
      </c>
      <c r="L1477" s="19">
        <f t="shared" si="357"/>
        <v>186.58987875</v>
      </c>
      <c r="M1477" s="19">
        <f t="shared" si="358"/>
        <v>0</v>
      </c>
      <c r="N1477" s="24">
        <f t="shared" si="368"/>
        <v>0</v>
      </c>
      <c r="O1477" s="24">
        <f t="shared" si="359"/>
        <v>0</v>
      </c>
      <c r="P1477" s="24">
        <f t="shared" si="366"/>
        <v>2.3141280152633055</v>
      </c>
      <c r="Q1477" s="24">
        <f t="shared" si="360"/>
        <v>0</v>
      </c>
      <c r="R1477" s="24">
        <f t="shared" si="367"/>
        <v>1.1061003333180512</v>
      </c>
      <c r="S1477" s="24">
        <f>MIN(MAX(-M1477,0),'Vehicle Inputs'!$B$20*1000)</f>
        <v>0</v>
      </c>
      <c r="T1477" s="24">
        <f>S1477*(C1477-C1476)/3600000*'Vehicle Inputs'!$B$21*'Vehicle Inputs'!$B$22*'Vehicle Inputs'!$B$23</f>
        <v>0</v>
      </c>
      <c r="U1477" s="24">
        <f t="shared" si="361"/>
        <v>0.97552568358179192</v>
      </c>
      <c r="V1477" s="24">
        <f>T1477*'Vehicle Inputs'!$B$24*'Vehicle Inputs'!$B$22*'Vehicle Inputs'!$B$21</f>
        <v>0</v>
      </c>
      <c r="W1477" s="24">
        <f t="shared" si="362"/>
        <v>0.86280369084391528</v>
      </c>
      <c r="X1477" s="25">
        <f t="shared" si="363"/>
        <v>59</v>
      </c>
      <c r="Y1477" s="24">
        <f t="shared" si="364"/>
        <v>0</v>
      </c>
    </row>
    <row r="1478" spans="2:25" x14ac:dyDescent="0.25">
      <c r="B1478" s="6" t="s">
        <v>38</v>
      </c>
      <c r="C1478" s="6">
        <v>1470</v>
      </c>
      <c r="D1478" s="6">
        <v>448</v>
      </c>
      <c r="E1478" s="12">
        <v>0</v>
      </c>
      <c r="F1478" s="16">
        <f t="shared" si="365"/>
        <v>0</v>
      </c>
      <c r="G1478" s="16">
        <f t="shared" si="353"/>
        <v>0</v>
      </c>
      <c r="H1478" s="19">
        <f t="shared" si="354"/>
        <v>0</v>
      </c>
      <c r="I1478" s="19">
        <f>$K$3*$H$3*'Vehicle Inputs'!$B$19</f>
        <v>186.58987875</v>
      </c>
      <c r="J1478" s="19">
        <f t="shared" si="355"/>
        <v>0</v>
      </c>
      <c r="K1478" s="19">
        <f t="shared" si="356"/>
        <v>0</v>
      </c>
      <c r="L1478" s="19">
        <f t="shared" si="357"/>
        <v>186.58987875</v>
      </c>
      <c r="M1478" s="19">
        <f t="shared" si="358"/>
        <v>0</v>
      </c>
      <c r="N1478" s="24">
        <f t="shared" si="368"/>
        <v>0</v>
      </c>
      <c r="O1478" s="24">
        <f t="shared" si="359"/>
        <v>0</v>
      </c>
      <c r="P1478" s="24">
        <f t="shared" si="366"/>
        <v>2.3141280152633055</v>
      </c>
      <c r="Q1478" s="24">
        <f t="shared" si="360"/>
        <v>0</v>
      </c>
      <c r="R1478" s="24">
        <f t="shared" si="367"/>
        <v>1.1061003333180512</v>
      </c>
      <c r="S1478" s="24">
        <f>MIN(MAX(-M1478,0),'Vehicle Inputs'!$B$20*1000)</f>
        <v>0</v>
      </c>
      <c r="T1478" s="24">
        <f>S1478*(C1478-C1477)/3600000*'Vehicle Inputs'!$B$21*'Vehicle Inputs'!$B$22*'Vehicle Inputs'!$B$23</f>
        <v>0</v>
      </c>
      <c r="U1478" s="24">
        <f t="shared" si="361"/>
        <v>0.97552568358179192</v>
      </c>
      <c r="V1478" s="24">
        <f>T1478*'Vehicle Inputs'!$B$24*'Vehicle Inputs'!$B$22*'Vehicle Inputs'!$B$21</f>
        <v>0</v>
      </c>
      <c r="W1478" s="24">
        <f t="shared" si="362"/>
        <v>0.86280369084391528</v>
      </c>
      <c r="X1478" s="25">
        <f t="shared" si="363"/>
        <v>59</v>
      </c>
      <c r="Y1478" s="24">
        <f t="shared" si="364"/>
        <v>0</v>
      </c>
    </row>
    <row r="1479" spans="2:25" x14ac:dyDescent="0.25">
      <c r="B1479" s="6" t="s">
        <v>38</v>
      </c>
      <c r="C1479" s="6">
        <v>1471</v>
      </c>
      <c r="D1479" s="6">
        <v>449</v>
      </c>
      <c r="E1479" s="12">
        <v>0</v>
      </c>
      <c r="F1479" s="16">
        <f t="shared" si="365"/>
        <v>0</v>
      </c>
      <c r="G1479" s="16">
        <f t="shared" si="353"/>
        <v>0</v>
      </c>
      <c r="H1479" s="19">
        <f t="shared" si="354"/>
        <v>0</v>
      </c>
      <c r="I1479" s="19">
        <f>$K$3*$H$3*'Vehicle Inputs'!$B$19</f>
        <v>186.58987875</v>
      </c>
      <c r="J1479" s="19">
        <f t="shared" si="355"/>
        <v>0</v>
      </c>
      <c r="K1479" s="19">
        <f t="shared" si="356"/>
        <v>0</v>
      </c>
      <c r="L1479" s="19">
        <f t="shared" si="357"/>
        <v>186.58987875</v>
      </c>
      <c r="M1479" s="19">
        <f t="shared" si="358"/>
        <v>0</v>
      </c>
      <c r="N1479" s="24">
        <f t="shared" si="368"/>
        <v>0</v>
      </c>
      <c r="O1479" s="24">
        <f t="shared" si="359"/>
        <v>0</v>
      </c>
      <c r="P1479" s="24">
        <f t="shared" si="366"/>
        <v>2.3141280152633055</v>
      </c>
      <c r="Q1479" s="24">
        <f t="shared" si="360"/>
        <v>0</v>
      </c>
      <c r="R1479" s="24">
        <f t="shared" si="367"/>
        <v>1.1061003333180512</v>
      </c>
      <c r="S1479" s="24">
        <f>MIN(MAX(-M1479,0),'Vehicle Inputs'!$B$20*1000)</f>
        <v>0</v>
      </c>
      <c r="T1479" s="24">
        <f>S1479*(C1479-C1478)/3600000*'Vehicle Inputs'!$B$21*'Vehicle Inputs'!$B$22*'Vehicle Inputs'!$B$23</f>
        <v>0</v>
      </c>
      <c r="U1479" s="24">
        <f t="shared" si="361"/>
        <v>0.97552568358179192</v>
      </c>
      <c r="V1479" s="24">
        <f>T1479*'Vehicle Inputs'!$B$24*'Vehicle Inputs'!$B$22*'Vehicle Inputs'!$B$21</f>
        <v>0</v>
      </c>
      <c r="W1479" s="24">
        <f t="shared" si="362"/>
        <v>0.86280369084391528</v>
      </c>
      <c r="X1479" s="25">
        <f t="shared" si="363"/>
        <v>59</v>
      </c>
      <c r="Y1479" s="24">
        <f t="shared" si="364"/>
        <v>0</v>
      </c>
    </row>
    <row r="1480" spans="2:25" x14ac:dyDescent="0.25">
      <c r="B1480" s="6" t="s">
        <v>38</v>
      </c>
      <c r="C1480" s="6">
        <v>1472</v>
      </c>
      <c r="D1480" s="6">
        <v>450</v>
      </c>
      <c r="E1480" s="12">
        <v>0</v>
      </c>
      <c r="F1480" s="16">
        <f t="shared" si="365"/>
        <v>0</v>
      </c>
      <c r="G1480" s="16">
        <f t="shared" si="353"/>
        <v>0</v>
      </c>
      <c r="H1480" s="19">
        <f t="shared" si="354"/>
        <v>0</v>
      </c>
      <c r="I1480" s="19">
        <f>$K$3*$H$3*'Vehicle Inputs'!$B$19</f>
        <v>186.58987875</v>
      </c>
      <c r="J1480" s="19">
        <f t="shared" si="355"/>
        <v>0</v>
      </c>
      <c r="K1480" s="19">
        <f t="shared" si="356"/>
        <v>0</v>
      </c>
      <c r="L1480" s="19">
        <f t="shared" si="357"/>
        <v>186.58987875</v>
      </c>
      <c r="M1480" s="19">
        <f t="shared" si="358"/>
        <v>0</v>
      </c>
      <c r="N1480" s="24">
        <f t="shared" si="368"/>
        <v>0</v>
      </c>
      <c r="O1480" s="24">
        <f t="shared" si="359"/>
        <v>0</v>
      </c>
      <c r="P1480" s="24">
        <f t="shared" si="366"/>
        <v>2.3141280152633055</v>
      </c>
      <c r="Q1480" s="24">
        <f t="shared" si="360"/>
        <v>0</v>
      </c>
      <c r="R1480" s="24">
        <f t="shared" si="367"/>
        <v>1.1061003333180512</v>
      </c>
      <c r="S1480" s="24">
        <f>MIN(MAX(-M1480,0),'Vehicle Inputs'!$B$20*1000)</f>
        <v>0</v>
      </c>
      <c r="T1480" s="24">
        <f>S1480*(C1480-C1479)/3600000*'Vehicle Inputs'!$B$21*'Vehicle Inputs'!$B$22*'Vehicle Inputs'!$B$23</f>
        <v>0</v>
      </c>
      <c r="U1480" s="24">
        <f t="shared" si="361"/>
        <v>0.97552568358179192</v>
      </c>
      <c r="V1480" s="24">
        <f>T1480*'Vehicle Inputs'!$B$24*'Vehicle Inputs'!$B$22*'Vehicle Inputs'!$B$21</f>
        <v>0</v>
      </c>
      <c r="W1480" s="24">
        <f t="shared" si="362"/>
        <v>0.86280369084391528</v>
      </c>
      <c r="X1480" s="25">
        <f t="shared" si="363"/>
        <v>59</v>
      </c>
      <c r="Y1480" s="24">
        <f t="shared" si="364"/>
        <v>0</v>
      </c>
    </row>
    <row r="1481" spans="2:25" x14ac:dyDescent="0.25">
      <c r="B1481" s="6" t="s">
        <v>38</v>
      </c>
      <c r="C1481" s="6">
        <v>1473</v>
      </c>
      <c r="D1481" s="6">
        <v>451</v>
      </c>
      <c r="E1481" s="12">
        <v>0</v>
      </c>
      <c r="F1481" s="16">
        <f t="shared" si="365"/>
        <v>0</v>
      </c>
      <c r="G1481" s="16">
        <f t="shared" ref="G1481:G1544" si="369">E1481*(1000/3600)</f>
        <v>0</v>
      </c>
      <c r="H1481" s="19">
        <f t="shared" ref="H1481:H1544" si="370">0.5*$L$3*$J$3*$I$3*G1481^2</f>
        <v>0</v>
      </c>
      <c r="I1481" s="19">
        <f>$K$3*$H$3*'Vehicle Inputs'!$B$19</f>
        <v>186.58987875</v>
      </c>
      <c r="J1481" s="19">
        <f t="shared" ref="J1481:J1544" si="371">I1481*G1481</f>
        <v>0</v>
      </c>
      <c r="K1481" s="19">
        <f t="shared" ref="K1481:K1544" si="372">$H$3*F1481</f>
        <v>0</v>
      </c>
      <c r="L1481" s="19">
        <f t="shared" ref="L1481:L1544" si="373">H1481+I1481+K1481</f>
        <v>186.58987875</v>
      </c>
      <c r="M1481" s="19">
        <f t="shared" ref="M1481:M1544" si="374">L1481*G1481</f>
        <v>0</v>
      </c>
      <c r="N1481" s="24">
        <f t="shared" si="368"/>
        <v>0</v>
      </c>
      <c r="O1481" s="24">
        <f t="shared" ref="O1481:O1544" si="375">MAX(M1481,0)*(C1481-C1480)/3600000</f>
        <v>0</v>
      </c>
      <c r="P1481" s="24">
        <f t="shared" si="366"/>
        <v>2.3141280152633055</v>
      </c>
      <c r="Q1481" s="24">
        <f t="shared" ref="Q1481:Q1544" si="376">MAX(-M1481,0)*(C1481-C1480)/3600000</f>
        <v>0</v>
      </c>
      <c r="R1481" s="24">
        <f t="shared" si="367"/>
        <v>1.1061003333180512</v>
      </c>
      <c r="S1481" s="24">
        <f>MIN(MAX(-M1481,0),'Vehicle Inputs'!$B$20*1000)</f>
        <v>0</v>
      </c>
      <c r="T1481" s="24">
        <f>S1481*(C1481-C1480)/3600000*'Vehicle Inputs'!$B$21*'Vehicle Inputs'!$B$22*'Vehicle Inputs'!$B$23</f>
        <v>0</v>
      </c>
      <c r="U1481" s="24">
        <f t="shared" ref="U1481:U1544" si="377">U1480+T1481</f>
        <v>0.97552568358179192</v>
      </c>
      <c r="V1481" s="24">
        <f>T1481*'Vehicle Inputs'!$B$24*'Vehicle Inputs'!$B$22*'Vehicle Inputs'!$B$21</f>
        <v>0</v>
      </c>
      <c r="W1481" s="24">
        <f t="shared" ref="W1481:W1544" si="378">W1480+V1481</f>
        <v>0.86280369084391528</v>
      </c>
      <c r="X1481" s="25">
        <f t="shared" ref="X1481:X1544" si="379">IF(S1481&gt;0,IF(S1480=0,X1480+1,X1480),X1480)</f>
        <v>59</v>
      </c>
      <c r="Y1481" s="24">
        <f t="shared" ref="Y1481:Y1544" si="380">IF(S1481&gt;0,IF(S1480=0,T1481,Y1480+T1481),0)</f>
        <v>0</v>
      </c>
    </row>
    <row r="1482" spans="2:25" x14ac:dyDescent="0.25">
      <c r="B1482" s="6" t="s">
        <v>38</v>
      </c>
      <c r="C1482" s="6">
        <v>1474</v>
      </c>
      <c r="D1482" s="6">
        <v>452</v>
      </c>
      <c r="E1482" s="12">
        <v>0</v>
      </c>
      <c r="F1482" s="16">
        <f t="shared" ref="F1482:F1545" si="381">($E1483-$E1481)/2/3.6</f>
        <v>0</v>
      </c>
      <c r="G1482" s="16">
        <f t="shared" si="369"/>
        <v>0</v>
      </c>
      <c r="H1482" s="19">
        <f t="shared" si="370"/>
        <v>0</v>
      </c>
      <c r="I1482" s="19">
        <f>$K$3*$H$3*'Vehicle Inputs'!$B$19</f>
        <v>186.58987875</v>
      </c>
      <c r="J1482" s="19">
        <f t="shared" si="371"/>
        <v>0</v>
      </c>
      <c r="K1482" s="19">
        <f t="shared" si="372"/>
        <v>0</v>
      </c>
      <c r="L1482" s="19">
        <f t="shared" si="373"/>
        <v>186.58987875</v>
      </c>
      <c r="M1482" s="19">
        <f t="shared" si="374"/>
        <v>0</v>
      </c>
      <c r="N1482" s="24">
        <f t="shared" si="368"/>
        <v>0</v>
      </c>
      <c r="O1482" s="24">
        <f t="shared" si="375"/>
        <v>0</v>
      </c>
      <c r="P1482" s="24">
        <f t="shared" ref="P1482:P1545" si="382">P1481+O1482</f>
        <v>2.3141280152633055</v>
      </c>
      <c r="Q1482" s="24">
        <f t="shared" si="376"/>
        <v>0</v>
      </c>
      <c r="R1482" s="24">
        <f t="shared" ref="R1482:R1545" si="383">R1481+Q1482</f>
        <v>1.1061003333180512</v>
      </c>
      <c r="S1482" s="24">
        <f>MIN(MAX(-M1482,0),'Vehicle Inputs'!$B$20*1000)</f>
        <v>0</v>
      </c>
      <c r="T1482" s="24">
        <f>S1482*(C1482-C1481)/3600000*'Vehicle Inputs'!$B$21*'Vehicle Inputs'!$B$22*'Vehicle Inputs'!$B$23</f>
        <v>0</v>
      </c>
      <c r="U1482" s="24">
        <f t="shared" si="377"/>
        <v>0.97552568358179192</v>
      </c>
      <c r="V1482" s="24">
        <f>T1482*'Vehicle Inputs'!$B$24*'Vehicle Inputs'!$B$22*'Vehicle Inputs'!$B$21</f>
        <v>0</v>
      </c>
      <c r="W1482" s="24">
        <f t="shared" si="378"/>
        <v>0.86280369084391528</v>
      </c>
      <c r="X1482" s="25">
        <f t="shared" si="379"/>
        <v>59</v>
      </c>
      <c r="Y1482" s="24">
        <f t="shared" si="380"/>
        <v>0</v>
      </c>
    </row>
    <row r="1483" spans="2:25" x14ac:dyDescent="0.25">
      <c r="B1483" s="6" t="s">
        <v>38</v>
      </c>
      <c r="C1483" s="6">
        <v>1475</v>
      </c>
      <c r="D1483" s="6">
        <v>453</v>
      </c>
      <c r="E1483" s="12">
        <v>0</v>
      </c>
      <c r="F1483" s="16">
        <f t="shared" si="381"/>
        <v>0</v>
      </c>
      <c r="G1483" s="16">
        <f t="shared" si="369"/>
        <v>0</v>
      </c>
      <c r="H1483" s="19">
        <f t="shared" si="370"/>
        <v>0</v>
      </c>
      <c r="I1483" s="19">
        <f>$K$3*$H$3*'Vehicle Inputs'!$B$19</f>
        <v>186.58987875</v>
      </c>
      <c r="J1483" s="19">
        <f t="shared" si="371"/>
        <v>0</v>
      </c>
      <c r="K1483" s="19">
        <f t="shared" si="372"/>
        <v>0</v>
      </c>
      <c r="L1483" s="19">
        <f t="shared" si="373"/>
        <v>186.58987875</v>
      </c>
      <c r="M1483" s="19">
        <f t="shared" si="374"/>
        <v>0</v>
      </c>
      <c r="N1483" s="24">
        <f t="shared" si="368"/>
        <v>0</v>
      </c>
      <c r="O1483" s="24">
        <f t="shared" si="375"/>
        <v>0</v>
      </c>
      <c r="P1483" s="24">
        <f t="shared" si="382"/>
        <v>2.3141280152633055</v>
      </c>
      <c r="Q1483" s="24">
        <f t="shared" si="376"/>
        <v>0</v>
      </c>
      <c r="R1483" s="24">
        <f t="shared" si="383"/>
        <v>1.1061003333180512</v>
      </c>
      <c r="S1483" s="24">
        <f>MIN(MAX(-M1483,0),'Vehicle Inputs'!$B$20*1000)</f>
        <v>0</v>
      </c>
      <c r="T1483" s="24">
        <f>S1483*(C1483-C1482)/3600000*'Vehicle Inputs'!$B$21*'Vehicle Inputs'!$B$22*'Vehicle Inputs'!$B$23</f>
        <v>0</v>
      </c>
      <c r="U1483" s="24">
        <f t="shared" si="377"/>
        <v>0.97552568358179192</v>
      </c>
      <c r="V1483" s="24">
        <f>T1483*'Vehicle Inputs'!$B$24*'Vehicle Inputs'!$B$22*'Vehicle Inputs'!$B$21</f>
        <v>0</v>
      </c>
      <c r="W1483" s="24">
        <f t="shared" si="378"/>
        <v>0.86280369084391528</v>
      </c>
      <c r="X1483" s="25">
        <f t="shared" si="379"/>
        <v>59</v>
      </c>
      <c r="Y1483" s="24">
        <f t="shared" si="380"/>
        <v>0</v>
      </c>
    </row>
    <row r="1484" spans="2:25" x14ac:dyDescent="0.25">
      <c r="B1484" s="6" t="s">
        <v>38</v>
      </c>
      <c r="C1484" s="6">
        <v>1476</v>
      </c>
      <c r="D1484" s="6">
        <v>454</v>
      </c>
      <c r="E1484" s="12">
        <v>0</v>
      </c>
      <c r="F1484" s="16">
        <f t="shared" si="381"/>
        <v>0</v>
      </c>
      <c r="G1484" s="16">
        <f t="shared" si="369"/>
        <v>0</v>
      </c>
      <c r="H1484" s="19">
        <f t="shared" si="370"/>
        <v>0</v>
      </c>
      <c r="I1484" s="19">
        <f>$K$3*$H$3*'Vehicle Inputs'!$B$19</f>
        <v>186.58987875</v>
      </c>
      <c r="J1484" s="19">
        <f t="shared" si="371"/>
        <v>0</v>
      </c>
      <c r="K1484" s="19">
        <f t="shared" si="372"/>
        <v>0</v>
      </c>
      <c r="L1484" s="19">
        <f t="shared" si="373"/>
        <v>186.58987875</v>
      </c>
      <c r="M1484" s="19">
        <f t="shared" si="374"/>
        <v>0</v>
      </c>
      <c r="N1484" s="24">
        <f t="shared" si="368"/>
        <v>0</v>
      </c>
      <c r="O1484" s="24">
        <f t="shared" si="375"/>
        <v>0</v>
      </c>
      <c r="P1484" s="24">
        <f t="shared" si="382"/>
        <v>2.3141280152633055</v>
      </c>
      <c r="Q1484" s="24">
        <f t="shared" si="376"/>
        <v>0</v>
      </c>
      <c r="R1484" s="24">
        <f t="shared" si="383"/>
        <v>1.1061003333180512</v>
      </c>
      <c r="S1484" s="24">
        <f>MIN(MAX(-M1484,0),'Vehicle Inputs'!$B$20*1000)</f>
        <v>0</v>
      </c>
      <c r="T1484" s="24">
        <f>S1484*(C1484-C1483)/3600000*'Vehicle Inputs'!$B$21*'Vehicle Inputs'!$B$22*'Vehicle Inputs'!$B$23</f>
        <v>0</v>
      </c>
      <c r="U1484" s="24">
        <f t="shared" si="377"/>
        <v>0.97552568358179192</v>
      </c>
      <c r="V1484" s="24">
        <f>T1484*'Vehicle Inputs'!$B$24*'Vehicle Inputs'!$B$22*'Vehicle Inputs'!$B$21</f>
        <v>0</v>
      </c>
      <c r="W1484" s="24">
        <f t="shared" si="378"/>
        <v>0.86280369084391528</v>
      </c>
      <c r="X1484" s="25">
        <f t="shared" si="379"/>
        <v>59</v>
      </c>
      <c r="Y1484" s="24">
        <f t="shared" si="380"/>
        <v>0</v>
      </c>
    </row>
    <row r="1485" spans="2:25" x14ac:dyDescent="0.25">
      <c r="B1485" s="6" t="s">
        <v>38</v>
      </c>
      <c r="C1485" s="6">
        <v>1477</v>
      </c>
      <c r="D1485" s="6">
        <v>455</v>
      </c>
      <c r="E1485" s="12">
        <v>0</v>
      </c>
      <c r="F1485" s="16">
        <f t="shared" si="381"/>
        <v>0</v>
      </c>
      <c r="G1485" s="16">
        <f t="shared" si="369"/>
        <v>0</v>
      </c>
      <c r="H1485" s="19">
        <f t="shared" si="370"/>
        <v>0</v>
      </c>
      <c r="I1485" s="19">
        <f>$K$3*$H$3*'Vehicle Inputs'!$B$19</f>
        <v>186.58987875</v>
      </c>
      <c r="J1485" s="19">
        <f t="shared" si="371"/>
        <v>0</v>
      </c>
      <c r="K1485" s="19">
        <f t="shared" si="372"/>
        <v>0</v>
      </c>
      <c r="L1485" s="19">
        <f t="shared" si="373"/>
        <v>186.58987875</v>
      </c>
      <c r="M1485" s="19">
        <f t="shared" si="374"/>
        <v>0</v>
      </c>
      <c r="N1485" s="24">
        <f t="shared" si="368"/>
        <v>0</v>
      </c>
      <c r="O1485" s="24">
        <f t="shared" si="375"/>
        <v>0</v>
      </c>
      <c r="P1485" s="24">
        <f t="shared" si="382"/>
        <v>2.3141280152633055</v>
      </c>
      <c r="Q1485" s="24">
        <f t="shared" si="376"/>
        <v>0</v>
      </c>
      <c r="R1485" s="24">
        <f t="shared" si="383"/>
        <v>1.1061003333180512</v>
      </c>
      <c r="S1485" s="24">
        <f>MIN(MAX(-M1485,0),'Vehicle Inputs'!$B$20*1000)</f>
        <v>0</v>
      </c>
      <c r="T1485" s="24">
        <f>S1485*(C1485-C1484)/3600000*'Vehicle Inputs'!$B$21*'Vehicle Inputs'!$B$22*'Vehicle Inputs'!$B$23</f>
        <v>0</v>
      </c>
      <c r="U1485" s="24">
        <f t="shared" si="377"/>
        <v>0.97552568358179192</v>
      </c>
      <c r="V1485" s="24">
        <f>T1485*'Vehicle Inputs'!$B$24*'Vehicle Inputs'!$B$22*'Vehicle Inputs'!$B$21</f>
        <v>0</v>
      </c>
      <c r="W1485" s="24">
        <f t="shared" si="378"/>
        <v>0.86280369084391528</v>
      </c>
      <c r="X1485" s="25">
        <f t="shared" si="379"/>
        <v>59</v>
      </c>
      <c r="Y1485" s="24">
        <f t="shared" si="380"/>
        <v>0</v>
      </c>
    </row>
    <row r="1486" spans="2:25" x14ac:dyDescent="0.25">
      <c r="B1486" s="7" t="s">
        <v>39</v>
      </c>
      <c r="C1486" s="7">
        <v>1478</v>
      </c>
      <c r="D1486" s="7">
        <v>1</v>
      </c>
      <c r="E1486" s="13">
        <v>0</v>
      </c>
      <c r="F1486" s="16">
        <f t="shared" si="381"/>
        <v>0.30555555555555558</v>
      </c>
      <c r="G1486" s="16">
        <f t="shared" si="369"/>
        <v>0</v>
      </c>
      <c r="H1486" s="19">
        <f t="shared" si="370"/>
        <v>0</v>
      </c>
      <c r="I1486" s="19">
        <f>$K$3*$H$3*'Vehicle Inputs'!$B$19</f>
        <v>186.58987875</v>
      </c>
      <c r="J1486" s="19">
        <f t="shared" si="371"/>
        <v>0</v>
      </c>
      <c r="K1486" s="19">
        <f t="shared" si="372"/>
        <v>668.02083333333337</v>
      </c>
      <c r="L1486" s="19">
        <f t="shared" si="373"/>
        <v>854.6107120833334</v>
      </c>
      <c r="M1486" s="19">
        <f t="shared" si="374"/>
        <v>0</v>
      </c>
      <c r="N1486" s="24">
        <f t="shared" si="368"/>
        <v>0</v>
      </c>
      <c r="O1486" s="24">
        <f t="shared" si="375"/>
        <v>0</v>
      </c>
      <c r="P1486" s="24">
        <f t="shared" si="382"/>
        <v>2.3141280152633055</v>
      </c>
      <c r="Q1486" s="24">
        <f t="shared" si="376"/>
        <v>0</v>
      </c>
      <c r="R1486" s="24">
        <f t="shared" si="383"/>
        <v>1.1061003333180512</v>
      </c>
      <c r="S1486" s="24">
        <f>MIN(MAX(-M1486,0),'Vehicle Inputs'!$B$20*1000)</f>
        <v>0</v>
      </c>
      <c r="T1486" s="24">
        <f>S1486*(C1486-C1485)/3600000*'Vehicle Inputs'!$B$21*'Vehicle Inputs'!$B$22*'Vehicle Inputs'!$B$23</f>
        <v>0</v>
      </c>
      <c r="U1486" s="24">
        <f t="shared" si="377"/>
        <v>0.97552568358179192</v>
      </c>
      <c r="V1486" s="24">
        <f>T1486*'Vehicle Inputs'!$B$24*'Vehicle Inputs'!$B$22*'Vehicle Inputs'!$B$21</f>
        <v>0</v>
      </c>
      <c r="W1486" s="24">
        <f t="shared" si="378"/>
        <v>0.86280369084391528</v>
      </c>
      <c r="X1486" s="25">
        <f t="shared" si="379"/>
        <v>59</v>
      </c>
      <c r="Y1486" s="24">
        <f t="shared" si="380"/>
        <v>0</v>
      </c>
    </row>
    <row r="1487" spans="2:25" x14ac:dyDescent="0.25">
      <c r="B1487" s="7" t="s">
        <v>39</v>
      </c>
      <c r="C1487" s="7">
        <v>1479</v>
      </c>
      <c r="D1487" s="7">
        <v>2</v>
      </c>
      <c r="E1487" s="13">
        <v>2.2000000000000002</v>
      </c>
      <c r="F1487" s="16">
        <f t="shared" si="381"/>
        <v>0.61111111111111116</v>
      </c>
      <c r="G1487" s="16">
        <f t="shared" si="369"/>
        <v>0.61111111111111116</v>
      </c>
      <c r="H1487" s="19">
        <f t="shared" si="370"/>
        <v>0.13184888240740741</v>
      </c>
      <c r="I1487" s="19">
        <f>$K$3*$H$3*'Vehicle Inputs'!$B$19</f>
        <v>186.58987875</v>
      </c>
      <c r="J1487" s="19">
        <f t="shared" si="371"/>
        <v>114.02714812500001</v>
      </c>
      <c r="K1487" s="19">
        <f t="shared" si="372"/>
        <v>1336.0416666666667</v>
      </c>
      <c r="L1487" s="19">
        <f t="shared" si="373"/>
        <v>1522.7633942990742</v>
      </c>
      <c r="M1487" s="19">
        <f t="shared" si="374"/>
        <v>930.57762984943429</v>
      </c>
      <c r="N1487" s="24">
        <f t="shared" si="368"/>
        <v>2.5849378606928729E-4</v>
      </c>
      <c r="O1487" s="24">
        <f t="shared" si="375"/>
        <v>2.5849378606928729E-4</v>
      </c>
      <c r="P1487" s="24">
        <f t="shared" si="382"/>
        <v>2.3143865090493749</v>
      </c>
      <c r="Q1487" s="24">
        <f t="shared" si="376"/>
        <v>0</v>
      </c>
      <c r="R1487" s="24">
        <f t="shared" si="383"/>
        <v>1.1061003333180512</v>
      </c>
      <c r="S1487" s="24">
        <f>MIN(MAX(-M1487,0),'Vehicle Inputs'!$B$20*1000)</f>
        <v>0</v>
      </c>
      <c r="T1487" s="24">
        <f>S1487*(C1487-C1486)/3600000*'Vehicle Inputs'!$B$21*'Vehicle Inputs'!$B$22*'Vehicle Inputs'!$B$23</f>
        <v>0</v>
      </c>
      <c r="U1487" s="24">
        <f t="shared" si="377"/>
        <v>0.97552568358179192</v>
      </c>
      <c r="V1487" s="24">
        <f>T1487*'Vehicle Inputs'!$B$24*'Vehicle Inputs'!$B$22*'Vehicle Inputs'!$B$21</f>
        <v>0</v>
      </c>
      <c r="W1487" s="24">
        <f t="shared" si="378"/>
        <v>0.86280369084391528</v>
      </c>
      <c r="X1487" s="25">
        <f t="shared" si="379"/>
        <v>59</v>
      </c>
      <c r="Y1487" s="24">
        <f t="shared" si="380"/>
        <v>0</v>
      </c>
    </row>
    <row r="1488" spans="2:25" x14ac:dyDescent="0.25">
      <c r="B1488" s="7" t="s">
        <v>39</v>
      </c>
      <c r="C1488" s="7">
        <v>1480</v>
      </c>
      <c r="D1488" s="7">
        <v>3</v>
      </c>
      <c r="E1488" s="13">
        <v>4.4000000000000004</v>
      </c>
      <c r="F1488" s="16">
        <f t="shared" si="381"/>
        <v>0.56944444444444442</v>
      </c>
      <c r="G1488" s="16">
        <f t="shared" si="369"/>
        <v>1.2222222222222223</v>
      </c>
      <c r="H1488" s="19">
        <f t="shared" si="370"/>
        <v>0.52739552962962966</v>
      </c>
      <c r="I1488" s="19">
        <f>$K$3*$H$3*'Vehicle Inputs'!$B$19</f>
        <v>186.58987875</v>
      </c>
      <c r="J1488" s="19">
        <f t="shared" si="371"/>
        <v>228.05429625000002</v>
      </c>
      <c r="K1488" s="19">
        <f t="shared" si="372"/>
        <v>1244.9479166666665</v>
      </c>
      <c r="L1488" s="19">
        <f t="shared" si="373"/>
        <v>1432.0651909462961</v>
      </c>
      <c r="M1488" s="19">
        <f t="shared" si="374"/>
        <v>1750.3019000454731</v>
      </c>
      <c r="N1488" s="24">
        <f t="shared" si="368"/>
        <v>4.8619497223485362E-4</v>
      </c>
      <c r="O1488" s="24">
        <f t="shared" si="375"/>
        <v>4.8619497223485362E-4</v>
      </c>
      <c r="P1488" s="24">
        <f t="shared" si="382"/>
        <v>2.3148727040216097</v>
      </c>
      <c r="Q1488" s="24">
        <f t="shared" si="376"/>
        <v>0</v>
      </c>
      <c r="R1488" s="24">
        <f t="shared" si="383"/>
        <v>1.1061003333180512</v>
      </c>
      <c r="S1488" s="24">
        <f>MIN(MAX(-M1488,0),'Vehicle Inputs'!$B$20*1000)</f>
        <v>0</v>
      </c>
      <c r="T1488" s="24">
        <f>S1488*(C1488-C1487)/3600000*'Vehicle Inputs'!$B$21*'Vehicle Inputs'!$B$22*'Vehicle Inputs'!$B$23</f>
        <v>0</v>
      </c>
      <c r="U1488" s="24">
        <f t="shared" si="377"/>
        <v>0.97552568358179192</v>
      </c>
      <c r="V1488" s="24">
        <f>T1488*'Vehicle Inputs'!$B$24*'Vehicle Inputs'!$B$22*'Vehicle Inputs'!$B$21</f>
        <v>0</v>
      </c>
      <c r="W1488" s="24">
        <f t="shared" si="378"/>
        <v>0.86280369084391528</v>
      </c>
      <c r="X1488" s="25">
        <f t="shared" si="379"/>
        <v>59</v>
      </c>
      <c r="Y1488" s="24">
        <f t="shared" si="380"/>
        <v>0</v>
      </c>
    </row>
    <row r="1489" spans="2:25" x14ac:dyDescent="0.25">
      <c r="B1489" s="7" t="s">
        <v>39</v>
      </c>
      <c r="C1489" s="7">
        <v>1481</v>
      </c>
      <c r="D1489" s="7">
        <v>4</v>
      </c>
      <c r="E1489" s="13">
        <v>6.3</v>
      </c>
      <c r="F1489" s="16">
        <f t="shared" si="381"/>
        <v>0.4861111111111111</v>
      </c>
      <c r="G1489" s="16">
        <f t="shared" si="369"/>
        <v>1.75</v>
      </c>
      <c r="H1489" s="19">
        <f t="shared" si="370"/>
        <v>1.08121531875</v>
      </c>
      <c r="I1489" s="19">
        <f>$K$3*$H$3*'Vehicle Inputs'!$B$19</f>
        <v>186.58987875</v>
      </c>
      <c r="J1489" s="19">
        <f t="shared" si="371"/>
        <v>326.53228781249999</v>
      </c>
      <c r="K1489" s="19">
        <f t="shared" si="372"/>
        <v>1062.7604166666667</v>
      </c>
      <c r="L1489" s="19">
        <f t="shared" si="373"/>
        <v>1250.4315107354169</v>
      </c>
      <c r="M1489" s="19">
        <f t="shared" si="374"/>
        <v>2188.2551437869797</v>
      </c>
      <c r="N1489" s="24">
        <f t="shared" si="368"/>
        <v>6.0784865105193884E-4</v>
      </c>
      <c r="O1489" s="24">
        <f t="shared" si="375"/>
        <v>6.0784865105193884E-4</v>
      </c>
      <c r="P1489" s="24">
        <f t="shared" si="382"/>
        <v>2.3154805526726618</v>
      </c>
      <c r="Q1489" s="24">
        <f t="shared" si="376"/>
        <v>0</v>
      </c>
      <c r="R1489" s="24">
        <f t="shared" si="383"/>
        <v>1.1061003333180512</v>
      </c>
      <c r="S1489" s="24">
        <f>MIN(MAX(-M1489,0),'Vehicle Inputs'!$B$20*1000)</f>
        <v>0</v>
      </c>
      <c r="T1489" s="24">
        <f>S1489*(C1489-C1488)/3600000*'Vehicle Inputs'!$B$21*'Vehicle Inputs'!$B$22*'Vehicle Inputs'!$B$23</f>
        <v>0</v>
      </c>
      <c r="U1489" s="24">
        <f t="shared" si="377"/>
        <v>0.97552568358179192</v>
      </c>
      <c r="V1489" s="24">
        <f>T1489*'Vehicle Inputs'!$B$24*'Vehicle Inputs'!$B$22*'Vehicle Inputs'!$B$21</f>
        <v>0</v>
      </c>
      <c r="W1489" s="24">
        <f t="shared" si="378"/>
        <v>0.86280369084391528</v>
      </c>
      <c r="X1489" s="25">
        <f t="shared" si="379"/>
        <v>59</v>
      </c>
      <c r="Y1489" s="24">
        <f t="shared" si="380"/>
        <v>0</v>
      </c>
    </row>
    <row r="1490" spans="2:25" x14ac:dyDescent="0.25">
      <c r="B1490" s="7" t="s">
        <v>39</v>
      </c>
      <c r="C1490" s="7">
        <v>1482</v>
      </c>
      <c r="D1490" s="7">
        <v>5</v>
      </c>
      <c r="E1490" s="13">
        <v>7.9</v>
      </c>
      <c r="F1490" s="16">
        <f t="shared" si="381"/>
        <v>0.40277777777777768</v>
      </c>
      <c r="G1490" s="16">
        <f t="shared" si="369"/>
        <v>2.1944444444444446</v>
      </c>
      <c r="H1490" s="19">
        <f t="shared" si="370"/>
        <v>1.7001423039351853</v>
      </c>
      <c r="I1490" s="19">
        <f>$K$3*$H$3*'Vehicle Inputs'!$B$19</f>
        <v>186.58987875</v>
      </c>
      <c r="J1490" s="19">
        <f t="shared" si="371"/>
        <v>409.46112281250004</v>
      </c>
      <c r="K1490" s="19">
        <f t="shared" si="372"/>
        <v>880.5729166666664</v>
      </c>
      <c r="L1490" s="19">
        <f t="shared" si="373"/>
        <v>1068.8629377206016</v>
      </c>
      <c r="M1490" s="19">
        <f t="shared" si="374"/>
        <v>2345.5603355535427</v>
      </c>
      <c r="N1490" s="24">
        <f t="shared" si="368"/>
        <v>6.5154453765376189E-4</v>
      </c>
      <c r="O1490" s="24">
        <f t="shared" si="375"/>
        <v>6.5154453765376189E-4</v>
      </c>
      <c r="P1490" s="24">
        <f t="shared" si="382"/>
        <v>2.3161320972103154</v>
      </c>
      <c r="Q1490" s="24">
        <f t="shared" si="376"/>
        <v>0</v>
      </c>
      <c r="R1490" s="24">
        <f t="shared" si="383"/>
        <v>1.1061003333180512</v>
      </c>
      <c r="S1490" s="24">
        <f>MIN(MAX(-M1490,0),'Vehicle Inputs'!$B$20*1000)</f>
        <v>0</v>
      </c>
      <c r="T1490" s="24">
        <f>S1490*(C1490-C1489)/3600000*'Vehicle Inputs'!$B$21*'Vehicle Inputs'!$B$22*'Vehicle Inputs'!$B$23</f>
        <v>0</v>
      </c>
      <c r="U1490" s="24">
        <f t="shared" si="377"/>
        <v>0.97552568358179192</v>
      </c>
      <c r="V1490" s="24">
        <f>T1490*'Vehicle Inputs'!$B$24*'Vehicle Inputs'!$B$22*'Vehicle Inputs'!$B$21</f>
        <v>0</v>
      </c>
      <c r="W1490" s="24">
        <f t="shared" si="378"/>
        <v>0.86280369084391528</v>
      </c>
      <c r="X1490" s="25">
        <f t="shared" si="379"/>
        <v>59</v>
      </c>
      <c r="Y1490" s="24">
        <f t="shared" si="380"/>
        <v>0</v>
      </c>
    </row>
    <row r="1491" spans="2:25" x14ac:dyDescent="0.25">
      <c r="B1491" s="7" t="s">
        <v>39</v>
      </c>
      <c r="C1491" s="7">
        <v>1483</v>
      </c>
      <c r="D1491" s="7">
        <v>6</v>
      </c>
      <c r="E1491" s="13">
        <v>9.1999999999999993</v>
      </c>
      <c r="F1491" s="16">
        <f t="shared" si="381"/>
        <v>0.34722222222222221</v>
      </c>
      <c r="G1491" s="16">
        <f t="shared" si="369"/>
        <v>2.5555555555555554</v>
      </c>
      <c r="H1491" s="19">
        <f t="shared" si="370"/>
        <v>2.3057209518518511</v>
      </c>
      <c r="I1491" s="19">
        <f>$K$3*$H$3*'Vehicle Inputs'!$B$19</f>
        <v>186.58987875</v>
      </c>
      <c r="J1491" s="19">
        <f t="shared" si="371"/>
        <v>476.84080124999997</v>
      </c>
      <c r="K1491" s="19">
        <f t="shared" si="372"/>
        <v>759.11458333333326</v>
      </c>
      <c r="L1491" s="19">
        <f t="shared" si="373"/>
        <v>948.01018303518504</v>
      </c>
      <c r="M1491" s="19">
        <f t="shared" si="374"/>
        <v>2422.6926899788059</v>
      </c>
      <c r="N1491" s="24">
        <f t="shared" si="368"/>
        <v>6.7297019166077943E-4</v>
      </c>
      <c r="O1491" s="24">
        <f t="shared" si="375"/>
        <v>6.7297019166077943E-4</v>
      </c>
      <c r="P1491" s="24">
        <f t="shared" si="382"/>
        <v>2.316805067401976</v>
      </c>
      <c r="Q1491" s="24">
        <f t="shared" si="376"/>
        <v>0</v>
      </c>
      <c r="R1491" s="24">
        <f t="shared" si="383"/>
        <v>1.1061003333180512</v>
      </c>
      <c r="S1491" s="24">
        <f>MIN(MAX(-M1491,0),'Vehicle Inputs'!$B$20*1000)</f>
        <v>0</v>
      </c>
      <c r="T1491" s="24">
        <f>S1491*(C1491-C1490)/3600000*'Vehicle Inputs'!$B$21*'Vehicle Inputs'!$B$22*'Vehicle Inputs'!$B$23</f>
        <v>0</v>
      </c>
      <c r="U1491" s="24">
        <f t="shared" si="377"/>
        <v>0.97552568358179192</v>
      </c>
      <c r="V1491" s="24">
        <f>T1491*'Vehicle Inputs'!$B$24*'Vehicle Inputs'!$B$22*'Vehicle Inputs'!$B$21</f>
        <v>0</v>
      </c>
      <c r="W1491" s="24">
        <f t="shared" si="378"/>
        <v>0.86280369084391528</v>
      </c>
      <c r="X1491" s="25">
        <f t="shared" si="379"/>
        <v>59</v>
      </c>
      <c r="Y1491" s="24">
        <f t="shared" si="380"/>
        <v>0</v>
      </c>
    </row>
    <row r="1492" spans="2:25" x14ac:dyDescent="0.25">
      <c r="B1492" s="7" t="s">
        <v>39</v>
      </c>
      <c r="C1492" s="7">
        <v>1484</v>
      </c>
      <c r="D1492" s="7">
        <v>7</v>
      </c>
      <c r="E1492" s="13">
        <v>10.4</v>
      </c>
      <c r="F1492" s="16">
        <f t="shared" si="381"/>
        <v>0.31944444444444453</v>
      </c>
      <c r="G1492" s="16">
        <f t="shared" si="369"/>
        <v>2.8888888888888893</v>
      </c>
      <c r="H1492" s="19">
        <f t="shared" si="370"/>
        <v>2.9464411407407409</v>
      </c>
      <c r="I1492" s="19">
        <f>$K$3*$H$3*'Vehicle Inputs'!$B$19</f>
        <v>186.58987875</v>
      </c>
      <c r="J1492" s="19">
        <f t="shared" si="371"/>
        <v>539.03742750000004</v>
      </c>
      <c r="K1492" s="19">
        <f t="shared" si="372"/>
        <v>698.38541666666686</v>
      </c>
      <c r="L1492" s="19">
        <f t="shared" si="373"/>
        <v>887.9217365574076</v>
      </c>
      <c r="M1492" s="19">
        <f t="shared" si="374"/>
        <v>2565.1072389436222</v>
      </c>
      <c r="N1492" s="24">
        <f t="shared" si="368"/>
        <v>7.125297885954506E-4</v>
      </c>
      <c r="O1492" s="24">
        <f t="shared" si="375"/>
        <v>7.125297885954506E-4</v>
      </c>
      <c r="P1492" s="24">
        <f t="shared" si="382"/>
        <v>2.3175175971905713</v>
      </c>
      <c r="Q1492" s="24">
        <f t="shared" si="376"/>
        <v>0</v>
      </c>
      <c r="R1492" s="24">
        <f t="shared" si="383"/>
        <v>1.1061003333180512</v>
      </c>
      <c r="S1492" s="24">
        <f>MIN(MAX(-M1492,0),'Vehicle Inputs'!$B$20*1000)</f>
        <v>0</v>
      </c>
      <c r="T1492" s="24">
        <f>S1492*(C1492-C1491)/3600000*'Vehicle Inputs'!$B$21*'Vehicle Inputs'!$B$22*'Vehicle Inputs'!$B$23</f>
        <v>0</v>
      </c>
      <c r="U1492" s="24">
        <f t="shared" si="377"/>
        <v>0.97552568358179192</v>
      </c>
      <c r="V1492" s="24">
        <f>T1492*'Vehicle Inputs'!$B$24*'Vehicle Inputs'!$B$22*'Vehicle Inputs'!$B$21</f>
        <v>0</v>
      </c>
      <c r="W1492" s="24">
        <f t="shared" si="378"/>
        <v>0.86280369084391528</v>
      </c>
      <c r="X1492" s="25">
        <f t="shared" si="379"/>
        <v>59</v>
      </c>
      <c r="Y1492" s="24">
        <f t="shared" si="380"/>
        <v>0</v>
      </c>
    </row>
    <row r="1493" spans="2:25" x14ac:dyDescent="0.25">
      <c r="B1493" s="7" t="s">
        <v>39</v>
      </c>
      <c r="C1493" s="7">
        <v>1485</v>
      </c>
      <c r="D1493" s="7">
        <v>8</v>
      </c>
      <c r="E1493" s="13">
        <v>11.5</v>
      </c>
      <c r="F1493" s="16">
        <f t="shared" si="381"/>
        <v>0.34722222222222221</v>
      </c>
      <c r="G1493" s="16">
        <f t="shared" si="369"/>
        <v>3.1944444444444446</v>
      </c>
      <c r="H1493" s="19">
        <f t="shared" si="370"/>
        <v>3.6026889872685186</v>
      </c>
      <c r="I1493" s="19">
        <f>$K$3*$H$3*'Vehicle Inputs'!$B$19</f>
        <v>186.58987875</v>
      </c>
      <c r="J1493" s="19">
        <f t="shared" si="371"/>
        <v>596.05100156250001</v>
      </c>
      <c r="K1493" s="19">
        <f t="shared" si="372"/>
        <v>759.11458333333326</v>
      </c>
      <c r="L1493" s="19">
        <f t="shared" si="373"/>
        <v>949.30715107060178</v>
      </c>
      <c r="M1493" s="19">
        <f t="shared" si="374"/>
        <v>3032.5089548088667</v>
      </c>
      <c r="N1493" s="24">
        <f t="shared" si="368"/>
        <v>8.4236359855801852E-4</v>
      </c>
      <c r="O1493" s="24">
        <f t="shared" si="375"/>
        <v>8.4236359855801852E-4</v>
      </c>
      <c r="P1493" s="24">
        <f t="shared" si="382"/>
        <v>2.3183599607891292</v>
      </c>
      <c r="Q1493" s="24">
        <f t="shared" si="376"/>
        <v>0</v>
      </c>
      <c r="R1493" s="24">
        <f t="shared" si="383"/>
        <v>1.1061003333180512</v>
      </c>
      <c r="S1493" s="24">
        <f>MIN(MAX(-M1493,0),'Vehicle Inputs'!$B$20*1000)</f>
        <v>0</v>
      </c>
      <c r="T1493" s="24">
        <f>S1493*(C1493-C1492)/3600000*'Vehicle Inputs'!$B$21*'Vehicle Inputs'!$B$22*'Vehicle Inputs'!$B$23</f>
        <v>0</v>
      </c>
      <c r="U1493" s="24">
        <f t="shared" si="377"/>
        <v>0.97552568358179192</v>
      </c>
      <c r="V1493" s="24">
        <f>T1493*'Vehicle Inputs'!$B$24*'Vehicle Inputs'!$B$22*'Vehicle Inputs'!$B$21</f>
        <v>0</v>
      </c>
      <c r="W1493" s="24">
        <f t="shared" si="378"/>
        <v>0.86280369084391528</v>
      </c>
      <c r="X1493" s="25">
        <f t="shared" si="379"/>
        <v>59</v>
      </c>
      <c r="Y1493" s="24">
        <f t="shared" si="380"/>
        <v>0</v>
      </c>
    </row>
    <row r="1494" spans="2:25" x14ac:dyDescent="0.25">
      <c r="B1494" s="7" t="s">
        <v>39</v>
      </c>
      <c r="C1494" s="7">
        <v>1486</v>
      </c>
      <c r="D1494" s="7">
        <v>9</v>
      </c>
      <c r="E1494" s="13">
        <v>12.9</v>
      </c>
      <c r="F1494" s="16">
        <f t="shared" si="381"/>
        <v>0.44444444444444431</v>
      </c>
      <c r="G1494" s="16">
        <f t="shared" si="369"/>
        <v>3.5833333333333335</v>
      </c>
      <c r="H1494" s="19">
        <f t="shared" si="370"/>
        <v>4.5332587854166668</v>
      </c>
      <c r="I1494" s="19">
        <f>$K$3*$H$3*'Vehicle Inputs'!$B$19</f>
        <v>186.58987875</v>
      </c>
      <c r="J1494" s="19">
        <f t="shared" si="371"/>
        <v>668.61373218749998</v>
      </c>
      <c r="K1494" s="19">
        <f t="shared" si="372"/>
        <v>971.6666666666664</v>
      </c>
      <c r="L1494" s="19">
        <f t="shared" si="373"/>
        <v>1162.7898042020831</v>
      </c>
      <c r="M1494" s="19">
        <f t="shared" si="374"/>
        <v>4166.6634650574651</v>
      </c>
      <c r="N1494" s="24">
        <f t="shared" si="368"/>
        <v>1.1574065180715181E-3</v>
      </c>
      <c r="O1494" s="24">
        <f t="shared" si="375"/>
        <v>1.1574065180715181E-3</v>
      </c>
      <c r="P1494" s="24">
        <f t="shared" si="382"/>
        <v>2.3195173673072009</v>
      </c>
      <c r="Q1494" s="24">
        <f t="shared" si="376"/>
        <v>0</v>
      </c>
      <c r="R1494" s="24">
        <f t="shared" si="383"/>
        <v>1.1061003333180512</v>
      </c>
      <c r="S1494" s="24">
        <f>MIN(MAX(-M1494,0),'Vehicle Inputs'!$B$20*1000)</f>
        <v>0</v>
      </c>
      <c r="T1494" s="24">
        <f>S1494*(C1494-C1493)/3600000*'Vehicle Inputs'!$B$21*'Vehicle Inputs'!$B$22*'Vehicle Inputs'!$B$23</f>
        <v>0</v>
      </c>
      <c r="U1494" s="24">
        <f t="shared" si="377"/>
        <v>0.97552568358179192</v>
      </c>
      <c r="V1494" s="24">
        <f>T1494*'Vehicle Inputs'!$B$24*'Vehicle Inputs'!$B$22*'Vehicle Inputs'!$B$21</f>
        <v>0</v>
      </c>
      <c r="W1494" s="24">
        <f t="shared" si="378"/>
        <v>0.86280369084391528</v>
      </c>
      <c r="X1494" s="25">
        <f t="shared" si="379"/>
        <v>59</v>
      </c>
      <c r="Y1494" s="24">
        <f t="shared" si="380"/>
        <v>0</v>
      </c>
    </row>
    <row r="1495" spans="2:25" x14ac:dyDescent="0.25">
      <c r="B1495" s="7" t="s">
        <v>39</v>
      </c>
      <c r="C1495" s="7">
        <v>1487</v>
      </c>
      <c r="D1495" s="7">
        <v>10</v>
      </c>
      <c r="E1495" s="13">
        <v>14.7</v>
      </c>
      <c r="F1495" s="16">
        <f t="shared" si="381"/>
        <v>0.56944444444444442</v>
      </c>
      <c r="G1495" s="16">
        <f t="shared" si="369"/>
        <v>4.083333333333333</v>
      </c>
      <c r="H1495" s="19">
        <f t="shared" si="370"/>
        <v>5.8866167354166645</v>
      </c>
      <c r="I1495" s="19">
        <f>$K$3*$H$3*'Vehicle Inputs'!$B$19</f>
        <v>186.58987875</v>
      </c>
      <c r="J1495" s="19">
        <f t="shared" si="371"/>
        <v>761.90867156249988</v>
      </c>
      <c r="K1495" s="19">
        <f t="shared" si="372"/>
        <v>1244.9479166666665</v>
      </c>
      <c r="L1495" s="19">
        <f t="shared" si="373"/>
        <v>1437.4244121520833</v>
      </c>
      <c r="M1495" s="19">
        <f t="shared" si="374"/>
        <v>5869.4830162876733</v>
      </c>
      <c r="N1495" s="24">
        <f t="shared" si="368"/>
        <v>1.6304119489687981E-3</v>
      </c>
      <c r="O1495" s="24">
        <f t="shared" si="375"/>
        <v>1.6304119489687981E-3</v>
      </c>
      <c r="P1495" s="24">
        <f t="shared" si="382"/>
        <v>2.3211477792561697</v>
      </c>
      <c r="Q1495" s="24">
        <f t="shared" si="376"/>
        <v>0</v>
      </c>
      <c r="R1495" s="24">
        <f t="shared" si="383"/>
        <v>1.1061003333180512</v>
      </c>
      <c r="S1495" s="24">
        <f>MIN(MAX(-M1495,0),'Vehicle Inputs'!$B$20*1000)</f>
        <v>0</v>
      </c>
      <c r="T1495" s="24">
        <f>S1495*(C1495-C1494)/3600000*'Vehicle Inputs'!$B$21*'Vehicle Inputs'!$B$22*'Vehicle Inputs'!$B$23</f>
        <v>0</v>
      </c>
      <c r="U1495" s="24">
        <f t="shared" si="377"/>
        <v>0.97552568358179192</v>
      </c>
      <c r="V1495" s="24">
        <f>T1495*'Vehicle Inputs'!$B$24*'Vehicle Inputs'!$B$22*'Vehicle Inputs'!$B$21</f>
        <v>0</v>
      </c>
      <c r="W1495" s="24">
        <f t="shared" si="378"/>
        <v>0.86280369084391528</v>
      </c>
      <c r="X1495" s="25">
        <f t="shared" si="379"/>
        <v>59</v>
      </c>
      <c r="Y1495" s="24">
        <f t="shared" si="380"/>
        <v>0</v>
      </c>
    </row>
    <row r="1496" spans="2:25" x14ac:dyDescent="0.25">
      <c r="B1496" s="7" t="s">
        <v>39</v>
      </c>
      <c r="C1496" s="7">
        <v>1488</v>
      </c>
      <c r="D1496" s="7">
        <v>11</v>
      </c>
      <c r="E1496" s="13">
        <v>17</v>
      </c>
      <c r="F1496" s="16">
        <f t="shared" si="381"/>
        <v>0.70833333333333348</v>
      </c>
      <c r="G1496" s="16">
        <f t="shared" si="369"/>
        <v>4.7222222222222223</v>
      </c>
      <c r="H1496" s="19">
        <f t="shared" si="370"/>
        <v>7.872794837962962</v>
      </c>
      <c r="I1496" s="19">
        <f>$K$3*$H$3*'Vehicle Inputs'!$B$19</f>
        <v>186.58987875</v>
      </c>
      <c r="J1496" s="19">
        <f t="shared" si="371"/>
        <v>881.11887187499997</v>
      </c>
      <c r="K1496" s="19">
        <f t="shared" si="372"/>
        <v>1548.5937500000002</v>
      </c>
      <c r="L1496" s="19">
        <f t="shared" si="373"/>
        <v>1743.0564235879633</v>
      </c>
      <c r="M1496" s="19">
        <f t="shared" si="374"/>
        <v>8231.0997780542712</v>
      </c>
      <c r="N1496" s="24">
        <f t="shared" si="368"/>
        <v>2.2864166050150752E-3</v>
      </c>
      <c r="O1496" s="24">
        <f t="shared" si="375"/>
        <v>2.2864166050150752E-3</v>
      </c>
      <c r="P1496" s="24">
        <f t="shared" si="382"/>
        <v>2.3234341958611848</v>
      </c>
      <c r="Q1496" s="24">
        <f t="shared" si="376"/>
        <v>0</v>
      </c>
      <c r="R1496" s="24">
        <f t="shared" si="383"/>
        <v>1.1061003333180512</v>
      </c>
      <c r="S1496" s="24">
        <f>MIN(MAX(-M1496,0),'Vehicle Inputs'!$B$20*1000)</f>
        <v>0</v>
      </c>
      <c r="T1496" s="24">
        <f>S1496*(C1496-C1495)/3600000*'Vehicle Inputs'!$B$21*'Vehicle Inputs'!$B$22*'Vehicle Inputs'!$B$23</f>
        <v>0</v>
      </c>
      <c r="U1496" s="24">
        <f t="shared" si="377"/>
        <v>0.97552568358179192</v>
      </c>
      <c r="V1496" s="24">
        <f>T1496*'Vehicle Inputs'!$B$24*'Vehicle Inputs'!$B$22*'Vehicle Inputs'!$B$21</f>
        <v>0</v>
      </c>
      <c r="W1496" s="24">
        <f t="shared" si="378"/>
        <v>0.86280369084391528</v>
      </c>
      <c r="X1496" s="25">
        <f t="shared" si="379"/>
        <v>59</v>
      </c>
      <c r="Y1496" s="24">
        <f t="shared" si="380"/>
        <v>0</v>
      </c>
    </row>
    <row r="1497" spans="2:25" x14ac:dyDescent="0.25">
      <c r="B1497" s="7" t="s">
        <v>39</v>
      </c>
      <c r="C1497" s="7">
        <v>1489</v>
      </c>
      <c r="D1497" s="7">
        <v>12</v>
      </c>
      <c r="E1497" s="13">
        <v>19.8</v>
      </c>
      <c r="F1497" s="16">
        <f t="shared" si="381"/>
        <v>0.84722222222222243</v>
      </c>
      <c r="G1497" s="16">
        <f t="shared" si="369"/>
        <v>5.5</v>
      </c>
      <c r="H1497" s="19">
        <f t="shared" si="370"/>
        <v>10.679759474999999</v>
      </c>
      <c r="I1497" s="19">
        <f>$K$3*$H$3*'Vehicle Inputs'!$B$19</f>
        <v>186.58987875</v>
      </c>
      <c r="J1497" s="19">
        <f t="shared" si="371"/>
        <v>1026.2443331249999</v>
      </c>
      <c r="K1497" s="19">
        <f t="shared" si="372"/>
        <v>1852.2395833333337</v>
      </c>
      <c r="L1497" s="19">
        <f t="shared" si="373"/>
        <v>2049.5092215583336</v>
      </c>
      <c r="M1497" s="19">
        <f t="shared" si="374"/>
        <v>11272.300718570834</v>
      </c>
      <c r="N1497" s="24">
        <f t="shared" si="368"/>
        <v>3.1311946440474537E-3</v>
      </c>
      <c r="O1497" s="24">
        <f t="shared" si="375"/>
        <v>3.1311946440474537E-3</v>
      </c>
      <c r="P1497" s="24">
        <f t="shared" si="382"/>
        <v>2.3265653905052321</v>
      </c>
      <c r="Q1497" s="24">
        <f t="shared" si="376"/>
        <v>0</v>
      </c>
      <c r="R1497" s="24">
        <f t="shared" si="383"/>
        <v>1.1061003333180512</v>
      </c>
      <c r="S1497" s="24">
        <f>MIN(MAX(-M1497,0),'Vehicle Inputs'!$B$20*1000)</f>
        <v>0</v>
      </c>
      <c r="T1497" s="24">
        <f>S1497*(C1497-C1496)/3600000*'Vehicle Inputs'!$B$21*'Vehicle Inputs'!$B$22*'Vehicle Inputs'!$B$23</f>
        <v>0</v>
      </c>
      <c r="U1497" s="24">
        <f t="shared" si="377"/>
        <v>0.97552568358179192</v>
      </c>
      <c r="V1497" s="24">
        <f>T1497*'Vehicle Inputs'!$B$24*'Vehicle Inputs'!$B$22*'Vehicle Inputs'!$B$21</f>
        <v>0</v>
      </c>
      <c r="W1497" s="24">
        <f t="shared" si="378"/>
        <v>0.86280369084391528</v>
      </c>
      <c r="X1497" s="25">
        <f t="shared" si="379"/>
        <v>59</v>
      </c>
      <c r="Y1497" s="24">
        <f t="shared" si="380"/>
        <v>0</v>
      </c>
    </row>
    <row r="1498" spans="2:25" x14ac:dyDescent="0.25">
      <c r="B1498" s="7" t="s">
        <v>39</v>
      </c>
      <c r="C1498" s="7">
        <v>1490</v>
      </c>
      <c r="D1498" s="7">
        <v>13</v>
      </c>
      <c r="E1498" s="13">
        <v>23.1</v>
      </c>
      <c r="F1498" s="16">
        <f t="shared" si="381"/>
        <v>0.95833333333333315</v>
      </c>
      <c r="G1498" s="16">
        <f t="shared" si="369"/>
        <v>6.416666666666667</v>
      </c>
      <c r="H1498" s="19">
        <f t="shared" si="370"/>
        <v>14.536339285416666</v>
      </c>
      <c r="I1498" s="19">
        <f>$K$3*$H$3*'Vehicle Inputs'!$B$19</f>
        <v>186.58987875</v>
      </c>
      <c r="J1498" s="19">
        <f t="shared" si="371"/>
        <v>1197.2850553124999</v>
      </c>
      <c r="K1498" s="19">
        <f t="shared" si="372"/>
        <v>2095.1562499999995</v>
      </c>
      <c r="L1498" s="19">
        <f t="shared" si="373"/>
        <v>2296.2824680354161</v>
      </c>
      <c r="M1498" s="19">
        <f t="shared" si="374"/>
        <v>14734.479169893921</v>
      </c>
      <c r="N1498" s="24">
        <f t="shared" si="368"/>
        <v>4.0929108805260895E-3</v>
      </c>
      <c r="O1498" s="24">
        <f t="shared" si="375"/>
        <v>4.0929108805260895E-3</v>
      </c>
      <c r="P1498" s="24">
        <f t="shared" si="382"/>
        <v>2.3306583013857582</v>
      </c>
      <c r="Q1498" s="24">
        <f t="shared" si="376"/>
        <v>0</v>
      </c>
      <c r="R1498" s="24">
        <f t="shared" si="383"/>
        <v>1.1061003333180512</v>
      </c>
      <c r="S1498" s="24">
        <f>MIN(MAX(-M1498,0),'Vehicle Inputs'!$B$20*1000)</f>
        <v>0</v>
      </c>
      <c r="T1498" s="24">
        <f>S1498*(C1498-C1497)/3600000*'Vehicle Inputs'!$B$21*'Vehicle Inputs'!$B$22*'Vehicle Inputs'!$B$23</f>
        <v>0</v>
      </c>
      <c r="U1498" s="24">
        <f t="shared" si="377"/>
        <v>0.97552568358179192</v>
      </c>
      <c r="V1498" s="24">
        <f>T1498*'Vehicle Inputs'!$B$24*'Vehicle Inputs'!$B$22*'Vehicle Inputs'!$B$21</f>
        <v>0</v>
      </c>
      <c r="W1498" s="24">
        <f t="shared" si="378"/>
        <v>0.86280369084391528</v>
      </c>
      <c r="X1498" s="25">
        <f t="shared" si="379"/>
        <v>59</v>
      </c>
      <c r="Y1498" s="24">
        <f t="shared" si="380"/>
        <v>0</v>
      </c>
    </row>
    <row r="1499" spans="2:25" x14ac:dyDescent="0.25">
      <c r="B1499" s="7" t="s">
        <v>39</v>
      </c>
      <c r="C1499" s="7">
        <v>1491</v>
      </c>
      <c r="D1499" s="7">
        <v>14</v>
      </c>
      <c r="E1499" s="13">
        <v>26.7</v>
      </c>
      <c r="F1499" s="16">
        <f t="shared" si="381"/>
        <v>1.0277777777777775</v>
      </c>
      <c r="G1499" s="16">
        <f t="shared" si="369"/>
        <v>7.416666666666667</v>
      </c>
      <c r="H1499" s="19">
        <f t="shared" si="370"/>
        <v>19.420196235416668</v>
      </c>
      <c r="I1499" s="19">
        <f>$K$3*$H$3*'Vehicle Inputs'!$B$19</f>
        <v>186.58987875</v>
      </c>
      <c r="J1499" s="19">
        <f t="shared" si="371"/>
        <v>1383.8749340625</v>
      </c>
      <c r="K1499" s="19">
        <f t="shared" si="372"/>
        <v>2246.9791666666661</v>
      </c>
      <c r="L1499" s="19">
        <f t="shared" si="373"/>
        <v>2452.9892416520829</v>
      </c>
      <c r="M1499" s="19">
        <f t="shared" si="374"/>
        <v>18193.003542252947</v>
      </c>
      <c r="N1499" s="24">
        <f t="shared" si="368"/>
        <v>5.0536120950702632E-3</v>
      </c>
      <c r="O1499" s="24">
        <f t="shared" si="375"/>
        <v>5.0536120950702632E-3</v>
      </c>
      <c r="P1499" s="24">
        <f t="shared" si="382"/>
        <v>2.3357119134808286</v>
      </c>
      <c r="Q1499" s="24">
        <f t="shared" si="376"/>
        <v>0</v>
      </c>
      <c r="R1499" s="24">
        <f t="shared" si="383"/>
        <v>1.1061003333180512</v>
      </c>
      <c r="S1499" s="24">
        <f>MIN(MAX(-M1499,0),'Vehicle Inputs'!$B$20*1000)</f>
        <v>0</v>
      </c>
      <c r="T1499" s="24">
        <f>S1499*(C1499-C1498)/3600000*'Vehicle Inputs'!$B$21*'Vehicle Inputs'!$B$22*'Vehicle Inputs'!$B$23</f>
        <v>0</v>
      </c>
      <c r="U1499" s="24">
        <f t="shared" si="377"/>
        <v>0.97552568358179192</v>
      </c>
      <c r="V1499" s="24">
        <f>T1499*'Vehicle Inputs'!$B$24*'Vehicle Inputs'!$B$22*'Vehicle Inputs'!$B$21</f>
        <v>0</v>
      </c>
      <c r="W1499" s="24">
        <f t="shared" si="378"/>
        <v>0.86280369084391528</v>
      </c>
      <c r="X1499" s="25">
        <f t="shared" si="379"/>
        <v>59</v>
      </c>
      <c r="Y1499" s="24">
        <f t="shared" si="380"/>
        <v>0</v>
      </c>
    </row>
    <row r="1500" spans="2:25" x14ac:dyDescent="0.25">
      <c r="B1500" s="7" t="s">
        <v>39</v>
      </c>
      <c r="C1500" s="7">
        <v>1492</v>
      </c>
      <c r="D1500" s="7">
        <v>15</v>
      </c>
      <c r="E1500" s="13">
        <v>30.5</v>
      </c>
      <c r="F1500" s="16">
        <f t="shared" si="381"/>
        <v>1.0277777777777781</v>
      </c>
      <c r="G1500" s="16">
        <f t="shared" si="369"/>
        <v>8.4722222222222232</v>
      </c>
      <c r="H1500" s="19">
        <f t="shared" si="370"/>
        <v>25.341409681712967</v>
      </c>
      <c r="I1500" s="19">
        <f>$K$3*$H$3*'Vehicle Inputs'!$B$19</f>
        <v>186.58987875</v>
      </c>
      <c r="J1500" s="19">
        <f t="shared" si="371"/>
        <v>1580.8309171875001</v>
      </c>
      <c r="K1500" s="19">
        <f t="shared" si="372"/>
        <v>2246.9791666666674</v>
      </c>
      <c r="L1500" s="19">
        <f t="shared" si="373"/>
        <v>2458.9104550983802</v>
      </c>
      <c r="M1500" s="19">
        <f t="shared" si="374"/>
        <v>20832.435800139057</v>
      </c>
      <c r="N1500" s="24">
        <f t="shared" si="368"/>
        <v>5.7867877222608491E-3</v>
      </c>
      <c r="O1500" s="24">
        <f t="shared" si="375"/>
        <v>5.7867877222608491E-3</v>
      </c>
      <c r="P1500" s="24">
        <f t="shared" si="382"/>
        <v>2.3414987012030894</v>
      </c>
      <c r="Q1500" s="24">
        <f t="shared" si="376"/>
        <v>0</v>
      </c>
      <c r="R1500" s="24">
        <f t="shared" si="383"/>
        <v>1.1061003333180512</v>
      </c>
      <c r="S1500" s="24">
        <f>MIN(MAX(-M1500,0),'Vehicle Inputs'!$B$20*1000)</f>
        <v>0</v>
      </c>
      <c r="T1500" s="24">
        <f>S1500*(C1500-C1499)/3600000*'Vehicle Inputs'!$B$21*'Vehicle Inputs'!$B$22*'Vehicle Inputs'!$B$23</f>
        <v>0</v>
      </c>
      <c r="U1500" s="24">
        <f t="shared" si="377"/>
        <v>0.97552568358179192</v>
      </c>
      <c r="V1500" s="24">
        <f>T1500*'Vehicle Inputs'!$B$24*'Vehicle Inputs'!$B$22*'Vehicle Inputs'!$B$21</f>
        <v>0</v>
      </c>
      <c r="W1500" s="24">
        <f t="shared" si="378"/>
        <v>0.86280369084391528</v>
      </c>
      <c r="X1500" s="25">
        <f t="shared" si="379"/>
        <v>59</v>
      </c>
      <c r="Y1500" s="24">
        <f t="shared" si="380"/>
        <v>0</v>
      </c>
    </row>
    <row r="1501" spans="2:25" x14ac:dyDescent="0.25">
      <c r="B1501" s="7" t="s">
        <v>39</v>
      </c>
      <c r="C1501" s="7">
        <v>1493</v>
      </c>
      <c r="D1501" s="7">
        <v>16</v>
      </c>
      <c r="E1501" s="13">
        <v>34.1</v>
      </c>
      <c r="F1501" s="16">
        <f t="shared" si="381"/>
        <v>0.97222222222222221</v>
      </c>
      <c r="G1501" s="16">
        <f t="shared" si="369"/>
        <v>9.4722222222222232</v>
      </c>
      <c r="H1501" s="19">
        <f t="shared" si="370"/>
        <v>31.676693998379633</v>
      </c>
      <c r="I1501" s="19">
        <f>$K$3*$H$3*'Vehicle Inputs'!$B$19</f>
        <v>186.58987875</v>
      </c>
      <c r="J1501" s="19">
        <f t="shared" si="371"/>
        <v>1767.4207959375001</v>
      </c>
      <c r="K1501" s="19">
        <f t="shared" si="372"/>
        <v>2125.5208333333335</v>
      </c>
      <c r="L1501" s="19">
        <f t="shared" si="373"/>
        <v>2343.787406081713</v>
      </c>
      <c r="M1501" s="19">
        <f t="shared" si="374"/>
        <v>22200.875152051784</v>
      </c>
      <c r="N1501" s="24">
        <f t="shared" si="368"/>
        <v>6.1669097644588286E-3</v>
      </c>
      <c r="O1501" s="24">
        <f t="shared" si="375"/>
        <v>6.1669097644588286E-3</v>
      </c>
      <c r="P1501" s="24">
        <f t="shared" si="382"/>
        <v>2.3476656109675482</v>
      </c>
      <c r="Q1501" s="24">
        <f t="shared" si="376"/>
        <v>0</v>
      </c>
      <c r="R1501" s="24">
        <f t="shared" si="383"/>
        <v>1.1061003333180512</v>
      </c>
      <c r="S1501" s="24">
        <f>MIN(MAX(-M1501,0),'Vehicle Inputs'!$B$20*1000)</f>
        <v>0</v>
      </c>
      <c r="T1501" s="24">
        <f>S1501*(C1501-C1500)/3600000*'Vehicle Inputs'!$B$21*'Vehicle Inputs'!$B$22*'Vehicle Inputs'!$B$23</f>
        <v>0</v>
      </c>
      <c r="U1501" s="24">
        <f t="shared" si="377"/>
        <v>0.97552568358179192</v>
      </c>
      <c r="V1501" s="24">
        <f>T1501*'Vehicle Inputs'!$B$24*'Vehicle Inputs'!$B$22*'Vehicle Inputs'!$B$21</f>
        <v>0</v>
      </c>
      <c r="W1501" s="24">
        <f t="shared" si="378"/>
        <v>0.86280369084391528</v>
      </c>
      <c r="X1501" s="25">
        <f t="shared" si="379"/>
        <v>59</v>
      </c>
      <c r="Y1501" s="24">
        <f t="shared" si="380"/>
        <v>0</v>
      </c>
    </row>
    <row r="1502" spans="2:25" x14ac:dyDescent="0.25">
      <c r="B1502" s="7" t="s">
        <v>39</v>
      </c>
      <c r="C1502" s="7">
        <v>1494</v>
      </c>
      <c r="D1502" s="7">
        <v>17</v>
      </c>
      <c r="E1502" s="13">
        <v>37.5</v>
      </c>
      <c r="F1502" s="16">
        <f t="shared" si="381"/>
        <v>0.90277777777777779</v>
      </c>
      <c r="G1502" s="16">
        <f t="shared" si="369"/>
        <v>10.416666666666668</v>
      </c>
      <c r="H1502" s="19">
        <f t="shared" si="370"/>
        <v>38.30836588541667</v>
      </c>
      <c r="I1502" s="19">
        <f>$K$3*$H$3*'Vehicle Inputs'!$B$19</f>
        <v>186.58987875</v>
      </c>
      <c r="J1502" s="19">
        <f t="shared" si="371"/>
        <v>1943.6445703125003</v>
      </c>
      <c r="K1502" s="19">
        <f t="shared" si="372"/>
        <v>1973.6979166666667</v>
      </c>
      <c r="L1502" s="19">
        <f t="shared" si="373"/>
        <v>2198.5961613020836</v>
      </c>
      <c r="M1502" s="19">
        <f t="shared" si="374"/>
        <v>22902.043346896706</v>
      </c>
      <c r="N1502" s="24">
        <f t="shared" si="368"/>
        <v>6.3616787074713072E-3</v>
      </c>
      <c r="O1502" s="24">
        <f t="shared" si="375"/>
        <v>6.3616787074713072E-3</v>
      </c>
      <c r="P1502" s="24">
        <f t="shared" si="382"/>
        <v>2.3540272896750194</v>
      </c>
      <c r="Q1502" s="24">
        <f t="shared" si="376"/>
        <v>0</v>
      </c>
      <c r="R1502" s="24">
        <f t="shared" si="383"/>
        <v>1.1061003333180512</v>
      </c>
      <c r="S1502" s="24">
        <f>MIN(MAX(-M1502,0),'Vehicle Inputs'!$B$20*1000)</f>
        <v>0</v>
      </c>
      <c r="T1502" s="24">
        <f>S1502*(C1502-C1501)/3600000*'Vehicle Inputs'!$B$21*'Vehicle Inputs'!$B$22*'Vehicle Inputs'!$B$23</f>
        <v>0</v>
      </c>
      <c r="U1502" s="24">
        <f t="shared" si="377"/>
        <v>0.97552568358179192</v>
      </c>
      <c r="V1502" s="24">
        <f>T1502*'Vehicle Inputs'!$B$24*'Vehicle Inputs'!$B$22*'Vehicle Inputs'!$B$21</f>
        <v>0</v>
      </c>
      <c r="W1502" s="24">
        <f t="shared" si="378"/>
        <v>0.86280369084391528</v>
      </c>
      <c r="X1502" s="25">
        <f t="shared" si="379"/>
        <v>59</v>
      </c>
      <c r="Y1502" s="24">
        <f t="shared" si="380"/>
        <v>0</v>
      </c>
    </row>
    <row r="1503" spans="2:25" x14ac:dyDescent="0.25">
      <c r="B1503" s="7" t="s">
        <v>39</v>
      </c>
      <c r="C1503" s="7">
        <v>1495</v>
      </c>
      <c r="D1503" s="7">
        <v>18</v>
      </c>
      <c r="E1503" s="13">
        <v>40.6</v>
      </c>
      <c r="F1503" s="16">
        <f t="shared" si="381"/>
        <v>0.80555555555555514</v>
      </c>
      <c r="G1503" s="16">
        <f t="shared" si="369"/>
        <v>11.277777777777779</v>
      </c>
      <c r="H1503" s="19">
        <f t="shared" si="370"/>
        <v>44.9038065712963</v>
      </c>
      <c r="I1503" s="19">
        <f>$K$3*$H$3*'Vehicle Inputs'!$B$19</f>
        <v>186.58987875</v>
      </c>
      <c r="J1503" s="19">
        <f t="shared" si="371"/>
        <v>2104.319188125</v>
      </c>
      <c r="K1503" s="19">
        <f t="shared" si="372"/>
        <v>1761.1458333333323</v>
      </c>
      <c r="L1503" s="19">
        <f t="shared" si="373"/>
        <v>1992.6395186546288</v>
      </c>
      <c r="M1503" s="19">
        <f t="shared" si="374"/>
        <v>22472.545682604981</v>
      </c>
      <c r="N1503" s="24">
        <f t="shared" si="368"/>
        <v>6.2423738007236062E-3</v>
      </c>
      <c r="O1503" s="24">
        <f t="shared" si="375"/>
        <v>6.2423738007236062E-3</v>
      </c>
      <c r="P1503" s="24">
        <f t="shared" si="382"/>
        <v>2.360269663475743</v>
      </c>
      <c r="Q1503" s="24">
        <f t="shared" si="376"/>
        <v>0</v>
      </c>
      <c r="R1503" s="24">
        <f t="shared" si="383"/>
        <v>1.1061003333180512</v>
      </c>
      <c r="S1503" s="24">
        <f>MIN(MAX(-M1503,0),'Vehicle Inputs'!$B$20*1000)</f>
        <v>0</v>
      </c>
      <c r="T1503" s="24">
        <f>S1503*(C1503-C1502)/3600000*'Vehicle Inputs'!$B$21*'Vehicle Inputs'!$B$22*'Vehicle Inputs'!$B$23</f>
        <v>0</v>
      </c>
      <c r="U1503" s="24">
        <f t="shared" si="377"/>
        <v>0.97552568358179192</v>
      </c>
      <c r="V1503" s="24">
        <f>T1503*'Vehicle Inputs'!$B$24*'Vehicle Inputs'!$B$22*'Vehicle Inputs'!$B$21</f>
        <v>0</v>
      </c>
      <c r="W1503" s="24">
        <f t="shared" si="378"/>
        <v>0.86280369084391528</v>
      </c>
      <c r="X1503" s="25">
        <f t="shared" si="379"/>
        <v>59</v>
      </c>
      <c r="Y1503" s="24">
        <f t="shared" si="380"/>
        <v>0</v>
      </c>
    </row>
    <row r="1504" spans="2:25" x14ac:dyDescent="0.25">
      <c r="B1504" s="7" t="s">
        <v>39</v>
      </c>
      <c r="C1504" s="7">
        <v>1496</v>
      </c>
      <c r="D1504" s="7">
        <v>19</v>
      </c>
      <c r="E1504" s="13">
        <v>43.3</v>
      </c>
      <c r="F1504" s="16">
        <f t="shared" si="381"/>
        <v>0.70833333333333348</v>
      </c>
      <c r="G1504" s="16">
        <f t="shared" si="369"/>
        <v>12.027777777777777</v>
      </c>
      <c r="H1504" s="19">
        <f t="shared" si="370"/>
        <v>51.074824615046282</v>
      </c>
      <c r="I1504" s="19">
        <f>$K$3*$H$3*'Vehicle Inputs'!$B$19</f>
        <v>186.58987875</v>
      </c>
      <c r="J1504" s="19">
        <f t="shared" si="371"/>
        <v>2244.2615971874998</v>
      </c>
      <c r="K1504" s="19">
        <f t="shared" si="372"/>
        <v>1548.5937500000002</v>
      </c>
      <c r="L1504" s="19">
        <f t="shared" si="373"/>
        <v>1786.2584533650465</v>
      </c>
      <c r="M1504" s="19">
        <f t="shared" si="374"/>
        <v>21484.719730751807</v>
      </c>
      <c r="N1504" s="24">
        <f t="shared" si="368"/>
        <v>5.9679777029866135E-3</v>
      </c>
      <c r="O1504" s="24">
        <f t="shared" si="375"/>
        <v>5.9679777029866135E-3</v>
      </c>
      <c r="P1504" s="24">
        <f t="shared" si="382"/>
        <v>2.3662376411787296</v>
      </c>
      <c r="Q1504" s="24">
        <f t="shared" si="376"/>
        <v>0</v>
      </c>
      <c r="R1504" s="24">
        <f t="shared" si="383"/>
        <v>1.1061003333180512</v>
      </c>
      <c r="S1504" s="24">
        <f>MIN(MAX(-M1504,0),'Vehicle Inputs'!$B$20*1000)</f>
        <v>0</v>
      </c>
      <c r="T1504" s="24">
        <f>S1504*(C1504-C1503)/3600000*'Vehicle Inputs'!$B$21*'Vehicle Inputs'!$B$22*'Vehicle Inputs'!$B$23</f>
        <v>0</v>
      </c>
      <c r="U1504" s="24">
        <f t="shared" si="377"/>
        <v>0.97552568358179192</v>
      </c>
      <c r="V1504" s="24">
        <f>T1504*'Vehicle Inputs'!$B$24*'Vehicle Inputs'!$B$22*'Vehicle Inputs'!$B$21</f>
        <v>0</v>
      </c>
      <c r="W1504" s="24">
        <f t="shared" si="378"/>
        <v>0.86280369084391528</v>
      </c>
      <c r="X1504" s="25">
        <f t="shared" si="379"/>
        <v>59</v>
      </c>
      <c r="Y1504" s="24">
        <f t="shared" si="380"/>
        <v>0</v>
      </c>
    </row>
    <row r="1505" spans="2:25" x14ac:dyDescent="0.25">
      <c r="B1505" s="7" t="s">
        <v>39</v>
      </c>
      <c r="C1505" s="7">
        <v>1497</v>
      </c>
      <c r="D1505" s="7">
        <v>20</v>
      </c>
      <c r="E1505" s="13">
        <v>45.7</v>
      </c>
      <c r="F1505" s="16">
        <f t="shared" si="381"/>
        <v>0.61111111111111194</v>
      </c>
      <c r="G1505" s="16">
        <f t="shared" si="369"/>
        <v>12.694444444444446</v>
      </c>
      <c r="H1505" s="19">
        <f t="shared" si="370"/>
        <v>56.893610003935194</v>
      </c>
      <c r="I1505" s="19">
        <f>$K$3*$H$3*'Vehicle Inputs'!$B$19</f>
        <v>186.58987875</v>
      </c>
      <c r="J1505" s="19">
        <f t="shared" si="371"/>
        <v>2368.6548496875002</v>
      </c>
      <c r="K1505" s="19">
        <f t="shared" si="372"/>
        <v>1336.0416666666686</v>
      </c>
      <c r="L1505" s="19">
        <f t="shared" si="373"/>
        <v>1579.5251554206038</v>
      </c>
      <c r="M1505" s="19">
        <f t="shared" si="374"/>
        <v>20051.194334089334</v>
      </c>
      <c r="N1505" s="24">
        <f t="shared" si="368"/>
        <v>5.5697762039137039E-3</v>
      </c>
      <c r="O1505" s="24">
        <f t="shared" si="375"/>
        <v>5.5697762039137039E-3</v>
      </c>
      <c r="P1505" s="24">
        <f t="shared" si="382"/>
        <v>2.3718074173826431</v>
      </c>
      <c r="Q1505" s="24">
        <f t="shared" si="376"/>
        <v>0</v>
      </c>
      <c r="R1505" s="24">
        <f t="shared" si="383"/>
        <v>1.1061003333180512</v>
      </c>
      <c r="S1505" s="24">
        <f>MIN(MAX(-M1505,0),'Vehicle Inputs'!$B$20*1000)</f>
        <v>0</v>
      </c>
      <c r="T1505" s="24">
        <f>S1505*(C1505-C1504)/3600000*'Vehicle Inputs'!$B$21*'Vehicle Inputs'!$B$22*'Vehicle Inputs'!$B$23</f>
        <v>0</v>
      </c>
      <c r="U1505" s="24">
        <f t="shared" si="377"/>
        <v>0.97552568358179192</v>
      </c>
      <c r="V1505" s="24">
        <f>T1505*'Vehicle Inputs'!$B$24*'Vehicle Inputs'!$B$22*'Vehicle Inputs'!$B$21</f>
        <v>0</v>
      </c>
      <c r="W1505" s="24">
        <f t="shared" si="378"/>
        <v>0.86280369084391528</v>
      </c>
      <c r="X1505" s="25">
        <f t="shared" si="379"/>
        <v>59</v>
      </c>
      <c r="Y1505" s="24">
        <f t="shared" si="380"/>
        <v>0</v>
      </c>
    </row>
    <row r="1506" spans="2:25" x14ac:dyDescent="0.25">
      <c r="B1506" s="7" t="s">
        <v>39</v>
      </c>
      <c r="C1506" s="7">
        <v>1498</v>
      </c>
      <c r="D1506" s="7">
        <v>21</v>
      </c>
      <c r="E1506" s="13">
        <v>47.7</v>
      </c>
      <c r="F1506" s="16">
        <f t="shared" si="381"/>
        <v>0.49999999999999922</v>
      </c>
      <c r="G1506" s="16">
        <f t="shared" si="369"/>
        <v>13.250000000000002</v>
      </c>
      <c r="H1506" s="19">
        <f t="shared" si="370"/>
        <v>61.982323068750013</v>
      </c>
      <c r="I1506" s="19">
        <f>$K$3*$H$3*'Vehicle Inputs'!$B$19</f>
        <v>186.58987875</v>
      </c>
      <c r="J1506" s="19">
        <f t="shared" si="371"/>
        <v>2472.3158934375001</v>
      </c>
      <c r="K1506" s="19">
        <f t="shared" si="372"/>
        <v>1093.1249999999984</v>
      </c>
      <c r="L1506" s="19">
        <f t="shared" si="373"/>
        <v>1341.6972018187485</v>
      </c>
      <c r="M1506" s="19">
        <f t="shared" si="374"/>
        <v>17777.487924098419</v>
      </c>
      <c r="N1506" s="24">
        <f t="shared" si="368"/>
        <v>4.9381910900273386E-3</v>
      </c>
      <c r="O1506" s="24">
        <f t="shared" si="375"/>
        <v>4.9381910900273386E-3</v>
      </c>
      <c r="P1506" s="24">
        <f t="shared" si="382"/>
        <v>2.3767456084726706</v>
      </c>
      <c r="Q1506" s="24">
        <f t="shared" si="376"/>
        <v>0</v>
      </c>
      <c r="R1506" s="24">
        <f t="shared" si="383"/>
        <v>1.1061003333180512</v>
      </c>
      <c r="S1506" s="24">
        <f>MIN(MAX(-M1506,0),'Vehicle Inputs'!$B$20*1000)</f>
        <v>0</v>
      </c>
      <c r="T1506" s="24">
        <f>S1506*(C1506-C1505)/3600000*'Vehicle Inputs'!$B$21*'Vehicle Inputs'!$B$22*'Vehicle Inputs'!$B$23</f>
        <v>0</v>
      </c>
      <c r="U1506" s="24">
        <f t="shared" si="377"/>
        <v>0.97552568358179192</v>
      </c>
      <c r="V1506" s="24">
        <f>T1506*'Vehicle Inputs'!$B$24*'Vehicle Inputs'!$B$22*'Vehicle Inputs'!$B$21</f>
        <v>0</v>
      </c>
      <c r="W1506" s="24">
        <f t="shared" si="378"/>
        <v>0.86280369084391528</v>
      </c>
      <c r="X1506" s="25">
        <f t="shared" si="379"/>
        <v>59</v>
      </c>
      <c r="Y1506" s="24">
        <f t="shared" si="380"/>
        <v>0</v>
      </c>
    </row>
    <row r="1507" spans="2:25" x14ac:dyDescent="0.25">
      <c r="B1507" s="7" t="s">
        <v>39</v>
      </c>
      <c r="C1507" s="7">
        <v>1499</v>
      </c>
      <c r="D1507" s="7">
        <v>22</v>
      </c>
      <c r="E1507" s="13">
        <v>49.3</v>
      </c>
      <c r="F1507" s="16">
        <f t="shared" si="381"/>
        <v>0.38888888888888851</v>
      </c>
      <c r="G1507" s="16">
        <f t="shared" si="369"/>
        <v>13.694444444444445</v>
      </c>
      <c r="H1507" s="19">
        <f t="shared" si="370"/>
        <v>66.210204587268521</v>
      </c>
      <c r="I1507" s="19">
        <f>$K$3*$H$3*'Vehicle Inputs'!$B$19</f>
        <v>186.58987875</v>
      </c>
      <c r="J1507" s="19">
        <f t="shared" si="371"/>
        <v>2555.2447284374998</v>
      </c>
      <c r="K1507" s="19">
        <f t="shared" si="372"/>
        <v>850.20833333333246</v>
      </c>
      <c r="L1507" s="19">
        <f t="shared" si="373"/>
        <v>1103.008416670601</v>
      </c>
      <c r="M1507" s="19">
        <f t="shared" si="374"/>
        <v>15105.087483850175</v>
      </c>
      <c r="N1507" s="24">
        <f t="shared" si="368"/>
        <v>4.1958576344028262E-3</v>
      </c>
      <c r="O1507" s="24">
        <f t="shared" si="375"/>
        <v>4.1958576344028262E-3</v>
      </c>
      <c r="P1507" s="24">
        <f t="shared" si="382"/>
        <v>2.3809414661070734</v>
      </c>
      <c r="Q1507" s="24">
        <f t="shared" si="376"/>
        <v>0</v>
      </c>
      <c r="R1507" s="24">
        <f t="shared" si="383"/>
        <v>1.1061003333180512</v>
      </c>
      <c r="S1507" s="24">
        <f>MIN(MAX(-M1507,0),'Vehicle Inputs'!$B$20*1000)</f>
        <v>0</v>
      </c>
      <c r="T1507" s="24">
        <f>S1507*(C1507-C1506)/3600000*'Vehicle Inputs'!$B$21*'Vehicle Inputs'!$B$22*'Vehicle Inputs'!$B$23</f>
        <v>0</v>
      </c>
      <c r="U1507" s="24">
        <f t="shared" si="377"/>
        <v>0.97552568358179192</v>
      </c>
      <c r="V1507" s="24">
        <f>T1507*'Vehicle Inputs'!$B$24*'Vehicle Inputs'!$B$22*'Vehicle Inputs'!$B$21</f>
        <v>0</v>
      </c>
      <c r="W1507" s="24">
        <f t="shared" si="378"/>
        <v>0.86280369084391528</v>
      </c>
      <c r="X1507" s="25">
        <f t="shared" si="379"/>
        <v>59</v>
      </c>
      <c r="Y1507" s="24">
        <f t="shared" si="380"/>
        <v>0</v>
      </c>
    </row>
    <row r="1508" spans="2:25" x14ac:dyDescent="0.25">
      <c r="B1508" s="7" t="s">
        <v>39</v>
      </c>
      <c r="C1508" s="7">
        <v>1500</v>
      </c>
      <c r="D1508" s="7">
        <v>23</v>
      </c>
      <c r="E1508" s="13">
        <v>50.5</v>
      </c>
      <c r="F1508" s="16">
        <f t="shared" si="381"/>
        <v>0.27777777777777779</v>
      </c>
      <c r="G1508" s="16">
        <f t="shared" si="369"/>
        <v>14.027777777777779</v>
      </c>
      <c r="H1508" s="19">
        <f t="shared" si="370"/>
        <v>69.472647181712972</v>
      </c>
      <c r="I1508" s="19">
        <f>$K$3*$H$3*'Vehicle Inputs'!$B$19</f>
        <v>186.58987875</v>
      </c>
      <c r="J1508" s="19">
        <f t="shared" si="371"/>
        <v>2617.4413546875003</v>
      </c>
      <c r="K1508" s="19">
        <f t="shared" si="372"/>
        <v>607.29166666666674</v>
      </c>
      <c r="L1508" s="19">
        <f t="shared" si="373"/>
        <v>863.35419259837977</v>
      </c>
      <c r="M1508" s="19">
        <f t="shared" si="374"/>
        <v>12110.940757282828</v>
      </c>
      <c r="N1508" s="24">
        <f t="shared" si="368"/>
        <v>3.3641502103563411E-3</v>
      </c>
      <c r="O1508" s="24">
        <f t="shared" si="375"/>
        <v>3.3641502103563411E-3</v>
      </c>
      <c r="P1508" s="24">
        <f t="shared" si="382"/>
        <v>2.3843056163174299</v>
      </c>
      <c r="Q1508" s="24">
        <f t="shared" si="376"/>
        <v>0</v>
      </c>
      <c r="R1508" s="24">
        <f t="shared" si="383"/>
        <v>1.1061003333180512</v>
      </c>
      <c r="S1508" s="24">
        <f>MIN(MAX(-M1508,0),'Vehicle Inputs'!$B$20*1000)</f>
        <v>0</v>
      </c>
      <c r="T1508" s="24">
        <f>S1508*(C1508-C1507)/3600000*'Vehicle Inputs'!$B$21*'Vehicle Inputs'!$B$22*'Vehicle Inputs'!$B$23</f>
        <v>0</v>
      </c>
      <c r="U1508" s="24">
        <f t="shared" si="377"/>
        <v>0.97552568358179192</v>
      </c>
      <c r="V1508" s="24">
        <f>T1508*'Vehicle Inputs'!$B$24*'Vehicle Inputs'!$B$22*'Vehicle Inputs'!$B$21</f>
        <v>0</v>
      </c>
      <c r="W1508" s="24">
        <f t="shared" si="378"/>
        <v>0.86280369084391528</v>
      </c>
      <c r="X1508" s="25">
        <f t="shared" si="379"/>
        <v>59</v>
      </c>
      <c r="Y1508" s="24">
        <f t="shared" si="380"/>
        <v>0</v>
      </c>
    </row>
    <row r="1509" spans="2:25" x14ac:dyDescent="0.25">
      <c r="B1509" s="7" t="s">
        <v>39</v>
      </c>
      <c r="C1509" s="7">
        <v>1501</v>
      </c>
      <c r="D1509" s="7">
        <v>24</v>
      </c>
      <c r="E1509" s="13">
        <v>51.3</v>
      </c>
      <c r="F1509" s="16">
        <f t="shared" si="381"/>
        <v>0.2222222222222224</v>
      </c>
      <c r="G1509" s="16">
        <f t="shared" si="369"/>
        <v>14.25</v>
      </c>
      <c r="H1509" s="19">
        <f t="shared" si="370"/>
        <v>71.69119531874999</v>
      </c>
      <c r="I1509" s="19">
        <f>$K$3*$H$3*'Vehicle Inputs'!$B$19</f>
        <v>186.58987875</v>
      </c>
      <c r="J1509" s="19">
        <f t="shared" si="371"/>
        <v>2658.9057721875001</v>
      </c>
      <c r="K1509" s="19">
        <f t="shared" si="372"/>
        <v>485.83333333333371</v>
      </c>
      <c r="L1509" s="19">
        <f t="shared" si="373"/>
        <v>744.11440740208377</v>
      </c>
      <c r="M1509" s="19">
        <f t="shared" si="374"/>
        <v>10603.630305479694</v>
      </c>
      <c r="N1509" s="24">
        <f t="shared" si="368"/>
        <v>2.9454528626332481E-3</v>
      </c>
      <c r="O1509" s="24">
        <f t="shared" si="375"/>
        <v>2.9454528626332481E-3</v>
      </c>
      <c r="P1509" s="24">
        <f t="shared" si="382"/>
        <v>2.387251069180063</v>
      </c>
      <c r="Q1509" s="24">
        <f t="shared" si="376"/>
        <v>0</v>
      </c>
      <c r="R1509" s="24">
        <f t="shared" si="383"/>
        <v>1.1061003333180512</v>
      </c>
      <c r="S1509" s="24">
        <f>MIN(MAX(-M1509,0),'Vehicle Inputs'!$B$20*1000)</f>
        <v>0</v>
      </c>
      <c r="T1509" s="24">
        <f>S1509*(C1509-C1508)/3600000*'Vehicle Inputs'!$B$21*'Vehicle Inputs'!$B$22*'Vehicle Inputs'!$B$23</f>
        <v>0</v>
      </c>
      <c r="U1509" s="24">
        <f t="shared" si="377"/>
        <v>0.97552568358179192</v>
      </c>
      <c r="V1509" s="24">
        <f>T1509*'Vehicle Inputs'!$B$24*'Vehicle Inputs'!$B$22*'Vehicle Inputs'!$B$21</f>
        <v>0</v>
      </c>
      <c r="W1509" s="24">
        <f t="shared" si="378"/>
        <v>0.86280369084391528</v>
      </c>
      <c r="X1509" s="25">
        <f t="shared" si="379"/>
        <v>59</v>
      </c>
      <c r="Y1509" s="24">
        <f t="shared" si="380"/>
        <v>0</v>
      </c>
    </row>
    <row r="1510" spans="2:25" x14ac:dyDescent="0.25">
      <c r="B1510" s="7" t="s">
        <v>39</v>
      </c>
      <c r="C1510" s="7">
        <v>1502</v>
      </c>
      <c r="D1510" s="7">
        <v>25</v>
      </c>
      <c r="E1510" s="13">
        <v>52.1</v>
      </c>
      <c r="F1510" s="16">
        <f t="shared" si="381"/>
        <v>0.19444444444444522</v>
      </c>
      <c r="G1510" s="16">
        <f t="shared" si="369"/>
        <v>14.472222222222223</v>
      </c>
      <c r="H1510" s="19">
        <f t="shared" si="370"/>
        <v>73.94461258171296</v>
      </c>
      <c r="I1510" s="19">
        <f>$K$3*$H$3*'Vehicle Inputs'!$B$19</f>
        <v>186.58987875</v>
      </c>
      <c r="J1510" s="19">
        <f t="shared" si="371"/>
        <v>2700.3701896875</v>
      </c>
      <c r="K1510" s="19">
        <f t="shared" si="372"/>
        <v>425.10416666666839</v>
      </c>
      <c r="L1510" s="19">
        <f t="shared" si="373"/>
        <v>685.6386579983814</v>
      </c>
      <c r="M1510" s="19">
        <f t="shared" si="374"/>
        <v>9922.7150226987978</v>
      </c>
      <c r="N1510" s="24">
        <f t="shared" si="368"/>
        <v>2.7563097285274439E-3</v>
      </c>
      <c r="O1510" s="24">
        <f t="shared" si="375"/>
        <v>2.7563097285274439E-3</v>
      </c>
      <c r="P1510" s="24">
        <f t="shared" si="382"/>
        <v>2.3900073789085905</v>
      </c>
      <c r="Q1510" s="24">
        <f t="shared" si="376"/>
        <v>0</v>
      </c>
      <c r="R1510" s="24">
        <f t="shared" si="383"/>
        <v>1.1061003333180512</v>
      </c>
      <c r="S1510" s="24">
        <f>MIN(MAX(-M1510,0),'Vehicle Inputs'!$B$20*1000)</f>
        <v>0</v>
      </c>
      <c r="T1510" s="24">
        <f>S1510*(C1510-C1509)/3600000*'Vehicle Inputs'!$B$21*'Vehicle Inputs'!$B$22*'Vehicle Inputs'!$B$23</f>
        <v>0</v>
      </c>
      <c r="U1510" s="24">
        <f t="shared" si="377"/>
        <v>0.97552568358179192</v>
      </c>
      <c r="V1510" s="24">
        <f>T1510*'Vehicle Inputs'!$B$24*'Vehicle Inputs'!$B$22*'Vehicle Inputs'!$B$21</f>
        <v>0</v>
      </c>
      <c r="W1510" s="24">
        <f t="shared" si="378"/>
        <v>0.86280369084391528</v>
      </c>
      <c r="X1510" s="25">
        <f t="shared" si="379"/>
        <v>59</v>
      </c>
      <c r="Y1510" s="24">
        <f t="shared" si="380"/>
        <v>0</v>
      </c>
    </row>
    <row r="1511" spans="2:25" x14ac:dyDescent="0.25">
      <c r="B1511" s="7" t="s">
        <v>39</v>
      </c>
      <c r="C1511" s="7">
        <v>1503</v>
      </c>
      <c r="D1511" s="7">
        <v>26</v>
      </c>
      <c r="E1511" s="13">
        <v>52.7</v>
      </c>
      <c r="F1511" s="16">
        <f t="shared" si="381"/>
        <v>0.18055555555555516</v>
      </c>
      <c r="G1511" s="16">
        <f t="shared" si="369"/>
        <v>14.638888888888891</v>
      </c>
      <c r="H1511" s="19">
        <f t="shared" si="370"/>
        <v>75.6575583928241</v>
      </c>
      <c r="I1511" s="19">
        <f>$K$3*$H$3*'Vehicle Inputs'!$B$19</f>
        <v>186.58987875</v>
      </c>
      <c r="J1511" s="19">
        <f t="shared" si="371"/>
        <v>2731.4685028125004</v>
      </c>
      <c r="K1511" s="19">
        <f t="shared" si="372"/>
        <v>394.73958333333246</v>
      </c>
      <c r="L1511" s="19">
        <f t="shared" si="373"/>
        <v>656.98702047615654</v>
      </c>
      <c r="M1511" s="19">
        <f t="shared" si="374"/>
        <v>9617.5599941926266</v>
      </c>
      <c r="N1511" s="24">
        <f t="shared" si="368"/>
        <v>2.6715444428312852E-3</v>
      </c>
      <c r="O1511" s="24">
        <f t="shared" si="375"/>
        <v>2.6715444428312852E-3</v>
      </c>
      <c r="P1511" s="24">
        <f t="shared" si="382"/>
        <v>2.3926789233514216</v>
      </c>
      <c r="Q1511" s="24">
        <f t="shared" si="376"/>
        <v>0</v>
      </c>
      <c r="R1511" s="24">
        <f t="shared" si="383"/>
        <v>1.1061003333180512</v>
      </c>
      <c r="S1511" s="24">
        <f>MIN(MAX(-M1511,0),'Vehicle Inputs'!$B$20*1000)</f>
        <v>0</v>
      </c>
      <c r="T1511" s="24">
        <f>S1511*(C1511-C1510)/3600000*'Vehicle Inputs'!$B$21*'Vehicle Inputs'!$B$22*'Vehicle Inputs'!$B$23</f>
        <v>0</v>
      </c>
      <c r="U1511" s="24">
        <f t="shared" si="377"/>
        <v>0.97552568358179192</v>
      </c>
      <c r="V1511" s="24">
        <f>T1511*'Vehicle Inputs'!$B$24*'Vehicle Inputs'!$B$22*'Vehicle Inputs'!$B$21</f>
        <v>0</v>
      </c>
      <c r="W1511" s="24">
        <f t="shared" si="378"/>
        <v>0.86280369084391528</v>
      </c>
      <c r="X1511" s="25">
        <f t="shared" si="379"/>
        <v>59</v>
      </c>
      <c r="Y1511" s="24">
        <f t="shared" si="380"/>
        <v>0</v>
      </c>
    </row>
    <row r="1512" spans="2:25" x14ac:dyDescent="0.25">
      <c r="B1512" s="7" t="s">
        <v>39</v>
      </c>
      <c r="C1512" s="7">
        <v>1504</v>
      </c>
      <c r="D1512" s="7">
        <v>27</v>
      </c>
      <c r="E1512" s="13">
        <v>53.4</v>
      </c>
      <c r="F1512" s="16">
        <f t="shared" si="381"/>
        <v>0.18055555555555516</v>
      </c>
      <c r="G1512" s="16">
        <f t="shared" si="369"/>
        <v>14.833333333333334</v>
      </c>
      <c r="H1512" s="19">
        <f t="shared" si="370"/>
        <v>77.680784941666673</v>
      </c>
      <c r="I1512" s="19">
        <f>$K$3*$H$3*'Vehicle Inputs'!$B$19</f>
        <v>186.58987875</v>
      </c>
      <c r="J1512" s="19">
        <f t="shared" si="371"/>
        <v>2767.7498681249999</v>
      </c>
      <c r="K1512" s="19">
        <f t="shared" si="372"/>
        <v>394.73958333333246</v>
      </c>
      <c r="L1512" s="19">
        <f t="shared" si="373"/>
        <v>659.0102470249991</v>
      </c>
      <c r="M1512" s="19">
        <f t="shared" si="374"/>
        <v>9775.3186642041546</v>
      </c>
      <c r="N1512" s="24">
        <f t="shared" si="368"/>
        <v>2.715366295612265E-3</v>
      </c>
      <c r="O1512" s="24">
        <f t="shared" si="375"/>
        <v>2.715366295612265E-3</v>
      </c>
      <c r="P1512" s="24">
        <f t="shared" si="382"/>
        <v>2.3953942896470339</v>
      </c>
      <c r="Q1512" s="24">
        <f t="shared" si="376"/>
        <v>0</v>
      </c>
      <c r="R1512" s="24">
        <f t="shared" si="383"/>
        <v>1.1061003333180512</v>
      </c>
      <c r="S1512" s="24">
        <f>MIN(MAX(-M1512,0),'Vehicle Inputs'!$B$20*1000)</f>
        <v>0</v>
      </c>
      <c r="T1512" s="24">
        <f>S1512*(C1512-C1511)/3600000*'Vehicle Inputs'!$B$21*'Vehicle Inputs'!$B$22*'Vehicle Inputs'!$B$23</f>
        <v>0</v>
      </c>
      <c r="U1512" s="24">
        <f t="shared" si="377"/>
        <v>0.97552568358179192</v>
      </c>
      <c r="V1512" s="24">
        <f>T1512*'Vehicle Inputs'!$B$24*'Vehicle Inputs'!$B$22*'Vehicle Inputs'!$B$21</f>
        <v>0</v>
      </c>
      <c r="W1512" s="24">
        <f t="shared" si="378"/>
        <v>0.86280369084391528</v>
      </c>
      <c r="X1512" s="25">
        <f t="shared" si="379"/>
        <v>59</v>
      </c>
      <c r="Y1512" s="24">
        <f t="shared" si="380"/>
        <v>0</v>
      </c>
    </row>
    <row r="1513" spans="2:25" x14ac:dyDescent="0.25">
      <c r="B1513" s="7" t="s">
        <v>39</v>
      </c>
      <c r="C1513" s="7">
        <v>1505</v>
      </c>
      <c r="D1513" s="7">
        <v>28</v>
      </c>
      <c r="E1513" s="13">
        <v>54</v>
      </c>
      <c r="F1513" s="16">
        <f t="shared" si="381"/>
        <v>0.15277777777777798</v>
      </c>
      <c r="G1513" s="16">
        <f t="shared" si="369"/>
        <v>15</v>
      </c>
      <c r="H1513" s="19">
        <f t="shared" si="370"/>
        <v>79.436227499999987</v>
      </c>
      <c r="I1513" s="19">
        <f>$K$3*$H$3*'Vehicle Inputs'!$B$19</f>
        <v>186.58987875</v>
      </c>
      <c r="J1513" s="19">
        <f t="shared" si="371"/>
        <v>2798.8481812499999</v>
      </c>
      <c r="K1513" s="19">
        <f t="shared" si="372"/>
        <v>334.01041666666714</v>
      </c>
      <c r="L1513" s="19">
        <f t="shared" si="373"/>
        <v>600.03652291666708</v>
      </c>
      <c r="M1513" s="19">
        <f t="shared" si="374"/>
        <v>9000.547843750006</v>
      </c>
      <c r="N1513" s="24">
        <f t="shared" si="368"/>
        <v>2.5001521788194461E-3</v>
      </c>
      <c r="O1513" s="24">
        <f t="shared" si="375"/>
        <v>2.5001521788194461E-3</v>
      </c>
      <c r="P1513" s="24">
        <f t="shared" si="382"/>
        <v>2.3978944418258532</v>
      </c>
      <c r="Q1513" s="24">
        <f t="shared" si="376"/>
        <v>0</v>
      </c>
      <c r="R1513" s="24">
        <f t="shared" si="383"/>
        <v>1.1061003333180512</v>
      </c>
      <c r="S1513" s="24">
        <f>MIN(MAX(-M1513,0),'Vehicle Inputs'!$B$20*1000)</f>
        <v>0</v>
      </c>
      <c r="T1513" s="24">
        <f>S1513*(C1513-C1512)/3600000*'Vehicle Inputs'!$B$21*'Vehicle Inputs'!$B$22*'Vehicle Inputs'!$B$23</f>
        <v>0</v>
      </c>
      <c r="U1513" s="24">
        <f t="shared" si="377"/>
        <v>0.97552568358179192</v>
      </c>
      <c r="V1513" s="24">
        <f>T1513*'Vehicle Inputs'!$B$24*'Vehicle Inputs'!$B$22*'Vehicle Inputs'!$B$21</f>
        <v>0</v>
      </c>
      <c r="W1513" s="24">
        <f t="shared" si="378"/>
        <v>0.86280369084391528</v>
      </c>
      <c r="X1513" s="25">
        <f t="shared" si="379"/>
        <v>59</v>
      </c>
      <c r="Y1513" s="24">
        <f t="shared" si="380"/>
        <v>0</v>
      </c>
    </row>
    <row r="1514" spans="2:25" x14ac:dyDescent="0.25">
      <c r="B1514" s="7" t="s">
        <v>39</v>
      </c>
      <c r="C1514" s="7">
        <v>1506</v>
      </c>
      <c r="D1514" s="7">
        <v>29</v>
      </c>
      <c r="E1514" s="13">
        <v>54.5</v>
      </c>
      <c r="F1514" s="16">
        <f t="shared" si="381"/>
        <v>0.1388888888888889</v>
      </c>
      <c r="G1514" s="16">
        <f t="shared" si="369"/>
        <v>15.138888888888889</v>
      </c>
      <c r="H1514" s="19">
        <f t="shared" si="370"/>
        <v>80.914079126157404</v>
      </c>
      <c r="I1514" s="19">
        <f>$K$3*$H$3*'Vehicle Inputs'!$B$19</f>
        <v>186.58987875</v>
      </c>
      <c r="J1514" s="19">
        <f t="shared" si="371"/>
        <v>2824.7634421875</v>
      </c>
      <c r="K1514" s="19">
        <f t="shared" si="372"/>
        <v>303.64583333333337</v>
      </c>
      <c r="L1514" s="19">
        <f t="shared" si="373"/>
        <v>571.14979120949079</v>
      </c>
      <c r="M1514" s="19">
        <f t="shared" si="374"/>
        <v>8646.5732280325683</v>
      </c>
      <c r="N1514" s="24">
        <f t="shared" si="368"/>
        <v>2.4018258966757135E-3</v>
      </c>
      <c r="O1514" s="24">
        <f t="shared" si="375"/>
        <v>2.4018258966757135E-3</v>
      </c>
      <c r="P1514" s="24">
        <f t="shared" si="382"/>
        <v>2.400296267722529</v>
      </c>
      <c r="Q1514" s="24">
        <f t="shared" si="376"/>
        <v>0</v>
      </c>
      <c r="R1514" s="24">
        <f t="shared" si="383"/>
        <v>1.1061003333180512</v>
      </c>
      <c r="S1514" s="24">
        <f>MIN(MAX(-M1514,0),'Vehicle Inputs'!$B$20*1000)</f>
        <v>0</v>
      </c>
      <c r="T1514" s="24">
        <f>S1514*(C1514-C1513)/3600000*'Vehicle Inputs'!$B$21*'Vehicle Inputs'!$B$22*'Vehicle Inputs'!$B$23</f>
        <v>0</v>
      </c>
      <c r="U1514" s="24">
        <f t="shared" si="377"/>
        <v>0.97552568358179192</v>
      </c>
      <c r="V1514" s="24">
        <f>T1514*'Vehicle Inputs'!$B$24*'Vehicle Inputs'!$B$22*'Vehicle Inputs'!$B$21</f>
        <v>0</v>
      </c>
      <c r="W1514" s="24">
        <f t="shared" si="378"/>
        <v>0.86280369084391528</v>
      </c>
      <c r="X1514" s="25">
        <f t="shared" si="379"/>
        <v>59</v>
      </c>
      <c r="Y1514" s="24">
        <f t="shared" si="380"/>
        <v>0</v>
      </c>
    </row>
    <row r="1515" spans="2:25" x14ac:dyDescent="0.25">
      <c r="B1515" s="7" t="s">
        <v>39</v>
      </c>
      <c r="C1515" s="7">
        <v>1507</v>
      </c>
      <c r="D1515" s="7">
        <v>30</v>
      </c>
      <c r="E1515" s="13">
        <v>55</v>
      </c>
      <c r="F1515" s="16">
        <f t="shared" si="381"/>
        <v>0.15277777777777798</v>
      </c>
      <c r="G1515" s="16">
        <f t="shared" si="369"/>
        <v>15.277777777777779</v>
      </c>
      <c r="H1515" s="19">
        <f t="shared" si="370"/>
        <v>82.405551504629628</v>
      </c>
      <c r="I1515" s="19">
        <f>$K$3*$H$3*'Vehicle Inputs'!$B$19</f>
        <v>186.58987875</v>
      </c>
      <c r="J1515" s="19">
        <f t="shared" si="371"/>
        <v>2850.6787031250001</v>
      </c>
      <c r="K1515" s="19">
        <f t="shared" si="372"/>
        <v>334.01041666666714</v>
      </c>
      <c r="L1515" s="19">
        <f t="shared" si="373"/>
        <v>603.00584692129678</v>
      </c>
      <c r="M1515" s="19">
        <f t="shared" si="374"/>
        <v>9212.5893279642569</v>
      </c>
      <c r="N1515" s="24">
        <f t="shared" si="368"/>
        <v>2.5590525911011824E-3</v>
      </c>
      <c r="O1515" s="24">
        <f t="shared" si="375"/>
        <v>2.5590525911011824E-3</v>
      </c>
      <c r="P1515" s="24">
        <f t="shared" si="382"/>
        <v>2.40285532031363</v>
      </c>
      <c r="Q1515" s="24">
        <f t="shared" si="376"/>
        <v>0</v>
      </c>
      <c r="R1515" s="24">
        <f t="shared" si="383"/>
        <v>1.1061003333180512</v>
      </c>
      <c r="S1515" s="24">
        <f>MIN(MAX(-M1515,0),'Vehicle Inputs'!$B$20*1000)</f>
        <v>0</v>
      </c>
      <c r="T1515" s="24">
        <f>S1515*(C1515-C1514)/3600000*'Vehicle Inputs'!$B$21*'Vehicle Inputs'!$B$22*'Vehicle Inputs'!$B$23</f>
        <v>0</v>
      </c>
      <c r="U1515" s="24">
        <f t="shared" si="377"/>
        <v>0.97552568358179192</v>
      </c>
      <c r="V1515" s="24">
        <f>T1515*'Vehicle Inputs'!$B$24*'Vehicle Inputs'!$B$22*'Vehicle Inputs'!$B$21</f>
        <v>0</v>
      </c>
      <c r="W1515" s="24">
        <f t="shared" si="378"/>
        <v>0.86280369084391528</v>
      </c>
      <c r="X1515" s="25">
        <f t="shared" si="379"/>
        <v>59</v>
      </c>
      <c r="Y1515" s="24">
        <f t="shared" si="380"/>
        <v>0</v>
      </c>
    </row>
    <row r="1516" spans="2:25" x14ac:dyDescent="0.25">
      <c r="B1516" s="7" t="s">
        <v>39</v>
      </c>
      <c r="C1516" s="7">
        <v>1508</v>
      </c>
      <c r="D1516" s="7">
        <v>31</v>
      </c>
      <c r="E1516" s="13">
        <v>55.6</v>
      </c>
      <c r="F1516" s="16">
        <f t="shared" si="381"/>
        <v>0.18055555555555516</v>
      </c>
      <c r="G1516" s="16">
        <f t="shared" si="369"/>
        <v>15.444444444444445</v>
      </c>
      <c r="H1516" s="19">
        <f t="shared" si="370"/>
        <v>84.21329775185184</v>
      </c>
      <c r="I1516" s="19">
        <f>$K$3*$H$3*'Vehicle Inputs'!$B$19</f>
        <v>186.58987875</v>
      </c>
      <c r="J1516" s="19">
        <f t="shared" si="371"/>
        <v>2881.7770162500001</v>
      </c>
      <c r="K1516" s="19">
        <f t="shared" si="372"/>
        <v>394.73958333333246</v>
      </c>
      <c r="L1516" s="19">
        <f t="shared" si="373"/>
        <v>665.54275983518437</v>
      </c>
      <c r="M1516" s="19">
        <f t="shared" si="374"/>
        <v>10278.938179676736</v>
      </c>
      <c r="N1516" s="24">
        <f t="shared" si="368"/>
        <v>2.8552606054657601E-3</v>
      </c>
      <c r="O1516" s="24">
        <f t="shared" si="375"/>
        <v>2.8552606054657601E-3</v>
      </c>
      <c r="P1516" s="24">
        <f t="shared" si="382"/>
        <v>2.405710580919096</v>
      </c>
      <c r="Q1516" s="24">
        <f t="shared" si="376"/>
        <v>0</v>
      </c>
      <c r="R1516" s="24">
        <f t="shared" si="383"/>
        <v>1.1061003333180512</v>
      </c>
      <c r="S1516" s="24">
        <f>MIN(MAX(-M1516,0),'Vehicle Inputs'!$B$20*1000)</f>
        <v>0</v>
      </c>
      <c r="T1516" s="24">
        <f>S1516*(C1516-C1515)/3600000*'Vehicle Inputs'!$B$21*'Vehicle Inputs'!$B$22*'Vehicle Inputs'!$B$23</f>
        <v>0</v>
      </c>
      <c r="U1516" s="24">
        <f t="shared" si="377"/>
        <v>0.97552568358179192</v>
      </c>
      <c r="V1516" s="24">
        <f>T1516*'Vehicle Inputs'!$B$24*'Vehicle Inputs'!$B$22*'Vehicle Inputs'!$B$21</f>
        <v>0</v>
      </c>
      <c r="W1516" s="24">
        <f t="shared" si="378"/>
        <v>0.86280369084391528</v>
      </c>
      <c r="X1516" s="25">
        <f t="shared" si="379"/>
        <v>59</v>
      </c>
      <c r="Y1516" s="24">
        <f t="shared" si="380"/>
        <v>0</v>
      </c>
    </row>
    <row r="1517" spans="2:25" x14ac:dyDescent="0.25">
      <c r="B1517" s="7" t="s">
        <v>39</v>
      </c>
      <c r="C1517" s="7">
        <v>1509</v>
      </c>
      <c r="D1517" s="7">
        <v>32</v>
      </c>
      <c r="E1517" s="13">
        <v>56.3</v>
      </c>
      <c r="F1517" s="16">
        <f t="shared" si="381"/>
        <v>0.2222222222222224</v>
      </c>
      <c r="G1517" s="16">
        <f t="shared" si="369"/>
        <v>15.638888888888889</v>
      </c>
      <c r="H1517" s="19">
        <f t="shared" si="370"/>
        <v>86.347124809490737</v>
      </c>
      <c r="I1517" s="19">
        <f>$K$3*$H$3*'Vehicle Inputs'!$B$19</f>
        <v>186.58987875</v>
      </c>
      <c r="J1517" s="19">
        <f t="shared" si="371"/>
        <v>2918.0583815625</v>
      </c>
      <c r="K1517" s="19">
        <f t="shared" si="372"/>
        <v>485.83333333333371</v>
      </c>
      <c r="L1517" s="19">
        <f t="shared" si="373"/>
        <v>758.77033689282439</v>
      </c>
      <c r="M1517" s="19">
        <f t="shared" si="374"/>
        <v>11866.32499085167</v>
      </c>
      <c r="N1517" s="24">
        <f t="shared" si="368"/>
        <v>3.296201386347686E-3</v>
      </c>
      <c r="O1517" s="24">
        <f t="shared" si="375"/>
        <v>3.296201386347686E-3</v>
      </c>
      <c r="P1517" s="24">
        <f t="shared" si="382"/>
        <v>2.4090067823054437</v>
      </c>
      <c r="Q1517" s="24">
        <f t="shared" si="376"/>
        <v>0</v>
      </c>
      <c r="R1517" s="24">
        <f t="shared" si="383"/>
        <v>1.1061003333180512</v>
      </c>
      <c r="S1517" s="24">
        <f>MIN(MAX(-M1517,0),'Vehicle Inputs'!$B$20*1000)</f>
        <v>0</v>
      </c>
      <c r="T1517" s="24">
        <f>S1517*(C1517-C1516)/3600000*'Vehicle Inputs'!$B$21*'Vehicle Inputs'!$B$22*'Vehicle Inputs'!$B$23</f>
        <v>0</v>
      </c>
      <c r="U1517" s="24">
        <f t="shared" si="377"/>
        <v>0.97552568358179192</v>
      </c>
      <c r="V1517" s="24">
        <f>T1517*'Vehicle Inputs'!$B$24*'Vehicle Inputs'!$B$22*'Vehicle Inputs'!$B$21</f>
        <v>0</v>
      </c>
      <c r="W1517" s="24">
        <f t="shared" si="378"/>
        <v>0.86280369084391528</v>
      </c>
      <c r="X1517" s="25">
        <f t="shared" si="379"/>
        <v>59</v>
      </c>
      <c r="Y1517" s="24">
        <f t="shared" si="380"/>
        <v>0</v>
      </c>
    </row>
    <row r="1518" spans="2:25" x14ac:dyDescent="0.25">
      <c r="B1518" s="7" t="s">
        <v>39</v>
      </c>
      <c r="C1518" s="7">
        <v>1510</v>
      </c>
      <c r="D1518" s="7">
        <v>33</v>
      </c>
      <c r="E1518" s="13">
        <v>57.2</v>
      </c>
      <c r="F1518" s="16">
        <f t="shared" si="381"/>
        <v>0.30555555555555597</v>
      </c>
      <c r="G1518" s="16">
        <f t="shared" si="369"/>
        <v>15.888888888888891</v>
      </c>
      <c r="H1518" s="19">
        <f t="shared" si="370"/>
        <v>89.129844507407427</v>
      </c>
      <c r="I1518" s="19">
        <f>$K$3*$H$3*'Vehicle Inputs'!$B$19</f>
        <v>186.58987875</v>
      </c>
      <c r="J1518" s="19">
        <f t="shared" si="371"/>
        <v>2964.7058512500003</v>
      </c>
      <c r="K1518" s="19">
        <f t="shared" si="372"/>
        <v>668.02083333333428</v>
      </c>
      <c r="L1518" s="19">
        <f t="shared" si="373"/>
        <v>943.74055659074168</v>
      </c>
      <c r="M1518" s="19">
        <f t="shared" si="374"/>
        <v>14994.988843608453</v>
      </c>
      <c r="N1518" s="24">
        <f t="shared" si="368"/>
        <v>4.1652746787801259E-3</v>
      </c>
      <c r="O1518" s="24">
        <f t="shared" si="375"/>
        <v>4.1652746787801259E-3</v>
      </c>
      <c r="P1518" s="24">
        <f t="shared" si="382"/>
        <v>2.4131720569842239</v>
      </c>
      <c r="Q1518" s="24">
        <f t="shared" si="376"/>
        <v>0</v>
      </c>
      <c r="R1518" s="24">
        <f t="shared" si="383"/>
        <v>1.1061003333180512</v>
      </c>
      <c r="S1518" s="24">
        <f>MIN(MAX(-M1518,0),'Vehicle Inputs'!$B$20*1000)</f>
        <v>0</v>
      </c>
      <c r="T1518" s="24">
        <f>S1518*(C1518-C1517)/3600000*'Vehicle Inputs'!$B$21*'Vehicle Inputs'!$B$22*'Vehicle Inputs'!$B$23</f>
        <v>0</v>
      </c>
      <c r="U1518" s="24">
        <f t="shared" si="377"/>
        <v>0.97552568358179192</v>
      </c>
      <c r="V1518" s="24">
        <f>T1518*'Vehicle Inputs'!$B$24*'Vehicle Inputs'!$B$22*'Vehicle Inputs'!$B$21</f>
        <v>0</v>
      </c>
      <c r="W1518" s="24">
        <f t="shared" si="378"/>
        <v>0.86280369084391528</v>
      </c>
      <c r="X1518" s="25">
        <f t="shared" si="379"/>
        <v>59</v>
      </c>
      <c r="Y1518" s="24">
        <f t="shared" si="380"/>
        <v>0</v>
      </c>
    </row>
    <row r="1519" spans="2:25" x14ac:dyDescent="0.25">
      <c r="B1519" s="7" t="s">
        <v>39</v>
      </c>
      <c r="C1519" s="7">
        <v>1511</v>
      </c>
      <c r="D1519" s="7">
        <v>34</v>
      </c>
      <c r="E1519" s="13">
        <v>58.5</v>
      </c>
      <c r="F1519" s="16">
        <f t="shared" si="381"/>
        <v>0.41666666666666663</v>
      </c>
      <c r="G1519" s="16">
        <f t="shared" si="369"/>
        <v>16.25</v>
      </c>
      <c r="H1519" s="19">
        <f t="shared" si="370"/>
        <v>93.227239218749986</v>
      </c>
      <c r="I1519" s="19">
        <f>$K$3*$H$3*'Vehicle Inputs'!$B$19</f>
        <v>186.58987875</v>
      </c>
      <c r="J1519" s="19">
        <f t="shared" si="371"/>
        <v>3032.0855296874997</v>
      </c>
      <c r="K1519" s="19">
        <f t="shared" si="372"/>
        <v>910.93749999999989</v>
      </c>
      <c r="L1519" s="19">
        <f t="shared" si="373"/>
        <v>1190.7546179687499</v>
      </c>
      <c r="M1519" s="19">
        <f t="shared" si="374"/>
        <v>19349.762541992186</v>
      </c>
      <c r="N1519" s="24">
        <f t="shared" si="368"/>
        <v>5.3749340394422737E-3</v>
      </c>
      <c r="O1519" s="24">
        <f t="shared" si="375"/>
        <v>5.3749340394422737E-3</v>
      </c>
      <c r="P1519" s="24">
        <f t="shared" si="382"/>
        <v>2.4185469910236663</v>
      </c>
      <c r="Q1519" s="24">
        <f t="shared" si="376"/>
        <v>0</v>
      </c>
      <c r="R1519" s="24">
        <f t="shared" si="383"/>
        <v>1.1061003333180512</v>
      </c>
      <c r="S1519" s="24">
        <f>MIN(MAX(-M1519,0),'Vehicle Inputs'!$B$20*1000)</f>
        <v>0</v>
      </c>
      <c r="T1519" s="24">
        <f>S1519*(C1519-C1518)/3600000*'Vehicle Inputs'!$B$21*'Vehicle Inputs'!$B$22*'Vehicle Inputs'!$B$23</f>
        <v>0</v>
      </c>
      <c r="U1519" s="24">
        <f t="shared" si="377"/>
        <v>0.97552568358179192</v>
      </c>
      <c r="V1519" s="24">
        <f>T1519*'Vehicle Inputs'!$B$24*'Vehicle Inputs'!$B$22*'Vehicle Inputs'!$B$21</f>
        <v>0</v>
      </c>
      <c r="W1519" s="24">
        <f t="shared" si="378"/>
        <v>0.86280369084391528</v>
      </c>
      <c r="X1519" s="25">
        <f t="shared" si="379"/>
        <v>59</v>
      </c>
      <c r="Y1519" s="24">
        <f t="shared" si="380"/>
        <v>0</v>
      </c>
    </row>
    <row r="1520" spans="2:25" x14ac:dyDescent="0.25">
      <c r="B1520" s="7" t="s">
        <v>39</v>
      </c>
      <c r="C1520" s="7">
        <v>1512</v>
      </c>
      <c r="D1520" s="7">
        <v>35</v>
      </c>
      <c r="E1520" s="13">
        <v>60.2</v>
      </c>
      <c r="F1520" s="16">
        <f t="shared" si="381"/>
        <v>0.52777777777777735</v>
      </c>
      <c r="G1520" s="16">
        <f t="shared" si="369"/>
        <v>16.722222222222225</v>
      </c>
      <c r="H1520" s="19">
        <f t="shared" si="370"/>
        <v>98.724302437962976</v>
      </c>
      <c r="I1520" s="19">
        <f>$K$3*$H$3*'Vehicle Inputs'!$B$19</f>
        <v>186.58987875</v>
      </c>
      <c r="J1520" s="19">
        <f t="shared" si="371"/>
        <v>3120.1974168750003</v>
      </c>
      <c r="K1520" s="19">
        <f t="shared" si="372"/>
        <v>1153.8541666666658</v>
      </c>
      <c r="L1520" s="19">
        <f t="shared" si="373"/>
        <v>1439.1683478546288</v>
      </c>
      <c r="M1520" s="19">
        <f t="shared" si="374"/>
        <v>24066.092928013521</v>
      </c>
      <c r="N1520" s="24">
        <f t="shared" ref="N1520:N1583" si="384">M1520*(C1520-C1519)/3600000</f>
        <v>6.6850258133370893E-3</v>
      </c>
      <c r="O1520" s="24">
        <f t="shared" si="375"/>
        <v>6.6850258133370893E-3</v>
      </c>
      <c r="P1520" s="24">
        <f t="shared" si="382"/>
        <v>2.4252320168370036</v>
      </c>
      <c r="Q1520" s="24">
        <f t="shared" si="376"/>
        <v>0</v>
      </c>
      <c r="R1520" s="24">
        <f t="shared" si="383"/>
        <v>1.1061003333180512</v>
      </c>
      <c r="S1520" s="24">
        <f>MIN(MAX(-M1520,0),'Vehicle Inputs'!$B$20*1000)</f>
        <v>0</v>
      </c>
      <c r="T1520" s="24">
        <f>S1520*(C1520-C1519)/3600000*'Vehicle Inputs'!$B$21*'Vehicle Inputs'!$B$22*'Vehicle Inputs'!$B$23</f>
        <v>0</v>
      </c>
      <c r="U1520" s="24">
        <f t="shared" si="377"/>
        <v>0.97552568358179192</v>
      </c>
      <c r="V1520" s="24">
        <f>T1520*'Vehicle Inputs'!$B$24*'Vehicle Inputs'!$B$22*'Vehicle Inputs'!$B$21</f>
        <v>0</v>
      </c>
      <c r="W1520" s="24">
        <f t="shared" si="378"/>
        <v>0.86280369084391528</v>
      </c>
      <c r="X1520" s="25">
        <f t="shared" si="379"/>
        <v>59</v>
      </c>
      <c r="Y1520" s="24">
        <f t="shared" si="380"/>
        <v>0</v>
      </c>
    </row>
    <row r="1521" spans="2:25" x14ac:dyDescent="0.25">
      <c r="B1521" s="7" t="s">
        <v>39</v>
      </c>
      <c r="C1521" s="7">
        <v>1513</v>
      </c>
      <c r="D1521" s="7">
        <v>36</v>
      </c>
      <c r="E1521" s="13">
        <v>62.3</v>
      </c>
      <c r="F1521" s="16">
        <f t="shared" si="381"/>
        <v>0.625</v>
      </c>
      <c r="G1521" s="16">
        <f t="shared" si="369"/>
        <v>17.305555555555557</v>
      </c>
      <c r="H1521" s="19">
        <f t="shared" si="370"/>
        <v>105.7321795039352</v>
      </c>
      <c r="I1521" s="19">
        <f>$K$3*$H$3*'Vehicle Inputs'!$B$19</f>
        <v>186.58987875</v>
      </c>
      <c r="J1521" s="19">
        <f t="shared" si="371"/>
        <v>3229.0415128125001</v>
      </c>
      <c r="K1521" s="19">
        <f t="shared" si="372"/>
        <v>1366.40625</v>
      </c>
      <c r="L1521" s="19">
        <f t="shared" si="373"/>
        <v>1658.7283082539352</v>
      </c>
      <c r="M1521" s="19">
        <f t="shared" si="374"/>
        <v>28705.214890061161</v>
      </c>
      <c r="N1521" s="24">
        <f t="shared" si="384"/>
        <v>7.9736708027947668E-3</v>
      </c>
      <c r="O1521" s="24">
        <f t="shared" si="375"/>
        <v>7.9736708027947668E-3</v>
      </c>
      <c r="P1521" s="24">
        <f t="shared" si="382"/>
        <v>2.4332056876397985</v>
      </c>
      <c r="Q1521" s="24">
        <f t="shared" si="376"/>
        <v>0</v>
      </c>
      <c r="R1521" s="24">
        <f t="shared" si="383"/>
        <v>1.1061003333180512</v>
      </c>
      <c r="S1521" s="24">
        <f>MIN(MAX(-M1521,0),'Vehicle Inputs'!$B$20*1000)</f>
        <v>0</v>
      </c>
      <c r="T1521" s="24">
        <f>S1521*(C1521-C1520)/3600000*'Vehicle Inputs'!$B$21*'Vehicle Inputs'!$B$22*'Vehicle Inputs'!$B$23</f>
        <v>0</v>
      </c>
      <c r="U1521" s="24">
        <f t="shared" si="377"/>
        <v>0.97552568358179192</v>
      </c>
      <c r="V1521" s="24">
        <f>T1521*'Vehicle Inputs'!$B$24*'Vehicle Inputs'!$B$22*'Vehicle Inputs'!$B$21</f>
        <v>0</v>
      </c>
      <c r="W1521" s="24">
        <f t="shared" si="378"/>
        <v>0.86280369084391528</v>
      </c>
      <c r="X1521" s="25">
        <f t="shared" si="379"/>
        <v>59</v>
      </c>
      <c r="Y1521" s="24">
        <f t="shared" si="380"/>
        <v>0</v>
      </c>
    </row>
    <row r="1522" spans="2:25" x14ac:dyDescent="0.25">
      <c r="B1522" s="7" t="s">
        <v>39</v>
      </c>
      <c r="C1522" s="7">
        <v>1514</v>
      </c>
      <c r="D1522" s="7">
        <v>37</v>
      </c>
      <c r="E1522" s="13">
        <v>64.7</v>
      </c>
      <c r="F1522" s="16">
        <f t="shared" si="381"/>
        <v>0.6666666666666663</v>
      </c>
      <c r="G1522" s="16">
        <f t="shared" si="369"/>
        <v>17.972222222222225</v>
      </c>
      <c r="H1522" s="19">
        <f t="shared" si="370"/>
        <v>114.03539011504633</v>
      </c>
      <c r="I1522" s="19">
        <f>$K$3*$H$3*'Vehicle Inputs'!$B$19</f>
        <v>186.58987875</v>
      </c>
      <c r="J1522" s="19">
        <f t="shared" si="371"/>
        <v>3353.4347653125005</v>
      </c>
      <c r="K1522" s="19">
        <f t="shared" si="372"/>
        <v>1457.4999999999991</v>
      </c>
      <c r="L1522" s="19">
        <f t="shared" si="373"/>
        <v>1758.1252688650454</v>
      </c>
      <c r="M1522" s="19">
        <f t="shared" si="374"/>
        <v>31597.418026546795</v>
      </c>
      <c r="N1522" s="24">
        <f t="shared" si="384"/>
        <v>8.7770605629296644E-3</v>
      </c>
      <c r="O1522" s="24">
        <f t="shared" si="375"/>
        <v>8.7770605629296644E-3</v>
      </c>
      <c r="P1522" s="24">
        <f t="shared" si="382"/>
        <v>2.4419827482027281</v>
      </c>
      <c r="Q1522" s="24">
        <f t="shared" si="376"/>
        <v>0</v>
      </c>
      <c r="R1522" s="24">
        <f t="shared" si="383"/>
        <v>1.1061003333180512</v>
      </c>
      <c r="S1522" s="24">
        <f>MIN(MAX(-M1522,0),'Vehicle Inputs'!$B$20*1000)</f>
        <v>0</v>
      </c>
      <c r="T1522" s="24">
        <f>S1522*(C1522-C1521)/3600000*'Vehicle Inputs'!$B$21*'Vehicle Inputs'!$B$22*'Vehicle Inputs'!$B$23</f>
        <v>0</v>
      </c>
      <c r="U1522" s="24">
        <f t="shared" si="377"/>
        <v>0.97552568358179192</v>
      </c>
      <c r="V1522" s="24">
        <f>T1522*'Vehicle Inputs'!$B$24*'Vehicle Inputs'!$B$22*'Vehicle Inputs'!$B$21</f>
        <v>0</v>
      </c>
      <c r="W1522" s="24">
        <f t="shared" si="378"/>
        <v>0.86280369084391528</v>
      </c>
      <c r="X1522" s="25">
        <f t="shared" si="379"/>
        <v>59</v>
      </c>
      <c r="Y1522" s="24">
        <f t="shared" si="380"/>
        <v>0</v>
      </c>
    </row>
    <row r="1523" spans="2:25" x14ac:dyDescent="0.25">
      <c r="B1523" s="7" t="s">
        <v>39</v>
      </c>
      <c r="C1523" s="7">
        <v>1515</v>
      </c>
      <c r="D1523" s="7">
        <v>38</v>
      </c>
      <c r="E1523" s="13">
        <v>67.099999999999994</v>
      </c>
      <c r="F1523" s="16">
        <f t="shared" si="381"/>
        <v>0.625</v>
      </c>
      <c r="G1523" s="16">
        <f t="shared" si="369"/>
        <v>18.638888888888889</v>
      </c>
      <c r="H1523" s="19">
        <f t="shared" si="370"/>
        <v>122.65242285949073</v>
      </c>
      <c r="I1523" s="19">
        <f>$K$3*$H$3*'Vehicle Inputs'!$B$19</f>
        <v>186.58987875</v>
      </c>
      <c r="J1523" s="19">
        <f t="shared" si="371"/>
        <v>3477.8280178125001</v>
      </c>
      <c r="K1523" s="19">
        <f t="shared" si="372"/>
        <v>1366.40625</v>
      </c>
      <c r="L1523" s="19">
        <f t="shared" si="373"/>
        <v>1675.6485516094908</v>
      </c>
      <c r="M1523" s="19">
        <f t="shared" si="374"/>
        <v>31232.227170276899</v>
      </c>
      <c r="N1523" s="24">
        <f t="shared" si="384"/>
        <v>8.6756186584102495E-3</v>
      </c>
      <c r="O1523" s="24">
        <f t="shared" si="375"/>
        <v>8.6756186584102495E-3</v>
      </c>
      <c r="P1523" s="24">
        <f t="shared" si="382"/>
        <v>2.4506583668611381</v>
      </c>
      <c r="Q1523" s="24">
        <f t="shared" si="376"/>
        <v>0</v>
      </c>
      <c r="R1523" s="24">
        <f t="shared" si="383"/>
        <v>1.1061003333180512</v>
      </c>
      <c r="S1523" s="24">
        <f>MIN(MAX(-M1523,0),'Vehicle Inputs'!$B$20*1000)</f>
        <v>0</v>
      </c>
      <c r="T1523" s="24">
        <f>S1523*(C1523-C1522)/3600000*'Vehicle Inputs'!$B$21*'Vehicle Inputs'!$B$22*'Vehicle Inputs'!$B$23</f>
        <v>0</v>
      </c>
      <c r="U1523" s="24">
        <f t="shared" si="377"/>
        <v>0.97552568358179192</v>
      </c>
      <c r="V1523" s="24">
        <f>T1523*'Vehicle Inputs'!$B$24*'Vehicle Inputs'!$B$22*'Vehicle Inputs'!$B$21</f>
        <v>0</v>
      </c>
      <c r="W1523" s="24">
        <f t="shared" si="378"/>
        <v>0.86280369084391528</v>
      </c>
      <c r="X1523" s="25">
        <f t="shared" si="379"/>
        <v>59</v>
      </c>
      <c r="Y1523" s="24">
        <f t="shared" si="380"/>
        <v>0</v>
      </c>
    </row>
    <row r="1524" spans="2:25" x14ac:dyDescent="0.25">
      <c r="B1524" s="7" t="s">
        <v>39</v>
      </c>
      <c r="C1524" s="7">
        <v>1516</v>
      </c>
      <c r="D1524" s="7">
        <v>39</v>
      </c>
      <c r="E1524" s="13">
        <v>69.2</v>
      </c>
      <c r="F1524" s="16">
        <f t="shared" si="381"/>
        <v>0.50000000000000122</v>
      </c>
      <c r="G1524" s="16">
        <f t="shared" si="369"/>
        <v>19.222222222222225</v>
      </c>
      <c r="H1524" s="19">
        <f t="shared" si="370"/>
        <v>130.44975872962965</v>
      </c>
      <c r="I1524" s="19">
        <f>$K$3*$H$3*'Vehicle Inputs'!$B$19</f>
        <v>186.58987875</v>
      </c>
      <c r="J1524" s="19">
        <f t="shared" si="371"/>
        <v>3586.6721137500003</v>
      </c>
      <c r="K1524" s="19">
        <f t="shared" si="372"/>
        <v>1093.1250000000027</v>
      </c>
      <c r="L1524" s="19">
        <f t="shared" si="373"/>
        <v>1410.1646374796323</v>
      </c>
      <c r="M1524" s="19">
        <f t="shared" si="374"/>
        <v>27106.498031552936</v>
      </c>
      <c r="N1524" s="24">
        <f t="shared" si="384"/>
        <v>7.5295827865424821E-3</v>
      </c>
      <c r="O1524" s="24">
        <f t="shared" si="375"/>
        <v>7.5295827865424821E-3</v>
      </c>
      <c r="P1524" s="24">
        <f t="shared" si="382"/>
        <v>2.4581879496476806</v>
      </c>
      <c r="Q1524" s="24">
        <f t="shared" si="376"/>
        <v>0</v>
      </c>
      <c r="R1524" s="24">
        <f t="shared" si="383"/>
        <v>1.1061003333180512</v>
      </c>
      <c r="S1524" s="24">
        <f>MIN(MAX(-M1524,0),'Vehicle Inputs'!$B$20*1000)</f>
        <v>0</v>
      </c>
      <c r="T1524" s="24">
        <f>S1524*(C1524-C1523)/3600000*'Vehicle Inputs'!$B$21*'Vehicle Inputs'!$B$22*'Vehicle Inputs'!$B$23</f>
        <v>0</v>
      </c>
      <c r="U1524" s="24">
        <f t="shared" si="377"/>
        <v>0.97552568358179192</v>
      </c>
      <c r="V1524" s="24">
        <f>T1524*'Vehicle Inputs'!$B$24*'Vehicle Inputs'!$B$22*'Vehicle Inputs'!$B$21</f>
        <v>0</v>
      </c>
      <c r="W1524" s="24">
        <f t="shared" si="378"/>
        <v>0.86280369084391528</v>
      </c>
      <c r="X1524" s="25">
        <f t="shared" si="379"/>
        <v>59</v>
      </c>
      <c r="Y1524" s="24">
        <f t="shared" si="380"/>
        <v>0</v>
      </c>
    </row>
    <row r="1525" spans="2:25" x14ac:dyDescent="0.25">
      <c r="B1525" s="7" t="s">
        <v>39</v>
      </c>
      <c r="C1525" s="7">
        <v>1517</v>
      </c>
      <c r="D1525" s="7">
        <v>40</v>
      </c>
      <c r="E1525" s="13">
        <v>70.7</v>
      </c>
      <c r="F1525" s="16">
        <f t="shared" si="381"/>
        <v>0.37500000000000039</v>
      </c>
      <c r="G1525" s="16">
        <f t="shared" si="369"/>
        <v>19.638888888888889</v>
      </c>
      <c r="H1525" s="19">
        <f t="shared" si="370"/>
        <v>136.16638847615741</v>
      </c>
      <c r="I1525" s="19">
        <f>$K$3*$H$3*'Vehicle Inputs'!$B$19</f>
        <v>186.58987875</v>
      </c>
      <c r="J1525" s="19">
        <f t="shared" si="371"/>
        <v>3664.4178965625001</v>
      </c>
      <c r="K1525" s="19">
        <f t="shared" si="372"/>
        <v>819.8437500000008</v>
      </c>
      <c r="L1525" s="19">
        <f t="shared" si="373"/>
        <v>1142.6000172261583</v>
      </c>
      <c r="M1525" s="19">
        <f t="shared" si="374"/>
        <v>22439.394782747055</v>
      </c>
      <c r="N1525" s="24">
        <f t="shared" si="384"/>
        <v>6.2331652174297371E-3</v>
      </c>
      <c r="O1525" s="24">
        <f t="shared" si="375"/>
        <v>6.2331652174297371E-3</v>
      </c>
      <c r="P1525" s="24">
        <f t="shared" si="382"/>
        <v>2.4644211148651105</v>
      </c>
      <c r="Q1525" s="24">
        <f t="shared" si="376"/>
        <v>0</v>
      </c>
      <c r="R1525" s="24">
        <f t="shared" si="383"/>
        <v>1.1061003333180512</v>
      </c>
      <c r="S1525" s="24">
        <f>MIN(MAX(-M1525,0),'Vehicle Inputs'!$B$20*1000)</f>
        <v>0</v>
      </c>
      <c r="T1525" s="24">
        <f>S1525*(C1525-C1524)/3600000*'Vehicle Inputs'!$B$21*'Vehicle Inputs'!$B$22*'Vehicle Inputs'!$B$23</f>
        <v>0</v>
      </c>
      <c r="U1525" s="24">
        <f t="shared" si="377"/>
        <v>0.97552568358179192</v>
      </c>
      <c r="V1525" s="24">
        <f>T1525*'Vehicle Inputs'!$B$24*'Vehicle Inputs'!$B$22*'Vehicle Inputs'!$B$21</f>
        <v>0</v>
      </c>
      <c r="W1525" s="24">
        <f t="shared" si="378"/>
        <v>0.86280369084391528</v>
      </c>
      <c r="X1525" s="25">
        <f t="shared" si="379"/>
        <v>59</v>
      </c>
      <c r="Y1525" s="24">
        <f t="shared" si="380"/>
        <v>0</v>
      </c>
    </row>
    <row r="1526" spans="2:25" x14ac:dyDescent="0.25">
      <c r="B1526" s="7" t="s">
        <v>39</v>
      </c>
      <c r="C1526" s="7">
        <v>1518</v>
      </c>
      <c r="D1526" s="7">
        <v>41</v>
      </c>
      <c r="E1526" s="13">
        <v>71.900000000000006</v>
      </c>
      <c r="F1526" s="16">
        <f t="shared" si="381"/>
        <v>0.27777777777777779</v>
      </c>
      <c r="G1526" s="16">
        <f t="shared" si="369"/>
        <v>19.972222222222225</v>
      </c>
      <c r="H1526" s="19">
        <f t="shared" si="370"/>
        <v>140.82795474837965</v>
      </c>
      <c r="I1526" s="19">
        <f>$K$3*$H$3*'Vehicle Inputs'!$B$19</f>
        <v>186.58987875</v>
      </c>
      <c r="J1526" s="19">
        <f t="shared" si="371"/>
        <v>3726.6145228125006</v>
      </c>
      <c r="K1526" s="19">
        <f t="shared" si="372"/>
        <v>607.29166666666674</v>
      </c>
      <c r="L1526" s="19">
        <f t="shared" si="373"/>
        <v>934.70950016504639</v>
      </c>
      <c r="M1526" s="19">
        <f t="shared" si="374"/>
        <v>18668.225850518567</v>
      </c>
      <c r="N1526" s="24">
        <f t="shared" si="384"/>
        <v>5.1856182918107131E-3</v>
      </c>
      <c r="O1526" s="24">
        <f t="shared" si="375"/>
        <v>5.1856182918107131E-3</v>
      </c>
      <c r="P1526" s="24">
        <f t="shared" si="382"/>
        <v>2.4696067331569211</v>
      </c>
      <c r="Q1526" s="24">
        <f t="shared" si="376"/>
        <v>0</v>
      </c>
      <c r="R1526" s="24">
        <f t="shared" si="383"/>
        <v>1.1061003333180512</v>
      </c>
      <c r="S1526" s="24">
        <f>MIN(MAX(-M1526,0),'Vehicle Inputs'!$B$20*1000)</f>
        <v>0</v>
      </c>
      <c r="T1526" s="24">
        <f>S1526*(C1526-C1525)/3600000*'Vehicle Inputs'!$B$21*'Vehicle Inputs'!$B$22*'Vehicle Inputs'!$B$23</f>
        <v>0</v>
      </c>
      <c r="U1526" s="24">
        <f t="shared" si="377"/>
        <v>0.97552568358179192</v>
      </c>
      <c r="V1526" s="24">
        <f>T1526*'Vehicle Inputs'!$B$24*'Vehicle Inputs'!$B$22*'Vehicle Inputs'!$B$21</f>
        <v>0</v>
      </c>
      <c r="W1526" s="24">
        <f t="shared" si="378"/>
        <v>0.86280369084391528</v>
      </c>
      <c r="X1526" s="25">
        <f t="shared" si="379"/>
        <v>59</v>
      </c>
      <c r="Y1526" s="24">
        <f t="shared" si="380"/>
        <v>0</v>
      </c>
    </row>
    <row r="1527" spans="2:25" x14ac:dyDescent="0.25">
      <c r="B1527" s="7" t="s">
        <v>39</v>
      </c>
      <c r="C1527" s="7">
        <v>1519</v>
      </c>
      <c r="D1527" s="7">
        <v>42</v>
      </c>
      <c r="E1527" s="13">
        <v>72.7</v>
      </c>
      <c r="F1527" s="16">
        <f t="shared" si="381"/>
        <v>0.20833333333333331</v>
      </c>
      <c r="G1527" s="16">
        <f t="shared" si="369"/>
        <v>20.194444444444446</v>
      </c>
      <c r="H1527" s="19">
        <f t="shared" si="370"/>
        <v>143.97925200393522</v>
      </c>
      <c r="I1527" s="19">
        <f>$K$3*$H$3*'Vehicle Inputs'!$B$19</f>
        <v>186.58987875</v>
      </c>
      <c r="J1527" s="19">
        <f t="shared" si="371"/>
        <v>3768.0789403125004</v>
      </c>
      <c r="K1527" s="19">
        <f t="shared" si="372"/>
        <v>455.46874999999994</v>
      </c>
      <c r="L1527" s="19">
        <f t="shared" si="373"/>
        <v>786.03788075393516</v>
      </c>
      <c r="M1527" s="19">
        <f t="shared" si="374"/>
        <v>15873.598314114191</v>
      </c>
      <c r="N1527" s="24">
        <f t="shared" si="384"/>
        <v>4.40933286503172E-3</v>
      </c>
      <c r="O1527" s="24">
        <f t="shared" si="375"/>
        <v>4.40933286503172E-3</v>
      </c>
      <c r="P1527" s="24">
        <f t="shared" si="382"/>
        <v>2.474016066021953</v>
      </c>
      <c r="Q1527" s="24">
        <f t="shared" si="376"/>
        <v>0</v>
      </c>
      <c r="R1527" s="24">
        <f t="shared" si="383"/>
        <v>1.1061003333180512</v>
      </c>
      <c r="S1527" s="24">
        <f>MIN(MAX(-M1527,0),'Vehicle Inputs'!$B$20*1000)</f>
        <v>0</v>
      </c>
      <c r="T1527" s="24">
        <f>S1527*(C1527-C1526)/3600000*'Vehicle Inputs'!$B$21*'Vehicle Inputs'!$B$22*'Vehicle Inputs'!$B$23</f>
        <v>0</v>
      </c>
      <c r="U1527" s="24">
        <f t="shared" si="377"/>
        <v>0.97552568358179192</v>
      </c>
      <c r="V1527" s="24">
        <f>T1527*'Vehicle Inputs'!$B$24*'Vehicle Inputs'!$B$22*'Vehicle Inputs'!$B$21</f>
        <v>0</v>
      </c>
      <c r="W1527" s="24">
        <f t="shared" si="378"/>
        <v>0.86280369084391528</v>
      </c>
      <c r="X1527" s="25">
        <f t="shared" si="379"/>
        <v>59</v>
      </c>
      <c r="Y1527" s="24">
        <f t="shared" si="380"/>
        <v>0</v>
      </c>
    </row>
    <row r="1528" spans="2:25" x14ac:dyDescent="0.25">
      <c r="B1528" s="7" t="s">
        <v>39</v>
      </c>
      <c r="C1528" s="7">
        <v>1520</v>
      </c>
      <c r="D1528" s="7">
        <v>43</v>
      </c>
      <c r="E1528" s="13">
        <v>73.400000000000006</v>
      </c>
      <c r="F1528" s="16">
        <f t="shared" si="381"/>
        <v>0.15277777777777699</v>
      </c>
      <c r="G1528" s="16">
        <f t="shared" si="369"/>
        <v>20.388888888888893</v>
      </c>
      <c r="H1528" s="19">
        <f t="shared" si="370"/>
        <v>146.76524068240744</v>
      </c>
      <c r="I1528" s="19">
        <f>$K$3*$H$3*'Vehicle Inputs'!$B$19</f>
        <v>186.58987875</v>
      </c>
      <c r="J1528" s="19">
        <f t="shared" si="371"/>
        <v>3804.3603056250008</v>
      </c>
      <c r="K1528" s="19">
        <f t="shared" si="372"/>
        <v>334.01041666666492</v>
      </c>
      <c r="L1528" s="19">
        <f t="shared" si="373"/>
        <v>667.36553609907241</v>
      </c>
      <c r="M1528" s="19">
        <f t="shared" si="374"/>
        <v>13606.841763797756</v>
      </c>
      <c r="N1528" s="24">
        <f t="shared" si="384"/>
        <v>3.7796782677215991E-3</v>
      </c>
      <c r="O1528" s="24">
        <f t="shared" si="375"/>
        <v>3.7796782677215991E-3</v>
      </c>
      <c r="P1528" s="24">
        <f t="shared" si="382"/>
        <v>2.4777957442896748</v>
      </c>
      <c r="Q1528" s="24">
        <f t="shared" si="376"/>
        <v>0</v>
      </c>
      <c r="R1528" s="24">
        <f t="shared" si="383"/>
        <v>1.1061003333180512</v>
      </c>
      <c r="S1528" s="24">
        <f>MIN(MAX(-M1528,0),'Vehicle Inputs'!$B$20*1000)</f>
        <v>0</v>
      </c>
      <c r="T1528" s="24">
        <f>S1528*(C1528-C1527)/3600000*'Vehicle Inputs'!$B$21*'Vehicle Inputs'!$B$22*'Vehicle Inputs'!$B$23</f>
        <v>0</v>
      </c>
      <c r="U1528" s="24">
        <f t="shared" si="377"/>
        <v>0.97552568358179192</v>
      </c>
      <c r="V1528" s="24">
        <f>T1528*'Vehicle Inputs'!$B$24*'Vehicle Inputs'!$B$22*'Vehicle Inputs'!$B$21</f>
        <v>0</v>
      </c>
      <c r="W1528" s="24">
        <f t="shared" si="378"/>
        <v>0.86280369084391528</v>
      </c>
      <c r="X1528" s="25">
        <f t="shared" si="379"/>
        <v>59</v>
      </c>
      <c r="Y1528" s="24">
        <f t="shared" si="380"/>
        <v>0</v>
      </c>
    </row>
    <row r="1529" spans="2:25" x14ac:dyDescent="0.25">
      <c r="B1529" s="7" t="s">
        <v>39</v>
      </c>
      <c r="C1529" s="7">
        <v>1521</v>
      </c>
      <c r="D1529" s="7">
        <v>44</v>
      </c>
      <c r="E1529" s="13">
        <v>73.8</v>
      </c>
      <c r="F1529" s="16">
        <f t="shared" si="381"/>
        <v>9.7222222222220642E-2</v>
      </c>
      <c r="G1529" s="16">
        <f t="shared" si="369"/>
        <v>20.5</v>
      </c>
      <c r="H1529" s="19">
        <f t="shared" si="370"/>
        <v>148.36922047499999</v>
      </c>
      <c r="I1529" s="19">
        <f>$K$3*$H$3*'Vehicle Inputs'!$B$19</f>
        <v>186.58987875</v>
      </c>
      <c r="J1529" s="19">
        <f t="shared" si="371"/>
        <v>3825.0925143750001</v>
      </c>
      <c r="K1529" s="19">
        <f t="shared" si="372"/>
        <v>212.55208333332988</v>
      </c>
      <c r="L1529" s="19">
        <f t="shared" si="373"/>
        <v>547.51118255832989</v>
      </c>
      <c r="M1529" s="19">
        <f t="shared" si="374"/>
        <v>11223.979242445763</v>
      </c>
      <c r="N1529" s="24">
        <f t="shared" si="384"/>
        <v>3.1177720117904896E-3</v>
      </c>
      <c r="O1529" s="24">
        <f t="shared" si="375"/>
        <v>3.1177720117904896E-3</v>
      </c>
      <c r="P1529" s="24">
        <f t="shared" si="382"/>
        <v>2.4809135163014653</v>
      </c>
      <c r="Q1529" s="24">
        <f t="shared" si="376"/>
        <v>0</v>
      </c>
      <c r="R1529" s="24">
        <f t="shared" si="383"/>
        <v>1.1061003333180512</v>
      </c>
      <c r="S1529" s="24">
        <f>MIN(MAX(-M1529,0),'Vehicle Inputs'!$B$20*1000)</f>
        <v>0</v>
      </c>
      <c r="T1529" s="24">
        <f>S1529*(C1529-C1528)/3600000*'Vehicle Inputs'!$B$21*'Vehicle Inputs'!$B$22*'Vehicle Inputs'!$B$23</f>
        <v>0</v>
      </c>
      <c r="U1529" s="24">
        <f t="shared" si="377"/>
        <v>0.97552568358179192</v>
      </c>
      <c r="V1529" s="24">
        <f>T1529*'Vehicle Inputs'!$B$24*'Vehicle Inputs'!$B$22*'Vehicle Inputs'!$B$21</f>
        <v>0</v>
      </c>
      <c r="W1529" s="24">
        <f t="shared" si="378"/>
        <v>0.86280369084391528</v>
      </c>
      <c r="X1529" s="25">
        <f t="shared" si="379"/>
        <v>59</v>
      </c>
      <c r="Y1529" s="24">
        <f t="shared" si="380"/>
        <v>0</v>
      </c>
    </row>
    <row r="1530" spans="2:25" x14ac:dyDescent="0.25">
      <c r="B1530" s="7" t="s">
        <v>39</v>
      </c>
      <c r="C1530" s="7">
        <v>1522</v>
      </c>
      <c r="D1530" s="7">
        <v>45</v>
      </c>
      <c r="E1530" s="13">
        <v>74.099999999999994</v>
      </c>
      <c r="F1530" s="16">
        <f t="shared" si="381"/>
        <v>2.7777777777778172E-2</v>
      </c>
      <c r="G1530" s="16">
        <f t="shared" si="369"/>
        <v>20.583333333333332</v>
      </c>
      <c r="H1530" s="19">
        <f t="shared" si="370"/>
        <v>149.57792603541665</v>
      </c>
      <c r="I1530" s="19">
        <f>$K$3*$H$3*'Vehicle Inputs'!$B$19</f>
        <v>186.58987875</v>
      </c>
      <c r="J1530" s="19">
        <f t="shared" si="371"/>
        <v>3840.6416709374998</v>
      </c>
      <c r="K1530" s="19">
        <f t="shared" si="372"/>
        <v>60.729166666667531</v>
      </c>
      <c r="L1530" s="19">
        <f t="shared" si="373"/>
        <v>396.89697145208419</v>
      </c>
      <c r="M1530" s="19">
        <f t="shared" si="374"/>
        <v>8169.4626623887325</v>
      </c>
      <c r="N1530" s="24">
        <f t="shared" si="384"/>
        <v>2.26929518399687E-3</v>
      </c>
      <c r="O1530" s="24">
        <f t="shared" si="375"/>
        <v>2.26929518399687E-3</v>
      </c>
      <c r="P1530" s="24">
        <f t="shared" si="382"/>
        <v>2.4831828114854622</v>
      </c>
      <c r="Q1530" s="24">
        <f t="shared" si="376"/>
        <v>0</v>
      </c>
      <c r="R1530" s="24">
        <f t="shared" si="383"/>
        <v>1.1061003333180512</v>
      </c>
      <c r="S1530" s="24">
        <f>MIN(MAX(-M1530,0),'Vehicle Inputs'!$B$20*1000)</f>
        <v>0</v>
      </c>
      <c r="T1530" s="24">
        <f>S1530*(C1530-C1529)/3600000*'Vehicle Inputs'!$B$21*'Vehicle Inputs'!$B$22*'Vehicle Inputs'!$B$23</f>
        <v>0</v>
      </c>
      <c r="U1530" s="24">
        <f t="shared" si="377"/>
        <v>0.97552568358179192</v>
      </c>
      <c r="V1530" s="24">
        <f>T1530*'Vehicle Inputs'!$B$24*'Vehicle Inputs'!$B$22*'Vehicle Inputs'!$B$21</f>
        <v>0</v>
      </c>
      <c r="W1530" s="24">
        <f t="shared" si="378"/>
        <v>0.86280369084391528</v>
      </c>
      <c r="X1530" s="25">
        <f t="shared" si="379"/>
        <v>59</v>
      </c>
      <c r="Y1530" s="24">
        <f t="shared" si="380"/>
        <v>0</v>
      </c>
    </row>
    <row r="1531" spans="2:25" x14ac:dyDescent="0.25">
      <c r="B1531" s="7" t="s">
        <v>39</v>
      </c>
      <c r="C1531" s="7">
        <v>1523</v>
      </c>
      <c r="D1531" s="7">
        <v>46</v>
      </c>
      <c r="E1531" s="13">
        <v>74</v>
      </c>
      <c r="F1531" s="16">
        <f t="shared" si="381"/>
        <v>-6.9444444444444448E-2</v>
      </c>
      <c r="G1531" s="16">
        <f t="shared" si="369"/>
        <v>20.555555555555557</v>
      </c>
      <c r="H1531" s="19">
        <f t="shared" si="370"/>
        <v>149.17447935185186</v>
      </c>
      <c r="I1531" s="19">
        <f>$K$3*$H$3*'Vehicle Inputs'!$B$19</f>
        <v>186.58987875</v>
      </c>
      <c r="J1531" s="19">
        <f t="shared" si="371"/>
        <v>3835.4586187500004</v>
      </c>
      <c r="K1531" s="19">
        <f t="shared" si="372"/>
        <v>-151.82291666666669</v>
      </c>
      <c r="L1531" s="19">
        <f t="shared" si="373"/>
        <v>183.94144143518514</v>
      </c>
      <c r="M1531" s="19">
        <f t="shared" si="374"/>
        <v>3781.0185183899171</v>
      </c>
      <c r="N1531" s="24">
        <f t="shared" si="384"/>
        <v>1.0502829217749769E-3</v>
      </c>
      <c r="O1531" s="24">
        <f t="shared" si="375"/>
        <v>1.0502829217749769E-3</v>
      </c>
      <c r="P1531" s="24">
        <f t="shared" si="382"/>
        <v>2.4842330944072373</v>
      </c>
      <c r="Q1531" s="24">
        <f t="shared" si="376"/>
        <v>0</v>
      </c>
      <c r="R1531" s="24">
        <f t="shared" si="383"/>
        <v>1.1061003333180512</v>
      </c>
      <c r="S1531" s="24">
        <f>MIN(MAX(-M1531,0),'Vehicle Inputs'!$B$20*1000)</f>
        <v>0</v>
      </c>
      <c r="T1531" s="24">
        <f>S1531*(C1531-C1530)/3600000*'Vehicle Inputs'!$B$21*'Vehicle Inputs'!$B$22*'Vehicle Inputs'!$B$23</f>
        <v>0</v>
      </c>
      <c r="U1531" s="24">
        <f t="shared" si="377"/>
        <v>0.97552568358179192</v>
      </c>
      <c r="V1531" s="24">
        <f>T1531*'Vehicle Inputs'!$B$24*'Vehicle Inputs'!$B$22*'Vehicle Inputs'!$B$21</f>
        <v>0</v>
      </c>
      <c r="W1531" s="24">
        <f t="shared" si="378"/>
        <v>0.86280369084391528</v>
      </c>
      <c r="X1531" s="25">
        <f t="shared" si="379"/>
        <v>59</v>
      </c>
      <c r="Y1531" s="24">
        <f t="shared" si="380"/>
        <v>0</v>
      </c>
    </row>
    <row r="1532" spans="2:25" x14ac:dyDescent="0.25">
      <c r="B1532" s="7" t="s">
        <v>39</v>
      </c>
      <c r="C1532" s="7">
        <v>1524</v>
      </c>
      <c r="D1532" s="7">
        <v>47</v>
      </c>
      <c r="E1532" s="13">
        <v>73.599999999999994</v>
      </c>
      <c r="F1532" s="16">
        <f t="shared" si="381"/>
        <v>-0.20833333333333331</v>
      </c>
      <c r="G1532" s="16">
        <f t="shared" si="369"/>
        <v>20.444444444444443</v>
      </c>
      <c r="H1532" s="19">
        <f t="shared" si="370"/>
        <v>147.56614091851847</v>
      </c>
      <c r="I1532" s="19">
        <f>$K$3*$H$3*'Vehicle Inputs'!$B$19</f>
        <v>186.58987875</v>
      </c>
      <c r="J1532" s="19">
        <f t="shared" si="371"/>
        <v>3814.7264099999998</v>
      </c>
      <c r="K1532" s="19">
        <f t="shared" si="372"/>
        <v>-455.46874999999994</v>
      </c>
      <c r="L1532" s="19">
        <f t="shared" si="373"/>
        <v>-121.31273033148148</v>
      </c>
      <c r="M1532" s="19">
        <f t="shared" si="374"/>
        <v>-2480.1713756658432</v>
      </c>
      <c r="N1532" s="24">
        <f t="shared" si="384"/>
        <v>-6.8893649324051204E-4</v>
      </c>
      <c r="O1532" s="24">
        <f t="shared" si="375"/>
        <v>0</v>
      </c>
      <c r="P1532" s="24">
        <f t="shared" si="382"/>
        <v>2.4842330944072373</v>
      </c>
      <c r="Q1532" s="24">
        <f t="shared" si="376"/>
        <v>6.8893649324051204E-4</v>
      </c>
      <c r="R1532" s="24">
        <f t="shared" si="383"/>
        <v>1.1067892698112918</v>
      </c>
      <c r="S1532" s="24">
        <f>MIN(MAX(-M1532,0),'Vehicle Inputs'!$B$20*1000)</f>
        <v>2480.1713756658432</v>
      </c>
      <c r="T1532" s="24">
        <f>S1532*(C1532-C1531)/3600000*'Vehicle Inputs'!$B$21*'Vehicle Inputs'!$B$22*'Vehicle Inputs'!$B$23</f>
        <v>6.0932988144657082E-4</v>
      </c>
      <c r="U1532" s="24">
        <f t="shared" si="377"/>
        <v>0.9761350134632385</v>
      </c>
      <c r="V1532" s="24">
        <f>T1532*'Vehicle Inputs'!$B$24*'Vehicle Inputs'!$B$22*'Vehicle Inputs'!$B$21</f>
        <v>5.3892181364541953E-4</v>
      </c>
      <c r="W1532" s="24">
        <f t="shared" si="378"/>
        <v>0.86334261265756074</v>
      </c>
      <c r="X1532" s="25">
        <f t="shared" si="379"/>
        <v>60</v>
      </c>
      <c r="Y1532" s="24">
        <f t="shared" si="380"/>
        <v>6.0932988144657082E-4</v>
      </c>
    </row>
    <row r="1533" spans="2:25" x14ac:dyDescent="0.25">
      <c r="B1533" s="7" t="s">
        <v>39</v>
      </c>
      <c r="C1533" s="7">
        <v>1525</v>
      </c>
      <c r="D1533" s="7">
        <v>48</v>
      </c>
      <c r="E1533" s="13">
        <v>72.5</v>
      </c>
      <c r="F1533" s="16">
        <f t="shared" si="381"/>
        <v>-0.38888888888888851</v>
      </c>
      <c r="G1533" s="16">
        <f t="shared" si="369"/>
        <v>20.138888888888889</v>
      </c>
      <c r="H1533" s="19">
        <f t="shared" si="370"/>
        <v>143.18815870949072</v>
      </c>
      <c r="I1533" s="19">
        <f>$K$3*$H$3*'Vehicle Inputs'!$B$19</f>
        <v>186.58987875</v>
      </c>
      <c r="J1533" s="19">
        <f t="shared" si="371"/>
        <v>3757.7128359375001</v>
      </c>
      <c r="K1533" s="19">
        <f t="shared" si="372"/>
        <v>-850.20833333333246</v>
      </c>
      <c r="L1533" s="19">
        <f t="shared" si="373"/>
        <v>-520.43029587384171</v>
      </c>
      <c r="M1533" s="19">
        <f t="shared" si="374"/>
        <v>-10480.887903014867</v>
      </c>
      <c r="N1533" s="24">
        <f t="shared" si="384"/>
        <v>-2.9113577508374632E-3</v>
      </c>
      <c r="O1533" s="24">
        <f t="shared" si="375"/>
        <v>0</v>
      </c>
      <c r="P1533" s="24">
        <f t="shared" si="382"/>
        <v>2.4842330944072373</v>
      </c>
      <c r="Q1533" s="24">
        <f t="shared" si="376"/>
        <v>2.9113577508374632E-3</v>
      </c>
      <c r="R1533" s="24">
        <f t="shared" si="383"/>
        <v>1.1097006275621293</v>
      </c>
      <c r="S1533" s="24">
        <f>MIN(MAX(-M1533,0),'Vehicle Inputs'!$B$20*1000)</f>
        <v>10480.887903014867</v>
      </c>
      <c r="T1533" s="24">
        <f>S1533*(C1533-C1532)/3600000*'Vehicle Inputs'!$B$21*'Vehicle Inputs'!$B$22*'Vehicle Inputs'!$B$23</f>
        <v>2.5749503627281937E-3</v>
      </c>
      <c r="U1533" s="24">
        <f t="shared" si="377"/>
        <v>0.97870996382596664</v>
      </c>
      <c r="V1533" s="24">
        <f>T1533*'Vehicle Inputs'!$B$24*'Vehicle Inputs'!$B$22*'Vehicle Inputs'!$B$21</f>
        <v>2.277414848314951E-3</v>
      </c>
      <c r="W1533" s="24">
        <f t="shared" si="378"/>
        <v>0.86562002750587563</v>
      </c>
      <c r="X1533" s="25">
        <f t="shared" si="379"/>
        <v>60</v>
      </c>
      <c r="Y1533" s="24">
        <f t="shared" si="380"/>
        <v>3.1842802441747644E-3</v>
      </c>
    </row>
    <row r="1534" spans="2:25" x14ac:dyDescent="0.25">
      <c r="B1534" s="7" t="s">
        <v>39</v>
      </c>
      <c r="C1534" s="7">
        <v>1526</v>
      </c>
      <c r="D1534" s="7">
        <v>49</v>
      </c>
      <c r="E1534" s="13">
        <v>70.8</v>
      </c>
      <c r="F1534" s="16">
        <f t="shared" si="381"/>
        <v>-0.54166666666666741</v>
      </c>
      <c r="G1534" s="16">
        <f t="shared" si="369"/>
        <v>19.666666666666668</v>
      </c>
      <c r="H1534" s="19">
        <f t="shared" si="370"/>
        <v>136.55185576666668</v>
      </c>
      <c r="I1534" s="19">
        <f>$K$3*$H$3*'Vehicle Inputs'!$B$19</f>
        <v>186.58987875</v>
      </c>
      <c r="J1534" s="19">
        <f t="shared" si="371"/>
        <v>3669.60094875</v>
      </c>
      <c r="K1534" s="19">
        <f t="shared" si="372"/>
        <v>-1184.2187500000016</v>
      </c>
      <c r="L1534" s="19">
        <f t="shared" si="373"/>
        <v>-861.07701548333489</v>
      </c>
      <c r="M1534" s="19">
        <f t="shared" si="374"/>
        <v>-16934.514637838922</v>
      </c>
      <c r="N1534" s="24">
        <f t="shared" si="384"/>
        <v>-4.7040318438441447E-3</v>
      </c>
      <c r="O1534" s="24">
        <f t="shared" si="375"/>
        <v>0</v>
      </c>
      <c r="P1534" s="24">
        <f t="shared" si="382"/>
        <v>2.4842330944072373</v>
      </c>
      <c r="Q1534" s="24">
        <f t="shared" si="376"/>
        <v>4.7040318438441447E-3</v>
      </c>
      <c r="R1534" s="24">
        <f t="shared" si="383"/>
        <v>1.1144046594059733</v>
      </c>
      <c r="S1534" s="24">
        <f>MIN(MAX(-M1534,0),'Vehicle Inputs'!$B$20*1000)</f>
        <v>16934.514637838922</v>
      </c>
      <c r="T1534" s="24">
        <f>S1534*(C1534-C1533)/3600000*'Vehicle Inputs'!$B$21*'Vehicle Inputs'!$B$22*'Vehicle Inputs'!$B$23</f>
        <v>4.1604809642879536E-3</v>
      </c>
      <c r="U1534" s="24">
        <f t="shared" si="377"/>
        <v>0.98287044479025465</v>
      </c>
      <c r="V1534" s="24">
        <f>T1534*'Vehicle Inputs'!$B$24*'Vehicle Inputs'!$B$22*'Vehicle Inputs'!$B$21</f>
        <v>3.6797373888644799E-3</v>
      </c>
      <c r="W1534" s="24">
        <f t="shared" si="378"/>
        <v>0.86929976489474015</v>
      </c>
      <c r="X1534" s="25">
        <f t="shared" si="379"/>
        <v>60</v>
      </c>
      <c r="Y1534" s="24">
        <f t="shared" si="380"/>
        <v>7.3447612084627176E-3</v>
      </c>
    </row>
    <row r="1535" spans="2:25" x14ac:dyDescent="0.25">
      <c r="B1535" s="7" t="s">
        <v>39</v>
      </c>
      <c r="C1535" s="7">
        <v>1527</v>
      </c>
      <c r="D1535" s="7">
        <v>50</v>
      </c>
      <c r="E1535" s="13">
        <v>68.599999999999994</v>
      </c>
      <c r="F1535" s="16">
        <f t="shared" si="381"/>
        <v>-0.63888888888888806</v>
      </c>
      <c r="G1535" s="16">
        <f t="shared" si="369"/>
        <v>19.055555555555554</v>
      </c>
      <c r="H1535" s="19">
        <f t="shared" si="370"/>
        <v>128.19743112685182</v>
      </c>
      <c r="I1535" s="19">
        <f>$K$3*$H$3*'Vehicle Inputs'!$B$19</f>
        <v>186.58987875</v>
      </c>
      <c r="J1535" s="19">
        <f t="shared" si="371"/>
        <v>3555.5738006249994</v>
      </c>
      <c r="K1535" s="19">
        <f t="shared" si="372"/>
        <v>-1396.7708333333314</v>
      </c>
      <c r="L1535" s="19">
        <f t="shared" si="373"/>
        <v>-1081.9835234564796</v>
      </c>
      <c r="M1535" s="19">
        <f t="shared" si="374"/>
        <v>-20617.797141420691</v>
      </c>
      <c r="N1535" s="24">
        <f t="shared" si="384"/>
        <v>-5.7271658726168583E-3</v>
      </c>
      <c r="O1535" s="24">
        <f t="shared" si="375"/>
        <v>0</v>
      </c>
      <c r="P1535" s="24">
        <f t="shared" si="382"/>
        <v>2.4842330944072373</v>
      </c>
      <c r="Q1535" s="24">
        <f t="shared" si="376"/>
        <v>5.7271658726168583E-3</v>
      </c>
      <c r="R1535" s="24">
        <f t="shared" si="383"/>
        <v>1.1201318252785901</v>
      </c>
      <c r="S1535" s="24">
        <f>MIN(MAX(-M1535,0),'Vehicle Inputs'!$B$20*1000)</f>
        <v>20617.797141420691</v>
      </c>
      <c r="T1535" s="24">
        <f>S1535*(C1535-C1534)/3600000*'Vehicle Inputs'!$B$21*'Vehicle Inputs'!$B$22*'Vehicle Inputs'!$B$23</f>
        <v>5.0653918560359798E-3</v>
      </c>
      <c r="U1535" s="24">
        <f t="shared" si="377"/>
        <v>0.98793583664629059</v>
      </c>
      <c r="V1535" s="24">
        <f>T1535*'Vehicle Inputs'!$B$24*'Vehicle Inputs'!$B$22*'Vehicle Inputs'!$B$21</f>
        <v>4.4800858270710219E-3</v>
      </c>
      <c r="W1535" s="24">
        <f t="shared" si="378"/>
        <v>0.87377985072181119</v>
      </c>
      <c r="X1535" s="25">
        <f t="shared" si="379"/>
        <v>60</v>
      </c>
      <c r="Y1535" s="24">
        <f t="shared" si="380"/>
        <v>1.2410153064498698E-2</v>
      </c>
    </row>
    <row r="1536" spans="2:25" x14ac:dyDescent="0.25">
      <c r="B1536" s="7" t="s">
        <v>39</v>
      </c>
      <c r="C1536" s="7">
        <v>1528</v>
      </c>
      <c r="D1536" s="7">
        <v>51</v>
      </c>
      <c r="E1536" s="13">
        <v>66.2</v>
      </c>
      <c r="F1536" s="16">
        <f t="shared" si="381"/>
        <v>-0.63888888888888806</v>
      </c>
      <c r="G1536" s="16">
        <f t="shared" si="369"/>
        <v>18.388888888888889</v>
      </c>
      <c r="H1536" s="19">
        <f t="shared" si="370"/>
        <v>119.38425954907407</v>
      </c>
      <c r="I1536" s="19">
        <f>$K$3*$H$3*'Vehicle Inputs'!$B$19</f>
        <v>186.58987875</v>
      </c>
      <c r="J1536" s="19">
        <f t="shared" si="371"/>
        <v>3431.1805481249999</v>
      </c>
      <c r="K1536" s="19">
        <f t="shared" si="372"/>
        <v>-1396.7708333333314</v>
      </c>
      <c r="L1536" s="19">
        <f t="shared" si="373"/>
        <v>-1090.7966950342575</v>
      </c>
      <c r="M1536" s="19">
        <f t="shared" si="374"/>
        <v>-20058.539225352179</v>
      </c>
      <c r="N1536" s="24">
        <f t="shared" si="384"/>
        <v>-5.5718164514867163E-3</v>
      </c>
      <c r="O1536" s="24">
        <f t="shared" si="375"/>
        <v>0</v>
      </c>
      <c r="P1536" s="24">
        <f t="shared" si="382"/>
        <v>2.4842330944072373</v>
      </c>
      <c r="Q1536" s="24">
        <f t="shared" si="376"/>
        <v>5.5718164514867163E-3</v>
      </c>
      <c r="R1536" s="24">
        <f t="shared" si="383"/>
        <v>1.1257036417300768</v>
      </c>
      <c r="S1536" s="24">
        <f>MIN(MAX(-M1536,0),'Vehicle Inputs'!$B$20*1000)</f>
        <v>20058.539225352179</v>
      </c>
      <c r="T1536" s="24">
        <f>S1536*(C1536-C1535)/3600000*'Vehicle Inputs'!$B$21*'Vehicle Inputs'!$B$22*'Vehicle Inputs'!$B$23</f>
        <v>4.9279930605174256E-3</v>
      </c>
      <c r="U1536" s="24">
        <f t="shared" si="377"/>
        <v>0.99286382970680798</v>
      </c>
      <c r="V1536" s="24">
        <f>T1536*'Vehicle Inputs'!$B$24*'Vehicle Inputs'!$B$22*'Vehicle Inputs'!$B$21</f>
        <v>4.358563462374637E-3</v>
      </c>
      <c r="W1536" s="24">
        <f t="shared" si="378"/>
        <v>0.87813841418418581</v>
      </c>
      <c r="X1536" s="25">
        <f t="shared" si="379"/>
        <v>60</v>
      </c>
      <c r="Y1536" s="24">
        <f t="shared" si="380"/>
        <v>1.7338146125016125E-2</v>
      </c>
    </row>
    <row r="1537" spans="2:25" x14ac:dyDescent="0.25">
      <c r="B1537" s="7" t="s">
        <v>39</v>
      </c>
      <c r="C1537" s="7">
        <v>1529</v>
      </c>
      <c r="D1537" s="7">
        <v>52</v>
      </c>
      <c r="E1537" s="13">
        <v>64</v>
      </c>
      <c r="F1537" s="16">
        <f t="shared" si="381"/>
        <v>-0.55555555555555558</v>
      </c>
      <c r="G1537" s="16">
        <f t="shared" si="369"/>
        <v>17.777777777777779</v>
      </c>
      <c r="H1537" s="19">
        <f t="shared" si="370"/>
        <v>111.58120296296296</v>
      </c>
      <c r="I1537" s="19">
        <f>$K$3*$H$3*'Vehicle Inputs'!$B$19</f>
        <v>186.58987875</v>
      </c>
      <c r="J1537" s="19">
        <f t="shared" si="371"/>
        <v>3317.1534000000001</v>
      </c>
      <c r="K1537" s="19">
        <f t="shared" si="372"/>
        <v>-1214.5833333333335</v>
      </c>
      <c r="L1537" s="19">
        <f t="shared" si="373"/>
        <v>-916.41225162037051</v>
      </c>
      <c r="M1537" s="19">
        <f t="shared" si="374"/>
        <v>-16291.77336213992</v>
      </c>
      <c r="N1537" s="24">
        <f t="shared" si="384"/>
        <v>-4.5254926005944222E-3</v>
      </c>
      <c r="O1537" s="24">
        <f t="shared" si="375"/>
        <v>0</v>
      </c>
      <c r="P1537" s="24">
        <f t="shared" si="382"/>
        <v>2.4842330944072373</v>
      </c>
      <c r="Q1537" s="24">
        <f t="shared" si="376"/>
        <v>4.5254926005944222E-3</v>
      </c>
      <c r="R1537" s="24">
        <f t="shared" si="383"/>
        <v>1.1302291343306712</v>
      </c>
      <c r="S1537" s="24">
        <f>MIN(MAX(-M1537,0),'Vehicle Inputs'!$B$20*1000)</f>
        <v>16291.77336213992</v>
      </c>
      <c r="T1537" s="24">
        <f>S1537*(C1537-C1536)/3600000*'Vehicle Inputs'!$B$21*'Vehicle Inputs'!$B$22*'Vehicle Inputs'!$B$23</f>
        <v>4.0025719305957367E-3</v>
      </c>
      <c r="U1537" s="24">
        <f t="shared" si="377"/>
        <v>0.9968664016374037</v>
      </c>
      <c r="V1537" s="24">
        <f>T1537*'Vehicle Inputs'!$B$24*'Vehicle Inputs'!$B$22*'Vehicle Inputs'!$B$21</f>
        <v>3.540074744015399E-3</v>
      </c>
      <c r="W1537" s="24">
        <f t="shared" si="378"/>
        <v>0.88167848892820122</v>
      </c>
      <c r="X1537" s="25">
        <f t="shared" si="379"/>
        <v>60</v>
      </c>
      <c r="Y1537" s="24">
        <f t="shared" si="380"/>
        <v>2.134071805561186E-2</v>
      </c>
    </row>
    <row r="1538" spans="2:25" x14ac:dyDescent="0.25">
      <c r="B1538" s="7" t="s">
        <v>39</v>
      </c>
      <c r="C1538" s="7">
        <v>1530</v>
      </c>
      <c r="D1538" s="7">
        <v>53</v>
      </c>
      <c r="E1538" s="13">
        <v>62.2</v>
      </c>
      <c r="F1538" s="16">
        <f t="shared" si="381"/>
        <v>-0.43055555555555575</v>
      </c>
      <c r="G1538" s="16">
        <f t="shared" si="369"/>
        <v>17.277777777777779</v>
      </c>
      <c r="H1538" s="19">
        <f t="shared" si="370"/>
        <v>105.3930227712963</v>
      </c>
      <c r="I1538" s="19">
        <f>$K$3*$H$3*'Vehicle Inputs'!$B$19</f>
        <v>186.58987875</v>
      </c>
      <c r="J1538" s="19">
        <f t="shared" si="371"/>
        <v>3223.8584606250001</v>
      </c>
      <c r="K1538" s="19">
        <f t="shared" si="372"/>
        <v>-941.30208333333371</v>
      </c>
      <c r="L1538" s="19">
        <f t="shared" si="373"/>
        <v>-649.31918181203741</v>
      </c>
      <c r="M1538" s="19">
        <f t="shared" si="374"/>
        <v>-11218.79253019687</v>
      </c>
      <c r="N1538" s="24">
        <f t="shared" si="384"/>
        <v>-3.1163312583880193E-3</v>
      </c>
      <c r="O1538" s="24">
        <f t="shared" si="375"/>
        <v>0</v>
      </c>
      <c r="P1538" s="24">
        <f t="shared" si="382"/>
        <v>2.4842330944072373</v>
      </c>
      <c r="Q1538" s="24">
        <f t="shared" si="376"/>
        <v>3.1163312583880193E-3</v>
      </c>
      <c r="R1538" s="24">
        <f t="shared" si="383"/>
        <v>1.1333454655890591</v>
      </c>
      <c r="S1538" s="24">
        <f>MIN(MAX(-M1538,0),'Vehicle Inputs'!$B$20*1000)</f>
        <v>11218.79253019687</v>
      </c>
      <c r="T1538" s="24">
        <f>S1538*(C1538-C1537)/3600000*'Vehicle Inputs'!$B$21*'Vehicle Inputs'!$B$22*'Vehicle Inputs'!$B$23</f>
        <v>2.7562391814812829E-3</v>
      </c>
      <c r="U1538" s="24">
        <f t="shared" si="377"/>
        <v>0.99962264081888497</v>
      </c>
      <c r="V1538" s="24">
        <f>T1538*'Vehicle Inputs'!$B$24*'Vehicle Inputs'!$B$22*'Vehicle Inputs'!$B$21</f>
        <v>2.4377557440611202E-3</v>
      </c>
      <c r="W1538" s="24">
        <f t="shared" si="378"/>
        <v>0.88411624467226235</v>
      </c>
      <c r="X1538" s="25">
        <f t="shared" si="379"/>
        <v>60</v>
      </c>
      <c r="Y1538" s="24">
        <f t="shared" si="380"/>
        <v>2.4096957237093142E-2</v>
      </c>
    </row>
    <row r="1539" spans="2:25" x14ac:dyDescent="0.25">
      <c r="B1539" s="7" t="s">
        <v>39</v>
      </c>
      <c r="C1539" s="7">
        <v>1531</v>
      </c>
      <c r="D1539" s="7">
        <v>54</v>
      </c>
      <c r="E1539" s="13">
        <v>60.9</v>
      </c>
      <c r="F1539" s="16">
        <f t="shared" si="381"/>
        <v>-0.27777777777777779</v>
      </c>
      <c r="G1539" s="16">
        <f t="shared" si="369"/>
        <v>16.916666666666668</v>
      </c>
      <c r="H1539" s="19">
        <f t="shared" si="370"/>
        <v>101.03356478541667</v>
      </c>
      <c r="I1539" s="19">
        <f>$K$3*$H$3*'Vehicle Inputs'!$B$19</f>
        <v>186.58987875</v>
      </c>
      <c r="J1539" s="19">
        <f t="shared" si="371"/>
        <v>3156.4787821875002</v>
      </c>
      <c r="K1539" s="19">
        <f t="shared" si="372"/>
        <v>-607.29166666666674</v>
      </c>
      <c r="L1539" s="19">
        <f t="shared" si="373"/>
        <v>-319.6682231312501</v>
      </c>
      <c r="M1539" s="19">
        <f t="shared" si="374"/>
        <v>-5407.7207746369813</v>
      </c>
      <c r="N1539" s="24">
        <f t="shared" si="384"/>
        <v>-1.5021446596213837E-3</v>
      </c>
      <c r="O1539" s="24">
        <f t="shared" si="375"/>
        <v>0</v>
      </c>
      <c r="P1539" s="24">
        <f t="shared" si="382"/>
        <v>2.4842330944072373</v>
      </c>
      <c r="Q1539" s="24">
        <f t="shared" si="376"/>
        <v>1.5021446596213837E-3</v>
      </c>
      <c r="R1539" s="24">
        <f t="shared" si="383"/>
        <v>1.1348476102486804</v>
      </c>
      <c r="S1539" s="24">
        <f>MIN(MAX(-M1539,0),'Vehicle Inputs'!$B$20*1000)</f>
        <v>5407.7207746369813</v>
      </c>
      <c r="T1539" s="24">
        <f>S1539*(C1539-C1538)/3600000*'Vehicle Inputs'!$B$21*'Vehicle Inputs'!$B$22*'Vehicle Inputs'!$B$23</f>
        <v>1.3285718442021329E-3</v>
      </c>
      <c r="U1539" s="24">
        <f t="shared" si="377"/>
        <v>1.0009512126630871</v>
      </c>
      <c r="V1539" s="24">
        <f>T1539*'Vehicle Inputs'!$B$24*'Vehicle Inputs'!$B$22*'Vehicle Inputs'!$B$21</f>
        <v>1.1750553676045763E-3</v>
      </c>
      <c r="W1539" s="24">
        <f t="shared" si="378"/>
        <v>0.88529130003986689</v>
      </c>
      <c r="X1539" s="25">
        <f t="shared" si="379"/>
        <v>60</v>
      </c>
      <c r="Y1539" s="24">
        <f t="shared" si="380"/>
        <v>2.5425529081295275E-2</v>
      </c>
    </row>
    <row r="1540" spans="2:25" x14ac:dyDescent="0.25">
      <c r="B1540" s="7" t="s">
        <v>39</v>
      </c>
      <c r="C1540" s="7">
        <v>1532</v>
      </c>
      <c r="D1540" s="7">
        <v>55</v>
      </c>
      <c r="E1540" s="13">
        <v>60.2</v>
      </c>
      <c r="F1540" s="16">
        <f t="shared" si="381"/>
        <v>-0.12499999999999981</v>
      </c>
      <c r="G1540" s="16">
        <f t="shared" si="369"/>
        <v>16.722222222222225</v>
      </c>
      <c r="H1540" s="19">
        <f t="shared" si="370"/>
        <v>98.724302437962976</v>
      </c>
      <c r="I1540" s="19">
        <f>$K$3*$H$3*'Vehicle Inputs'!$B$19</f>
        <v>186.58987875</v>
      </c>
      <c r="J1540" s="19">
        <f t="shared" si="371"/>
        <v>3120.1974168750003</v>
      </c>
      <c r="K1540" s="19">
        <f t="shared" si="372"/>
        <v>-273.2812499999996</v>
      </c>
      <c r="L1540" s="19">
        <f t="shared" si="373"/>
        <v>12.032931187963356</v>
      </c>
      <c r="M1540" s="19">
        <f t="shared" si="374"/>
        <v>201.21734930983172</v>
      </c>
      <c r="N1540" s="24">
        <f t="shared" si="384"/>
        <v>5.5893708141619923E-5</v>
      </c>
      <c r="O1540" s="24">
        <f t="shared" si="375"/>
        <v>5.5893708141619923E-5</v>
      </c>
      <c r="P1540" s="24">
        <f t="shared" si="382"/>
        <v>2.4842889881153787</v>
      </c>
      <c r="Q1540" s="24">
        <f t="shared" si="376"/>
        <v>0</v>
      </c>
      <c r="R1540" s="24">
        <f t="shared" si="383"/>
        <v>1.1348476102486804</v>
      </c>
      <c r="S1540" s="24">
        <f>MIN(MAX(-M1540,0),'Vehicle Inputs'!$B$20*1000)</f>
        <v>0</v>
      </c>
      <c r="T1540" s="24">
        <f>S1540*(C1540-C1539)/3600000*'Vehicle Inputs'!$B$21*'Vehicle Inputs'!$B$22*'Vehicle Inputs'!$B$23</f>
        <v>0</v>
      </c>
      <c r="U1540" s="24">
        <f t="shared" si="377"/>
        <v>1.0009512126630871</v>
      </c>
      <c r="V1540" s="24">
        <f>T1540*'Vehicle Inputs'!$B$24*'Vehicle Inputs'!$B$22*'Vehicle Inputs'!$B$21</f>
        <v>0</v>
      </c>
      <c r="W1540" s="24">
        <f t="shared" si="378"/>
        <v>0.88529130003986689</v>
      </c>
      <c r="X1540" s="25">
        <f t="shared" si="379"/>
        <v>60</v>
      </c>
      <c r="Y1540" s="24">
        <f t="shared" si="380"/>
        <v>0</v>
      </c>
    </row>
    <row r="1541" spans="2:25" x14ac:dyDescent="0.25">
      <c r="B1541" s="7" t="s">
        <v>39</v>
      </c>
      <c r="C1541" s="7">
        <v>1533</v>
      </c>
      <c r="D1541" s="7">
        <v>56</v>
      </c>
      <c r="E1541" s="13">
        <v>60</v>
      </c>
      <c r="F1541" s="16">
        <f t="shared" si="381"/>
        <v>2.7777777777777186E-2</v>
      </c>
      <c r="G1541" s="16">
        <f t="shared" si="369"/>
        <v>16.666666666666668</v>
      </c>
      <c r="H1541" s="19">
        <f t="shared" si="370"/>
        <v>98.069416666666683</v>
      </c>
      <c r="I1541" s="19">
        <f>$K$3*$H$3*'Vehicle Inputs'!$B$19</f>
        <v>186.58987875</v>
      </c>
      <c r="J1541" s="19">
        <f t="shared" si="371"/>
        <v>3109.8313125</v>
      </c>
      <c r="K1541" s="19">
        <f t="shared" si="372"/>
        <v>60.729166666665371</v>
      </c>
      <c r="L1541" s="19">
        <f t="shared" si="373"/>
        <v>345.38846208333206</v>
      </c>
      <c r="M1541" s="19">
        <f t="shared" si="374"/>
        <v>5756.4743680555348</v>
      </c>
      <c r="N1541" s="24">
        <f t="shared" si="384"/>
        <v>1.5990206577932041E-3</v>
      </c>
      <c r="O1541" s="24">
        <f t="shared" si="375"/>
        <v>1.5990206577932041E-3</v>
      </c>
      <c r="P1541" s="24">
        <f t="shared" si="382"/>
        <v>2.4858880087731721</v>
      </c>
      <c r="Q1541" s="24">
        <f t="shared" si="376"/>
        <v>0</v>
      </c>
      <c r="R1541" s="24">
        <f t="shared" si="383"/>
        <v>1.1348476102486804</v>
      </c>
      <c r="S1541" s="24">
        <f>MIN(MAX(-M1541,0),'Vehicle Inputs'!$B$20*1000)</f>
        <v>0</v>
      </c>
      <c r="T1541" s="24">
        <f>S1541*(C1541-C1540)/3600000*'Vehicle Inputs'!$B$21*'Vehicle Inputs'!$B$22*'Vehicle Inputs'!$B$23</f>
        <v>0</v>
      </c>
      <c r="U1541" s="24">
        <f t="shared" si="377"/>
        <v>1.0009512126630871</v>
      </c>
      <c r="V1541" s="24">
        <f>T1541*'Vehicle Inputs'!$B$24*'Vehicle Inputs'!$B$22*'Vehicle Inputs'!$B$21</f>
        <v>0</v>
      </c>
      <c r="W1541" s="24">
        <f t="shared" si="378"/>
        <v>0.88529130003986689</v>
      </c>
      <c r="X1541" s="25">
        <f t="shared" si="379"/>
        <v>60</v>
      </c>
      <c r="Y1541" s="24">
        <f t="shared" si="380"/>
        <v>0</v>
      </c>
    </row>
    <row r="1542" spans="2:25" x14ac:dyDescent="0.25">
      <c r="B1542" s="7" t="s">
        <v>39</v>
      </c>
      <c r="C1542" s="7">
        <v>1534</v>
      </c>
      <c r="D1542" s="7">
        <v>57</v>
      </c>
      <c r="E1542" s="13">
        <v>60.4</v>
      </c>
      <c r="F1542" s="16">
        <f t="shared" si="381"/>
        <v>0.19444444444444425</v>
      </c>
      <c r="G1542" s="16">
        <f t="shared" si="369"/>
        <v>16.777777777777779</v>
      </c>
      <c r="H1542" s="19">
        <f t="shared" si="370"/>
        <v>99.381367529629642</v>
      </c>
      <c r="I1542" s="19">
        <f>$K$3*$H$3*'Vehicle Inputs'!$B$19</f>
        <v>186.58987875</v>
      </c>
      <c r="J1542" s="19">
        <f t="shared" si="371"/>
        <v>3130.5635212500001</v>
      </c>
      <c r="K1542" s="19">
        <f t="shared" si="372"/>
        <v>425.10416666666623</v>
      </c>
      <c r="L1542" s="19">
        <f t="shared" si="373"/>
        <v>711.07541294629596</v>
      </c>
      <c r="M1542" s="19">
        <f t="shared" si="374"/>
        <v>11930.265261654522</v>
      </c>
      <c r="N1542" s="24">
        <f t="shared" si="384"/>
        <v>3.3139625726818119E-3</v>
      </c>
      <c r="O1542" s="24">
        <f t="shared" si="375"/>
        <v>3.3139625726818119E-3</v>
      </c>
      <c r="P1542" s="24">
        <f t="shared" si="382"/>
        <v>2.489201971345854</v>
      </c>
      <c r="Q1542" s="24">
        <f t="shared" si="376"/>
        <v>0</v>
      </c>
      <c r="R1542" s="24">
        <f t="shared" si="383"/>
        <v>1.1348476102486804</v>
      </c>
      <c r="S1542" s="24">
        <f>MIN(MAX(-M1542,0),'Vehicle Inputs'!$B$20*1000)</f>
        <v>0</v>
      </c>
      <c r="T1542" s="24">
        <f>S1542*(C1542-C1541)/3600000*'Vehicle Inputs'!$B$21*'Vehicle Inputs'!$B$22*'Vehicle Inputs'!$B$23</f>
        <v>0</v>
      </c>
      <c r="U1542" s="24">
        <f t="shared" si="377"/>
        <v>1.0009512126630871</v>
      </c>
      <c r="V1542" s="24">
        <f>T1542*'Vehicle Inputs'!$B$24*'Vehicle Inputs'!$B$22*'Vehicle Inputs'!$B$21</f>
        <v>0</v>
      </c>
      <c r="W1542" s="24">
        <f t="shared" si="378"/>
        <v>0.88529130003986689</v>
      </c>
      <c r="X1542" s="25">
        <f t="shared" si="379"/>
        <v>60</v>
      </c>
      <c r="Y1542" s="24">
        <f t="shared" si="380"/>
        <v>0</v>
      </c>
    </row>
    <row r="1543" spans="2:25" x14ac:dyDescent="0.25">
      <c r="B1543" s="7" t="s">
        <v>39</v>
      </c>
      <c r="C1543" s="7">
        <v>1535</v>
      </c>
      <c r="D1543" s="7">
        <v>58</v>
      </c>
      <c r="E1543" s="13">
        <v>61.4</v>
      </c>
      <c r="F1543" s="16">
        <f t="shared" si="381"/>
        <v>0.38888888888888945</v>
      </c>
      <c r="G1543" s="16">
        <f t="shared" si="369"/>
        <v>17.055555555555557</v>
      </c>
      <c r="H1543" s="19">
        <f t="shared" si="370"/>
        <v>102.69938279351852</v>
      </c>
      <c r="I1543" s="19">
        <f>$K$3*$H$3*'Vehicle Inputs'!$B$19</f>
        <v>186.58987875</v>
      </c>
      <c r="J1543" s="19">
        <f t="shared" si="371"/>
        <v>3182.3940431250003</v>
      </c>
      <c r="K1543" s="19">
        <f t="shared" si="372"/>
        <v>850.20833333333451</v>
      </c>
      <c r="L1543" s="19">
        <f t="shared" si="373"/>
        <v>1139.4975948768531</v>
      </c>
      <c r="M1543" s="19">
        <f t="shared" si="374"/>
        <v>19434.764534844107</v>
      </c>
      <c r="N1543" s="24">
        <f t="shared" si="384"/>
        <v>5.3985457041233632E-3</v>
      </c>
      <c r="O1543" s="24">
        <f t="shared" si="375"/>
        <v>5.3985457041233632E-3</v>
      </c>
      <c r="P1543" s="24">
        <f t="shared" si="382"/>
        <v>2.4946005170499772</v>
      </c>
      <c r="Q1543" s="24">
        <f t="shared" si="376"/>
        <v>0</v>
      </c>
      <c r="R1543" s="24">
        <f t="shared" si="383"/>
        <v>1.1348476102486804</v>
      </c>
      <c r="S1543" s="24">
        <f>MIN(MAX(-M1543,0),'Vehicle Inputs'!$B$20*1000)</f>
        <v>0</v>
      </c>
      <c r="T1543" s="24">
        <f>S1543*(C1543-C1542)/3600000*'Vehicle Inputs'!$B$21*'Vehicle Inputs'!$B$22*'Vehicle Inputs'!$B$23</f>
        <v>0</v>
      </c>
      <c r="U1543" s="24">
        <f t="shared" si="377"/>
        <v>1.0009512126630871</v>
      </c>
      <c r="V1543" s="24">
        <f>T1543*'Vehicle Inputs'!$B$24*'Vehicle Inputs'!$B$22*'Vehicle Inputs'!$B$21</f>
        <v>0</v>
      </c>
      <c r="W1543" s="24">
        <f t="shared" si="378"/>
        <v>0.88529130003986689</v>
      </c>
      <c r="X1543" s="25">
        <f t="shared" si="379"/>
        <v>60</v>
      </c>
      <c r="Y1543" s="24">
        <f t="shared" si="380"/>
        <v>0</v>
      </c>
    </row>
    <row r="1544" spans="2:25" x14ac:dyDescent="0.25">
      <c r="B1544" s="7" t="s">
        <v>39</v>
      </c>
      <c r="C1544" s="7">
        <v>1536</v>
      </c>
      <c r="D1544" s="7">
        <v>59</v>
      </c>
      <c r="E1544" s="13">
        <v>63.2</v>
      </c>
      <c r="F1544" s="16">
        <f t="shared" si="381"/>
        <v>0.5833333333333327</v>
      </c>
      <c r="G1544" s="16">
        <f t="shared" si="369"/>
        <v>17.555555555555557</v>
      </c>
      <c r="H1544" s="19">
        <f t="shared" si="370"/>
        <v>108.80910745185186</v>
      </c>
      <c r="I1544" s="19">
        <f>$K$3*$H$3*'Vehicle Inputs'!$B$19</f>
        <v>186.58987875</v>
      </c>
      <c r="J1544" s="19">
        <f t="shared" si="371"/>
        <v>3275.6889825000003</v>
      </c>
      <c r="K1544" s="19">
        <f t="shared" si="372"/>
        <v>1275.3124999999986</v>
      </c>
      <c r="L1544" s="19">
        <f t="shared" si="373"/>
        <v>1570.7114862018504</v>
      </c>
      <c r="M1544" s="19">
        <f t="shared" si="374"/>
        <v>27574.712757765821</v>
      </c>
      <c r="N1544" s="24">
        <f t="shared" si="384"/>
        <v>7.659642432712728E-3</v>
      </c>
      <c r="O1544" s="24">
        <f t="shared" si="375"/>
        <v>7.659642432712728E-3</v>
      </c>
      <c r="P1544" s="24">
        <f t="shared" si="382"/>
        <v>2.5022601594826899</v>
      </c>
      <c r="Q1544" s="24">
        <f t="shared" si="376"/>
        <v>0</v>
      </c>
      <c r="R1544" s="24">
        <f t="shared" si="383"/>
        <v>1.1348476102486804</v>
      </c>
      <c r="S1544" s="24">
        <f>MIN(MAX(-M1544,0),'Vehicle Inputs'!$B$20*1000)</f>
        <v>0</v>
      </c>
      <c r="T1544" s="24">
        <f>S1544*(C1544-C1543)/3600000*'Vehicle Inputs'!$B$21*'Vehicle Inputs'!$B$22*'Vehicle Inputs'!$B$23</f>
        <v>0</v>
      </c>
      <c r="U1544" s="24">
        <f t="shared" si="377"/>
        <v>1.0009512126630871</v>
      </c>
      <c r="V1544" s="24">
        <f>T1544*'Vehicle Inputs'!$B$24*'Vehicle Inputs'!$B$22*'Vehicle Inputs'!$B$21</f>
        <v>0</v>
      </c>
      <c r="W1544" s="24">
        <f t="shared" si="378"/>
        <v>0.88529130003986689</v>
      </c>
      <c r="X1544" s="25">
        <f t="shared" si="379"/>
        <v>60</v>
      </c>
      <c r="Y1544" s="24">
        <f t="shared" si="380"/>
        <v>0</v>
      </c>
    </row>
    <row r="1545" spans="2:25" x14ac:dyDescent="0.25">
      <c r="B1545" s="7" t="s">
        <v>39</v>
      </c>
      <c r="C1545" s="7">
        <v>1537</v>
      </c>
      <c r="D1545" s="7">
        <v>60</v>
      </c>
      <c r="E1545" s="13">
        <v>65.599999999999994</v>
      </c>
      <c r="F1545" s="16">
        <f t="shared" si="381"/>
        <v>0.72222222222222265</v>
      </c>
      <c r="G1545" s="16">
        <f t="shared" ref="G1545:G1608" si="385">E1545*(1000/3600)</f>
        <v>18.222222222222221</v>
      </c>
      <c r="H1545" s="19">
        <f t="shared" ref="H1545:H1608" si="386">0.5*$L$3*$J$3*$I$3*G1545^2</f>
        <v>117.23000136296295</v>
      </c>
      <c r="I1545" s="19">
        <f>$K$3*$H$3*'Vehicle Inputs'!$B$19</f>
        <v>186.58987875</v>
      </c>
      <c r="J1545" s="19">
        <f t="shared" ref="J1545:J1608" si="387">I1545*G1545</f>
        <v>3400.0822349999999</v>
      </c>
      <c r="K1545" s="19">
        <f t="shared" ref="K1545:K1608" si="388">$H$3*F1545</f>
        <v>1578.9583333333342</v>
      </c>
      <c r="L1545" s="19">
        <f t="shared" ref="L1545:L1608" si="389">H1545+I1545+K1545</f>
        <v>1882.7782134462971</v>
      </c>
      <c r="M1545" s="19">
        <f t="shared" ref="M1545:M1608" si="390">L1545*G1545</f>
        <v>34308.403000576967</v>
      </c>
      <c r="N1545" s="24">
        <f t="shared" si="384"/>
        <v>9.530111944604713E-3</v>
      </c>
      <c r="O1545" s="24">
        <f t="shared" ref="O1545:O1608" si="391">MAX(M1545,0)*(C1545-C1544)/3600000</f>
        <v>9.530111944604713E-3</v>
      </c>
      <c r="P1545" s="24">
        <f t="shared" si="382"/>
        <v>2.5117902714272944</v>
      </c>
      <c r="Q1545" s="24">
        <f t="shared" ref="Q1545:Q1608" si="392">MAX(-M1545,0)*(C1545-C1544)/3600000</f>
        <v>0</v>
      </c>
      <c r="R1545" s="24">
        <f t="shared" si="383"/>
        <v>1.1348476102486804</v>
      </c>
      <c r="S1545" s="24">
        <f>MIN(MAX(-M1545,0),'Vehicle Inputs'!$B$20*1000)</f>
        <v>0</v>
      </c>
      <c r="T1545" s="24">
        <f>S1545*(C1545-C1544)/3600000*'Vehicle Inputs'!$B$21*'Vehicle Inputs'!$B$22*'Vehicle Inputs'!$B$23</f>
        <v>0</v>
      </c>
      <c r="U1545" s="24">
        <f t="shared" ref="U1545:U1608" si="393">U1544+T1545</f>
        <v>1.0009512126630871</v>
      </c>
      <c r="V1545" s="24">
        <f>T1545*'Vehicle Inputs'!$B$24*'Vehicle Inputs'!$B$22*'Vehicle Inputs'!$B$21</f>
        <v>0</v>
      </c>
      <c r="W1545" s="24">
        <f t="shared" ref="W1545:W1608" si="394">W1544+V1545</f>
        <v>0.88529130003986689</v>
      </c>
      <c r="X1545" s="25">
        <f t="shared" ref="X1545:X1608" si="395">IF(S1545&gt;0,IF(S1544=0,X1544+1,X1544),X1544)</f>
        <v>60</v>
      </c>
      <c r="Y1545" s="24">
        <f t="shared" ref="Y1545:Y1608" si="396">IF(S1545&gt;0,IF(S1544=0,T1545,Y1544+T1545),0)</f>
        <v>0</v>
      </c>
    </row>
    <row r="1546" spans="2:25" x14ac:dyDescent="0.25">
      <c r="B1546" s="7" t="s">
        <v>39</v>
      </c>
      <c r="C1546" s="7">
        <v>1538</v>
      </c>
      <c r="D1546" s="7">
        <v>61</v>
      </c>
      <c r="E1546" s="13">
        <v>68.400000000000006</v>
      </c>
      <c r="F1546" s="16">
        <f t="shared" ref="F1546:F1609" si="397">($E1547-$E1545)/2/3.6</f>
        <v>0.83333333333333326</v>
      </c>
      <c r="G1546" s="16">
        <f t="shared" si="385"/>
        <v>19.000000000000004</v>
      </c>
      <c r="H1546" s="19">
        <f t="shared" si="386"/>
        <v>127.45101390000004</v>
      </c>
      <c r="I1546" s="19">
        <f>$K$3*$H$3*'Vehicle Inputs'!$B$19</f>
        <v>186.58987875</v>
      </c>
      <c r="J1546" s="19">
        <f t="shared" si="387"/>
        <v>3545.2076962500005</v>
      </c>
      <c r="K1546" s="19">
        <f t="shared" si="388"/>
        <v>1821.8749999999998</v>
      </c>
      <c r="L1546" s="19">
        <f t="shared" si="389"/>
        <v>2135.9158926499999</v>
      </c>
      <c r="M1546" s="19">
        <f t="shared" si="390"/>
        <v>40582.401960350006</v>
      </c>
      <c r="N1546" s="24">
        <f t="shared" si="384"/>
        <v>1.1272889433430557E-2</v>
      </c>
      <c r="O1546" s="24">
        <f t="shared" si="391"/>
        <v>1.1272889433430557E-2</v>
      </c>
      <c r="P1546" s="24">
        <f t="shared" ref="P1546:P1609" si="398">P1545+O1546</f>
        <v>2.5230631608607248</v>
      </c>
      <c r="Q1546" s="24">
        <f t="shared" si="392"/>
        <v>0</v>
      </c>
      <c r="R1546" s="24">
        <f t="shared" ref="R1546:R1609" si="399">R1545+Q1546</f>
        <v>1.1348476102486804</v>
      </c>
      <c r="S1546" s="24">
        <f>MIN(MAX(-M1546,0),'Vehicle Inputs'!$B$20*1000)</f>
        <v>0</v>
      </c>
      <c r="T1546" s="24">
        <f>S1546*(C1546-C1545)/3600000*'Vehicle Inputs'!$B$21*'Vehicle Inputs'!$B$22*'Vehicle Inputs'!$B$23</f>
        <v>0</v>
      </c>
      <c r="U1546" s="24">
        <f t="shared" si="393"/>
        <v>1.0009512126630871</v>
      </c>
      <c r="V1546" s="24">
        <f>T1546*'Vehicle Inputs'!$B$24*'Vehicle Inputs'!$B$22*'Vehicle Inputs'!$B$21</f>
        <v>0</v>
      </c>
      <c r="W1546" s="24">
        <f t="shared" si="394"/>
        <v>0.88529130003986689</v>
      </c>
      <c r="X1546" s="25">
        <f t="shared" si="395"/>
        <v>60</v>
      </c>
      <c r="Y1546" s="24">
        <f t="shared" si="396"/>
        <v>0</v>
      </c>
    </row>
    <row r="1547" spans="2:25" x14ac:dyDescent="0.25">
      <c r="B1547" s="7" t="s">
        <v>39</v>
      </c>
      <c r="C1547" s="7">
        <v>1539</v>
      </c>
      <c r="D1547" s="7">
        <v>62</v>
      </c>
      <c r="E1547" s="13">
        <v>71.599999999999994</v>
      </c>
      <c r="F1547" s="16">
        <f t="shared" si="397"/>
        <v>0.90277777777777779</v>
      </c>
      <c r="G1547" s="16">
        <f t="shared" si="385"/>
        <v>19.888888888888889</v>
      </c>
      <c r="H1547" s="19">
        <f t="shared" si="386"/>
        <v>139.65520797407407</v>
      </c>
      <c r="I1547" s="19">
        <f>$K$3*$H$3*'Vehicle Inputs'!$B$19</f>
        <v>186.58987875</v>
      </c>
      <c r="J1547" s="19">
        <f t="shared" si="387"/>
        <v>3711.0653662499999</v>
      </c>
      <c r="K1547" s="19">
        <f t="shared" si="388"/>
        <v>1973.6979166666667</v>
      </c>
      <c r="L1547" s="19">
        <f t="shared" si="389"/>
        <v>2299.9430033907411</v>
      </c>
      <c r="M1547" s="19">
        <f t="shared" si="390"/>
        <v>45743.310845215849</v>
      </c>
      <c r="N1547" s="24">
        <f t="shared" si="384"/>
        <v>1.270647523478218E-2</v>
      </c>
      <c r="O1547" s="24">
        <f t="shared" si="391"/>
        <v>1.270647523478218E-2</v>
      </c>
      <c r="P1547" s="24">
        <f t="shared" si="398"/>
        <v>2.5357696360955071</v>
      </c>
      <c r="Q1547" s="24">
        <f t="shared" si="392"/>
        <v>0</v>
      </c>
      <c r="R1547" s="24">
        <f t="shared" si="399"/>
        <v>1.1348476102486804</v>
      </c>
      <c r="S1547" s="24">
        <f>MIN(MAX(-M1547,0),'Vehicle Inputs'!$B$20*1000)</f>
        <v>0</v>
      </c>
      <c r="T1547" s="24">
        <f>S1547*(C1547-C1546)/3600000*'Vehicle Inputs'!$B$21*'Vehicle Inputs'!$B$22*'Vehicle Inputs'!$B$23</f>
        <v>0</v>
      </c>
      <c r="U1547" s="24">
        <f t="shared" si="393"/>
        <v>1.0009512126630871</v>
      </c>
      <c r="V1547" s="24">
        <f>T1547*'Vehicle Inputs'!$B$24*'Vehicle Inputs'!$B$22*'Vehicle Inputs'!$B$21</f>
        <v>0</v>
      </c>
      <c r="W1547" s="24">
        <f t="shared" si="394"/>
        <v>0.88529130003986689</v>
      </c>
      <c r="X1547" s="25">
        <f t="shared" si="395"/>
        <v>60</v>
      </c>
      <c r="Y1547" s="24">
        <f t="shared" si="396"/>
        <v>0</v>
      </c>
    </row>
    <row r="1548" spans="2:25" x14ac:dyDescent="0.25">
      <c r="B1548" s="7" t="s">
        <v>39</v>
      </c>
      <c r="C1548" s="7">
        <v>1540</v>
      </c>
      <c r="D1548" s="7">
        <v>63</v>
      </c>
      <c r="E1548" s="13">
        <v>74.900000000000006</v>
      </c>
      <c r="F1548" s="16">
        <f t="shared" si="397"/>
        <v>0.94444444444444597</v>
      </c>
      <c r="G1548" s="16">
        <f t="shared" si="385"/>
        <v>20.805555555555557</v>
      </c>
      <c r="H1548" s="19">
        <f t="shared" si="386"/>
        <v>152.82511338726854</v>
      </c>
      <c r="I1548" s="19">
        <f>$K$3*$H$3*'Vehicle Inputs'!$B$19</f>
        <v>186.58987875</v>
      </c>
      <c r="J1548" s="19">
        <f t="shared" si="387"/>
        <v>3882.1060884375001</v>
      </c>
      <c r="K1548" s="19">
        <f t="shared" si="388"/>
        <v>2064.7916666666702</v>
      </c>
      <c r="L1548" s="19">
        <f t="shared" si="389"/>
        <v>2404.2066588039388</v>
      </c>
      <c r="M1548" s="19">
        <f t="shared" si="390"/>
        <v>50020.855206781955</v>
      </c>
      <c r="N1548" s="24">
        <f t="shared" si="384"/>
        <v>1.3894682001883877E-2</v>
      </c>
      <c r="O1548" s="24">
        <f t="shared" si="391"/>
        <v>1.3894682001883877E-2</v>
      </c>
      <c r="P1548" s="24">
        <f t="shared" si="398"/>
        <v>2.549664318097391</v>
      </c>
      <c r="Q1548" s="24">
        <f t="shared" si="392"/>
        <v>0</v>
      </c>
      <c r="R1548" s="24">
        <f t="shared" si="399"/>
        <v>1.1348476102486804</v>
      </c>
      <c r="S1548" s="24">
        <f>MIN(MAX(-M1548,0),'Vehicle Inputs'!$B$20*1000)</f>
        <v>0</v>
      </c>
      <c r="T1548" s="24">
        <f>S1548*(C1548-C1547)/3600000*'Vehicle Inputs'!$B$21*'Vehicle Inputs'!$B$22*'Vehicle Inputs'!$B$23</f>
        <v>0</v>
      </c>
      <c r="U1548" s="24">
        <f t="shared" si="393"/>
        <v>1.0009512126630871</v>
      </c>
      <c r="V1548" s="24">
        <f>T1548*'Vehicle Inputs'!$B$24*'Vehicle Inputs'!$B$22*'Vehicle Inputs'!$B$21</f>
        <v>0</v>
      </c>
      <c r="W1548" s="24">
        <f t="shared" si="394"/>
        <v>0.88529130003986689</v>
      </c>
      <c r="X1548" s="25">
        <f t="shared" si="395"/>
        <v>60</v>
      </c>
      <c r="Y1548" s="24">
        <f t="shared" si="396"/>
        <v>0</v>
      </c>
    </row>
    <row r="1549" spans="2:25" x14ac:dyDescent="0.25">
      <c r="B1549" s="7" t="s">
        <v>39</v>
      </c>
      <c r="C1549" s="7">
        <v>1541</v>
      </c>
      <c r="D1549" s="7">
        <v>64</v>
      </c>
      <c r="E1549" s="13">
        <v>78.400000000000006</v>
      </c>
      <c r="F1549" s="16">
        <f t="shared" si="397"/>
        <v>0.95833333333333215</v>
      </c>
      <c r="G1549" s="16">
        <f t="shared" si="385"/>
        <v>21.777777777777779</v>
      </c>
      <c r="H1549" s="19">
        <f t="shared" si="386"/>
        <v>167.4415426962963</v>
      </c>
      <c r="I1549" s="19">
        <f>$K$3*$H$3*'Vehicle Inputs'!$B$19</f>
        <v>186.58987875</v>
      </c>
      <c r="J1549" s="19">
        <f t="shared" si="387"/>
        <v>4063.5129150000002</v>
      </c>
      <c r="K1549" s="19">
        <f t="shared" si="388"/>
        <v>2095.1562499999973</v>
      </c>
      <c r="L1549" s="19">
        <f t="shared" si="389"/>
        <v>2449.1876714462937</v>
      </c>
      <c r="M1549" s="19">
        <f t="shared" si="390"/>
        <v>53337.864844830401</v>
      </c>
      <c r="N1549" s="24">
        <f t="shared" si="384"/>
        <v>1.4816073568008445E-2</v>
      </c>
      <c r="O1549" s="24">
        <f t="shared" si="391"/>
        <v>1.4816073568008445E-2</v>
      </c>
      <c r="P1549" s="24">
        <f t="shared" si="398"/>
        <v>2.5644803916653993</v>
      </c>
      <c r="Q1549" s="24">
        <f t="shared" si="392"/>
        <v>0</v>
      </c>
      <c r="R1549" s="24">
        <f t="shared" si="399"/>
        <v>1.1348476102486804</v>
      </c>
      <c r="S1549" s="24">
        <f>MIN(MAX(-M1549,0),'Vehicle Inputs'!$B$20*1000)</f>
        <v>0</v>
      </c>
      <c r="T1549" s="24">
        <f>S1549*(C1549-C1548)/3600000*'Vehicle Inputs'!$B$21*'Vehicle Inputs'!$B$22*'Vehicle Inputs'!$B$23</f>
        <v>0</v>
      </c>
      <c r="U1549" s="24">
        <f t="shared" si="393"/>
        <v>1.0009512126630871</v>
      </c>
      <c r="V1549" s="24">
        <f>T1549*'Vehicle Inputs'!$B$24*'Vehicle Inputs'!$B$22*'Vehicle Inputs'!$B$21</f>
        <v>0</v>
      </c>
      <c r="W1549" s="24">
        <f t="shared" si="394"/>
        <v>0.88529130003986689</v>
      </c>
      <c r="X1549" s="25">
        <f t="shared" si="395"/>
        <v>60</v>
      </c>
      <c r="Y1549" s="24">
        <f t="shared" si="396"/>
        <v>0</v>
      </c>
    </row>
    <row r="1550" spans="2:25" x14ac:dyDescent="0.25">
      <c r="B1550" s="7" t="s">
        <v>39</v>
      </c>
      <c r="C1550" s="7">
        <v>1542</v>
      </c>
      <c r="D1550" s="7">
        <v>65</v>
      </c>
      <c r="E1550" s="13">
        <v>81.8</v>
      </c>
      <c r="F1550" s="16">
        <f t="shared" si="397"/>
        <v>0.90277777777777779</v>
      </c>
      <c r="G1550" s="16">
        <f t="shared" si="385"/>
        <v>22.722222222222221</v>
      </c>
      <c r="H1550" s="19">
        <f t="shared" si="386"/>
        <v>182.27944543796292</v>
      </c>
      <c r="I1550" s="19">
        <f>$K$3*$H$3*'Vehicle Inputs'!$B$19</f>
        <v>186.58987875</v>
      </c>
      <c r="J1550" s="19">
        <f t="shared" si="387"/>
        <v>4239.7366893749995</v>
      </c>
      <c r="K1550" s="19">
        <f t="shared" si="388"/>
        <v>1973.6979166666667</v>
      </c>
      <c r="L1550" s="19">
        <f t="shared" si="389"/>
        <v>2342.5672408546297</v>
      </c>
      <c r="M1550" s="19">
        <f t="shared" si="390"/>
        <v>53228.33341719686</v>
      </c>
      <c r="N1550" s="24">
        <f t="shared" si="384"/>
        <v>1.4785648171443573E-2</v>
      </c>
      <c r="O1550" s="24">
        <f t="shared" si="391"/>
        <v>1.4785648171443573E-2</v>
      </c>
      <c r="P1550" s="24">
        <f t="shared" si="398"/>
        <v>2.5792660398368428</v>
      </c>
      <c r="Q1550" s="24">
        <f t="shared" si="392"/>
        <v>0</v>
      </c>
      <c r="R1550" s="24">
        <f t="shared" si="399"/>
        <v>1.1348476102486804</v>
      </c>
      <c r="S1550" s="24">
        <f>MIN(MAX(-M1550,0),'Vehicle Inputs'!$B$20*1000)</f>
        <v>0</v>
      </c>
      <c r="T1550" s="24">
        <f>S1550*(C1550-C1549)/3600000*'Vehicle Inputs'!$B$21*'Vehicle Inputs'!$B$22*'Vehicle Inputs'!$B$23</f>
        <v>0</v>
      </c>
      <c r="U1550" s="24">
        <f t="shared" si="393"/>
        <v>1.0009512126630871</v>
      </c>
      <c r="V1550" s="24">
        <f>T1550*'Vehicle Inputs'!$B$24*'Vehicle Inputs'!$B$22*'Vehicle Inputs'!$B$21</f>
        <v>0</v>
      </c>
      <c r="W1550" s="24">
        <f t="shared" si="394"/>
        <v>0.88529130003986689</v>
      </c>
      <c r="X1550" s="25">
        <f t="shared" si="395"/>
        <v>60</v>
      </c>
      <c r="Y1550" s="24">
        <f t="shared" si="396"/>
        <v>0</v>
      </c>
    </row>
    <row r="1551" spans="2:25" x14ac:dyDescent="0.25">
      <c r="B1551" s="7" t="s">
        <v>39</v>
      </c>
      <c r="C1551" s="7">
        <v>1543</v>
      </c>
      <c r="D1551" s="7">
        <v>66</v>
      </c>
      <c r="E1551" s="13">
        <v>84.9</v>
      </c>
      <c r="F1551" s="16">
        <f t="shared" si="397"/>
        <v>0.7777777777777789</v>
      </c>
      <c r="G1551" s="16">
        <f t="shared" si="385"/>
        <v>23.583333333333336</v>
      </c>
      <c r="H1551" s="19">
        <f t="shared" si="386"/>
        <v>196.35703778541668</v>
      </c>
      <c r="I1551" s="19">
        <f>$K$3*$H$3*'Vehicle Inputs'!$B$19</f>
        <v>186.58987875</v>
      </c>
      <c r="J1551" s="19">
        <f t="shared" si="387"/>
        <v>4400.4113071874999</v>
      </c>
      <c r="K1551" s="19">
        <f t="shared" si="388"/>
        <v>1700.416666666669</v>
      </c>
      <c r="L1551" s="19">
        <f t="shared" si="389"/>
        <v>2083.3635832020855</v>
      </c>
      <c r="M1551" s="19">
        <f t="shared" si="390"/>
        <v>49132.657837182524</v>
      </c>
      <c r="N1551" s="24">
        <f t="shared" si="384"/>
        <v>1.3647960510328478E-2</v>
      </c>
      <c r="O1551" s="24">
        <f t="shared" si="391"/>
        <v>1.3647960510328478E-2</v>
      </c>
      <c r="P1551" s="24">
        <f t="shared" si="398"/>
        <v>2.5929140003471711</v>
      </c>
      <c r="Q1551" s="24">
        <f t="shared" si="392"/>
        <v>0</v>
      </c>
      <c r="R1551" s="24">
        <f t="shared" si="399"/>
        <v>1.1348476102486804</v>
      </c>
      <c r="S1551" s="24">
        <f>MIN(MAX(-M1551,0),'Vehicle Inputs'!$B$20*1000)</f>
        <v>0</v>
      </c>
      <c r="T1551" s="24">
        <f>S1551*(C1551-C1550)/3600000*'Vehicle Inputs'!$B$21*'Vehicle Inputs'!$B$22*'Vehicle Inputs'!$B$23</f>
        <v>0</v>
      </c>
      <c r="U1551" s="24">
        <f t="shared" si="393"/>
        <v>1.0009512126630871</v>
      </c>
      <c r="V1551" s="24">
        <f>T1551*'Vehicle Inputs'!$B$24*'Vehicle Inputs'!$B$22*'Vehicle Inputs'!$B$21</f>
        <v>0</v>
      </c>
      <c r="W1551" s="24">
        <f t="shared" si="394"/>
        <v>0.88529130003986689</v>
      </c>
      <c r="X1551" s="25">
        <f t="shared" si="395"/>
        <v>60</v>
      </c>
      <c r="Y1551" s="24">
        <f t="shared" si="396"/>
        <v>0</v>
      </c>
    </row>
    <row r="1552" spans="2:25" x14ac:dyDescent="0.25">
      <c r="B1552" s="7" t="s">
        <v>39</v>
      </c>
      <c r="C1552" s="7">
        <v>1544</v>
      </c>
      <c r="D1552" s="7">
        <v>67</v>
      </c>
      <c r="E1552" s="13">
        <v>87.4</v>
      </c>
      <c r="F1552" s="16">
        <f t="shared" si="397"/>
        <v>0.56944444444444364</v>
      </c>
      <c r="G1552" s="16">
        <f t="shared" si="385"/>
        <v>24.277777777777782</v>
      </c>
      <c r="H1552" s="19">
        <f t="shared" si="386"/>
        <v>208.09131590462971</v>
      </c>
      <c r="I1552" s="19">
        <f>$K$3*$H$3*'Vehicle Inputs'!$B$19</f>
        <v>186.58987875</v>
      </c>
      <c r="J1552" s="19">
        <f t="shared" si="387"/>
        <v>4529.9876118750008</v>
      </c>
      <c r="K1552" s="19">
        <f t="shared" si="388"/>
        <v>1244.9479166666649</v>
      </c>
      <c r="L1552" s="19">
        <f t="shared" si="389"/>
        <v>1639.6291113212947</v>
      </c>
      <c r="M1552" s="19">
        <f t="shared" si="390"/>
        <v>39806.551202633658</v>
      </c>
      <c r="N1552" s="24">
        <f t="shared" si="384"/>
        <v>1.1057375334064905E-2</v>
      </c>
      <c r="O1552" s="24">
        <f t="shared" si="391"/>
        <v>1.1057375334064905E-2</v>
      </c>
      <c r="P1552" s="24">
        <f t="shared" si="398"/>
        <v>2.6039713756812359</v>
      </c>
      <c r="Q1552" s="24">
        <f t="shared" si="392"/>
        <v>0</v>
      </c>
      <c r="R1552" s="24">
        <f t="shared" si="399"/>
        <v>1.1348476102486804</v>
      </c>
      <c r="S1552" s="24">
        <f>MIN(MAX(-M1552,0),'Vehicle Inputs'!$B$20*1000)</f>
        <v>0</v>
      </c>
      <c r="T1552" s="24">
        <f>S1552*(C1552-C1551)/3600000*'Vehicle Inputs'!$B$21*'Vehicle Inputs'!$B$22*'Vehicle Inputs'!$B$23</f>
        <v>0</v>
      </c>
      <c r="U1552" s="24">
        <f t="shared" si="393"/>
        <v>1.0009512126630871</v>
      </c>
      <c r="V1552" s="24">
        <f>T1552*'Vehicle Inputs'!$B$24*'Vehicle Inputs'!$B$22*'Vehicle Inputs'!$B$21</f>
        <v>0</v>
      </c>
      <c r="W1552" s="24">
        <f t="shared" si="394"/>
        <v>0.88529130003986689</v>
      </c>
      <c r="X1552" s="25">
        <f t="shared" si="395"/>
        <v>60</v>
      </c>
      <c r="Y1552" s="24">
        <f t="shared" si="396"/>
        <v>0</v>
      </c>
    </row>
    <row r="1553" spans="2:25" x14ac:dyDescent="0.25">
      <c r="B1553" s="7" t="s">
        <v>39</v>
      </c>
      <c r="C1553" s="7">
        <v>1545</v>
      </c>
      <c r="D1553" s="7">
        <v>68</v>
      </c>
      <c r="E1553" s="13">
        <v>89</v>
      </c>
      <c r="F1553" s="16">
        <f t="shared" si="397"/>
        <v>0.36111111111111033</v>
      </c>
      <c r="G1553" s="16">
        <f t="shared" si="385"/>
        <v>24.722222222222225</v>
      </c>
      <c r="H1553" s="19">
        <f t="shared" si="386"/>
        <v>215.77995817129633</v>
      </c>
      <c r="I1553" s="19">
        <f>$K$3*$H$3*'Vehicle Inputs'!$B$19</f>
        <v>186.58987875</v>
      </c>
      <c r="J1553" s="19">
        <f t="shared" si="387"/>
        <v>4612.9164468750005</v>
      </c>
      <c r="K1553" s="19">
        <f t="shared" si="388"/>
        <v>789.47916666666492</v>
      </c>
      <c r="L1553" s="19">
        <f t="shared" si="389"/>
        <v>1191.8490035879613</v>
      </c>
      <c r="M1553" s="19">
        <f t="shared" si="390"/>
        <v>29465.155922035712</v>
      </c>
      <c r="N1553" s="24">
        <f t="shared" si="384"/>
        <v>8.1847655338988089E-3</v>
      </c>
      <c r="O1553" s="24">
        <f t="shared" si="391"/>
        <v>8.1847655338988089E-3</v>
      </c>
      <c r="P1553" s="24">
        <f t="shared" si="398"/>
        <v>2.6121561412151348</v>
      </c>
      <c r="Q1553" s="24">
        <f t="shared" si="392"/>
        <v>0</v>
      </c>
      <c r="R1553" s="24">
        <f t="shared" si="399"/>
        <v>1.1348476102486804</v>
      </c>
      <c r="S1553" s="24">
        <f>MIN(MAX(-M1553,0),'Vehicle Inputs'!$B$20*1000)</f>
        <v>0</v>
      </c>
      <c r="T1553" s="24">
        <f>S1553*(C1553-C1552)/3600000*'Vehicle Inputs'!$B$21*'Vehicle Inputs'!$B$22*'Vehicle Inputs'!$B$23</f>
        <v>0</v>
      </c>
      <c r="U1553" s="24">
        <f t="shared" si="393"/>
        <v>1.0009512126630871</v>
      </c>
      <c r="V1553" s="24">
        <f>T1553*'Vehicle Inputs'!$B$24*'Vehicle Inputs'!$B$22*'Vehicle Inputs'!$B$21</f>
        <v>0</v>
      </c>
      <c r="W1553" s="24">
        <f t="shared" si="394"/>
        <v>0.88529130003986689</v>
      </c>
      <c r="X1553" s="25">
        <f t="shared" si="395"/>
        <v>60</v>
      </c>
      <c r="Y1553" s="24">
        <f t="shared" si="396"/>
        <v>0</v>
      </c>
    </row>
    <row r="1554" spans="2:25" x14ac:dyDescent="0.25">
      <c r="B1554" s="7" t="s">
        <v>39</v>
      </c>
      <c r="C1554" s="7">
        <v>1546</v>
      </c>
      <c r="D1554" s="7">
        <v>69</v>
      </c>
      <c r="E1554" s="13">
        <v>90</v>
      </c>
      <c r="F1554" s="16">
        <f t="shared" si="397"/>
        <v>0.22222222222222143</v>
      </c>
      <c r="G1554" s="16">
        <f t="shared" si="385"/>
        <v>25</v>
      </c>
      <c r="H1554" s="19">
        <f t="shared" si="386"/>
        <v>220.65618749999999</v>
      </c>
      <c r="I1554" s="19">
        <f>$K$3*$H$3*'Vehicle Inputs'!$B$19</f>
        <v>186.58987875</v>
      </c>
      <c r="J1554" s="19">
        <f t="shared" si="387"/>
        <v>4664.7469687499997</v>
      </c>
      <c r="K1554" s="19">
        <f t="shared" si="388"/>
        <v>485.83333333333161</v>
      </c>
      <c r="L1554" s="19">
        <f t="shared" si="389"/>
        <v>893.07939958333168</v>
      </c>
      <c r="M1554" s="19">
        <f t="shared" si="390"/>
        <v>22326.984989583292</v>
      </c>
      <c r="N1554" s="24">
        <f t="shared" si="384"/>
        <v>6.2019402748842477E-3</v>
      </c>
      <c r="O1554" s="24">
        <f t="shared" si="391"/>
        <v>6.2019402748842477E-3</v>
      </c>
      <c r="P1554" s="24">
        <f t="shared" si="398"/>
        <v>2.6183580814900189</v>
      </c>
      <c r="Q1554" s="24">
        <f t="shared" si="392"/>
        <v>0</v>
      </c>
      <c r="R1554" s="24">
        <f t="shared" si="399"/>
        <v>1.1348476102486804</v>
      </c>
      <c r="S1554" s="24">
        <f>MIN(MAX(-M1554,0),'Vehicle Inputs'!$B$20*1000)</f>
        <v>0</v>
      </c>
      <c r="T1554" s="24">
        <f>S1554*(C1554-C1553)/3600000*'Vehicle Inputs'!$B$21*'Vehicle Inputs'!$B$22*'Vehicle Inputs'!$B$23</f>
        <v>0</v>
      </c>
      <c r="U1554" s="24">
        <f t="shared" si="393"/>
        <v>1.0009512126630871</v>
      </c>
      <c r="V1554" s="24">
        <f>T1554*'Vehicle Inputs'!$B$24*'Vehicle Inputs'!$B$22*'Vehicle Inputs'!$B$21</f>
        <v>0</v>
      </c>
      <c r="W1554" s="24">
        <f t="shared" si="394"/>
        <v>0.88529130003986689</v>
      </c>
      <c r="X1554" s="25">
        <f t="shared" si="395"/>
        <v>60</v>
      </c>
      <c r="Y1554" s="24">
        <f t="shared" si="396"/>
        <v>0</v>
      </c>
    </row>
    <row r="1555" spans="2:25" x14ac:dyDescent="0.25">
      <c r="B1555" s="7" t="s">
        <v>39</v>
      </c>
      <c r="C1555" s="7">
        <v>1547</v>
      </c>
      <c r="D1555" s="7">
        <v>70</v>
      </c>
      <c r="E1555" s="13">
        <v>90.6</v>
      </c>
      <c r="F1555" s="16">
        <f t="shared" si="397"/>
        <v>0.1388888888888889</v>
      </c>
      <c r="G1555" s="16">
        <f t="shared" si="385"/>
        <v>25.166666666666668</v>
      </c>
      <c r="H1555" s="19">
        <f t="shared" si="386"/>
        <v>223.60807694166667</v>
      </c>
      <c r="I1555" s="19">
        <f>$K$3*$H$3*'Vehicle Inputs'!$B$19</f>
        <v>186.58987875</v>
      </c>
      <c r="J1555" s="19">
        <f t="shared" si="387"/>
        <v>4695.8452818750002</v>
      </c>
      <c r="K1555" s="19">
        <f t="shared" si="388"/>
        <v>303.64583333333337</v>
      </c>
      <c r="L1555" s="19">
        <f t="shared" si="389"/>
        <v>713.84378902499998</v>
      </c>
      <c r="M1555" s="19">
        <f t="shared" si="390"/>
        <v>17965.0686904625</v>
      </c>
      <c r="N1555" s="24">
        <f t="shared" si="384"/>
        <v>4.9902968584618059E-3</v>
      </c>
      <c r="O1555" s="24">
        <f t="shared" si="391"/>
        <v>4.9902968584618059E-3</v>
      </c>
      <c r="P1555" s="24">
        <f t="shared" si="398"/>
        <v>2.6233483783484806</v>
      </c>
      <c r="Q1555" s="24">
        <f t="shared" si="392"/>
        <v>0</v>
      </c>
      <c r="R1555" s="24">
        <f t="shared" si="399"/>
        <v>1.1348476102486804</v>
      </c>
      <c r="S1555" s="24">
        <f>MIN(MAX(-M1555,0),'Vehicle Inputs'!$B$20*1000)</f>
        <v>0</v>
      </c>
      <c r="T1555" s="24">
        <f>S1555*(C1555-C1554)/3600000*'Vehicle Inputs'!$B$21*'Vehicle Inputs'!$B$22*'Vehicle Inputs'!$B$23</f>
        <v>0</v>
      </c>
      <c r="U1555" s="24">
        <f t="shared" si="393"/>
        <v>1.0009512126630871</v>
      </c>
      <c r="V1555" s="24">
        <f>T1555*'Vehicle Inputs'!$B$24*'Vehicle Inputs'!$B$22*'Vehicle Inputs'!$B$21</f>
        <v>0</v>
      </c>
      <c r="W1555" s="24">
        <f t="shared" si="394"/>
        <v>0.88529130003986689</v>
      </c>
      <c r="X1555" s="25">
        <f t="shared" si="395"/>
        <v>60</v>
      </c>
      <c r="Y1555" s="24">
        <f t="shared" si="396"/>
        <v>0</v>
      </c>
    </row>
    <row r="1556" spans="2:25" x14ac:dyDescent="0.25">
      <c r="B1556" s="7" t="s">
        <v>39</v>
      </c>
      <c r="C1556" s="7">
        <v>1548</v>
      </c>
      <c r="D1556" s="7">
        <v>71</v>
      </c>
      <c r="E1556" s="13">
        <v>91</v>
      </c>
      <c r="F1556" s="16">
        <f t="shared" si="397"/>
        <v>0.12500000000000078</v>
      </c>
      <c r="G1556" s="16">
        <f t="shared" si="385"/>
        <v>25.277777777777779</v>
      </c>
      <c r="H1556" s="19">
        <f t="shared" si="386"/>
        <v>225.58689983796293</v>
      </c>
      <c r="I1556" s="19">
        <f>$K$3*$H$3*'Vehicle Inputs'!$B$19</f>
        <v>186.58987875</v>
      </c>
      <c r="J1556" s="19">
        <f t="shared" si="387"/>
        <v>4716.5774906249999</v>
      </c>
      <c r="K1556" s="19">
        <f t="shared" si="388"/>
        <v>273.28125000000171</v>
      </c>
      <c r="L1556" s="19">
        <f t="shared" si="389"/>
        <v>685.45802858796469</v>
      </c>
      <c r="M1556" s="19">
        <f t="shared" si="390"/>
        <v>17326.855722640219</v>
      </c>
      <c r="N1556" s="24">
        <f t="shared" si="384"/>
        <v>4.813015478511172E-3</v>
      </c>
      <c r="O1556" s="24">
        <f t="shared" si="391"/>
        <v>4.813015478511172E-3</v>
      </c>
      <c r="P1556" s="24">
        <f t="shared" si="398"/>
        <v>2.6281613938269919</v>
      </c>
      <c r="Q1556" s="24">
        <f t="shared" si="392"/>
        <v>0</v>
      </c>
      <c r="R1556" s="24">
        <f t="shared" si="399"/>
        <v>1.1348476102486804</v>
      </c>
      <c r="S1556" s="24">
        <f>MIN(MAX(-M1556,0),'Vehicle Inputs'!$B$20*1000)</f>
        <v>0</v>
      </c>
      <c r="T1556" s="24">
        <f>S1556*(C1556-C1555)/3600000*'Vehicle Inputs'!$B$21*'Vehicle Inputs'!$B$22*'Vehicle Inputs'!$B$23</f>
        <v>0</v>
      </c>
      <c r="U1556" s="24">
        <f t="shared" si="393"/>
        <v>1.0009512126630871</v>
      </c>
      <c r="V1556" s="24">
        <f>T1556*'Vehicle Inputs'!$B$24*'Vehicle Inputs'!$B$22*'Vehicle Inputs'!$B$21</f>
        <v>0</v>
      </c>
      <c r="W1556" s="24">
        <f t="shared" si="394"/>
        <v>0.88529130003986689</v>
      </c>
      <c r="X1556" s="25">
        <f t="shared" si="395"/>
        <v>60</v>
      </c>
      <c r="Y1556" s="24">
        <f t="shared" si="396"/>
        <v>0</v>
      </c>
    </row>
    <row r="1557" spans="2:25" x14ac:dyDescent="0.25">
      <c r="B1557" s="7" t="s">
        <v>39</v>
      </c>
      <c r="C1557" s="7">
        <v>1549</v>
      </c>
      <c r="D1557" s="7">
        <v>72</v>
      </c>
      <c r="E1557" s="13">
        <v>91.5</v>
      </c>
      <c r="F1557" s="16">
        <f t="shared" si="397"/>
        <v>0.1388888888888889</v>
      </c>
      <c r="G1557" s="16">
        <f t="shared" si="385"/>
        <v>25.416666666666668</v>
      </c>
      <c r="H1557" s="19">
        <f t="shared" si="386"/>
        <v>228.07268713541666</v>
      </c>
      <c r="I1557" s="19">
        <f>$K$3*$H$3*'Vehicle Inputs'!$B$19</f>
        <v>186.58987875</v>
      </c>
      <c r="J1557" s="19">
        <f t="shared" si="387"/>
        <v>4742.4927515625004</v>
      </c>
      <c r="K1557" s="19">
        <f t="shared" si="388"/>
        <v>303.64583333333337</v>
      </c>
      <c r="L1557" s="19">
        <f t="shared" si="389"/>
        <v>718.30839921875008</v>
      </c>
      <c r="M1557" s="19">
        <f t="shared" si="390"/>
        <v>18257.005146809897</v>
      </c>
      <c r="N1557" s="24">
        <f t="shared" si="384"/>
        <v>5.071390318558305E-3</v>
      </c>
      <c r="O1557" s="24">
        <f t="shared" si="391"/>
        <v>5.071390318558305E-3</v>
      </c>
      <c r="P1557" s="24">
        <f t="shared" si="398"/>
        <v>2.6332327841455503</v>
      </c>
      <c r="Q1557" s="24">
        <f t="shared" si="392"/>
        <v>0</v>
      </c>
      <c r="R1557" s="24">
        <f t="shared" si="399"/>
        <v>1.1348476102486804</v>
      </c>
      <c r="S1557" s="24">
        <f>MIN(MAX(-M1557,0),'Vehicle Inputs'!$B$20*1000)</f>
        <v>0</v>
      </c>
      <c r="T1557" s="24">
        <f>S1557*(C1557-C1556)/3600000*'Vehicle Inputs'!$B$21*'Vehicle Inputs'!$B$22*'Vehicle Inputs'!$B$23</f>
        <v>0</v>
      </c>
      <c r="U1557" s="24">
        <f t="shared" si="393"/>
        <v>1.0009512126630871</v>
      </c>
      <c r="V1557" s="24">
        <f>T1557*'Vehicle Inputs'!$B$24*'Vehicle Inputs'!$B$22*'Vehicle Inputs'!$B$21</f>
        <v>0</v>
      </c>
      <c r="W1557" s="24">
        <f t="shared" si="394"/>
        <v>0.88529130003986689</v>
      </c>
      <c r="X1557" s="25">
        <f t="shared" si="395"/>
        <v>60</v>
      </c>
      <c r="Y1557" s="24">
        <f t="shared" si="396"/>
        <v>0</v>
      </c>
    </row>
    <row r="1558" spans="2:25" x14ac:dyDescent="0.25">
      <c r="B1558" s="7" t="s">
        <v>39</v>
      </c>
      <c r="C1558" s="7">
        <v>1550</v>
      </c>
      <c r="D1558" s="7">
        <v>73</v>
      </c>
      <c r="E1558" s="13">
        <v>92</v>
      </c>
      <c r="F1558" s="16">
        <f t="shared" si="397"/>
        <v>0.16666666666666705</v>
      </c>
      <c r="G1558" s="16">
        <f t="shared" si="385"/>
        <v>25.555555555555557</v>
      </c>
      <c r="H1558" s="19">
        <f t="shared" si="386"/>
        <v>230.57209518518519</v>
      </c>
      <c r="I1558" s="19">
        <f>$K$3*$H$3*'Vehicle Inputs'!$B$19</f>
        <v>186.58987875</v>
      </c>
      <c r="J1558" s="19">
        <f t="shared" si="387"/>
        <v>4768.4080125</v>
      </c>
      <c r="K1558" s="19">
        <f t="shared" si="388"/>
        <v>364.37500000000085</v>
      </c>
      <c r="L1558" s="19">
        <f t="shared" si="389"/>
        <v>781.5369739351861</v>
      </c>
      <c r="M1558" s="19">
        <f t="shared" si="390"/>
        <v>19972.611556121425</v>
      </c>
      <c r="N1558" s="24">
        <f t="shared" si="384"/>
        <v>5.5479476544781732E-3</v>
      </c>
      <c r="O1558" s="24">
        <f t="shared" si="391"/>
        <v>5.5479476544781732E-3</v>
      </c>
      <c r="P1558" s="24">
        <f t="shared" si="398"/>
        <v>2.6387807318000283</v>
      </c>
      <c r="Q1558" s="24">
        <f t="shared" si="392"/>
        <v>0</v>
      </c>
      <c r="R1558" s="24">
        <f t="shared" si="399"/>
        <v>1.1348476102486804</v>
      </c>
      <c r="S1558" s="24">
        <f>MIN(MAX(-M1558,0),'Vehicle Inputs'!$B$20*1000)</f>
        <v>0</v>
      </c>
      <c r="T1558" s="24">
        <f>S1558*(C1558-C1557)/3600000*'Vehicle Inputs'!$B$21*'Vehicle Inputs'!$B$22*'Vehicle Inputs'!$B$23</f>
        <v>0</v>
      </c>
      <c r="U1558" s="24">
        <f t="shared" si="393"/>
        <v>1.0009512126630871</v>
      </c>
      <c r="V1558" s="24">
        <f>T1558*'Vehicle Inputs'!$B$24*'Vehicle Inputs'!$B$22*'Vehicle Inputs'!$B$21</f>
        <v>0</v>
      </c>
      <c r="W1558" s="24">
        <f t="shared" si="394"/>
        <v>0.88529130003986689</v>
      </c>
      <c r="X1558" s="25">
        <f t="shared" si="395"/>
        <v>60</v>
      </c>
      <c r="Y1558" s="24">
        <f t="shared" si="396"/>
        <v>0</v>
      </c>
    </row>
    <row r="1559" spans="2:25" x14ac:dyDescent="0.25">
      <c r="B1559" s="7" t="s">
        <v>39</v>
      </c>
      <c r="C1559" s="7">
        <v>1551</v>
      </c>
      <c r="D1559" s="7">
        <v>74</v>
      </c>
      <c r="E1559" s="13">
        <v>92.7</v>
      </c>
      <c r="F1559" s="16">
        <f t="shared" si="397"/>
        <v>0.19444444444444522</v>
      </c>
      <c r="G1559" s="16">
        <f t="shared" si="385"/>
        <v>25.750000000000004</v>
      </c>
      <c r="H1559" s="19">
        <f t="shared" si="386"/>
        <v>234.09414931875006</v>
      </c>
      <c r="I1559" s="19">
        <f>$K$3*$H$3*'Vehicle Inputs'!$B$19</f>
        <v>186.58987875</v>
      </c>
      <c r="J1559" s="19">
        <f t="shared" si="387"/>
        <v>4804.6893778125004</v>
      </c>
      <c r="K1559" s="19">
        <f t="shared" si="388"/>
        <v>425.10416666666839</v>
      </c>
      <c r="L1559" s="19">
        <f t="shared" si="389"/>
        <v>845.78819473541853</v>
      </c>
      <c r="M1559" s="19">
        <f t="shared" si="390"/>
        <v>21779.04601443703</v>
      </c>
      <c r="N1559" s="24">
        <f t="shared" si="384"/>
        <v>6.0497350040102857E-3</v>
      </c>
      <c r="O1559" s="24">
        <f t="shared" si="391"/>
        <v>6.0497350040102857E-3</v>
      </c>
      <c r="P1559" s="24">
        <f t="shared" si="398"/>
        <v>2.6448304668040383</v>
      </c>
      <c r="Q1559" s="24">
        <f t="shared" si="392"/>
        <v>0</v>
      </c>
      <c r="R1559" s="24">
        <f t="shared" si="399"/>
        <v>1.1348476102486804</v>
      </c>
      <c r="S1559" s="24">
        <f>MIN(MAX(-M1559,0),'Vehicle Inputs'!$B$20*1000)</f>
        <v>0</v>
      </c>
      <c r="T1559" s="24">
        <f>S1559*(C1559-C1558)/3600000*'Vehicle Inputs'!$B$21*'Vehicle Inputs'!$B$22*'Vehicle Inputs'!$B$23</f>
        <v>0</v>
      </c>
      <c r="U1559" s="24">
        <f t="shared" si="393"/>
        <v>1.0009512126630871</v>
      </c>
      <c r="V1559" s="24">
        <f>T1559*'Vehicle Inputs'!$B$24*'Vehicle Inputs'!$B$22*'Vehicle Inputs'!$B$21</f>
        <v>0</v>
      </c>
      <c r="W1559" s="24">
        <f t="shared" si="394"/>
        <v>0.88529130003986689</v>
      </c>
      <c r="X1559" s="25">
        <f t="shared" si="395"/>
        <v>60</v>
      </c>
      <c r="Y1559" s="24">
        <f t="shared" si="396"/>
        <v>0</v>
      </c>
    </row>
    <row r="1560" spans="2:25" x14ac:dyDescent="0.25">
      <c r="B1560" s="7" t="s">
        <v>39</v>
      </c>
      <c r="C1560" s="7">
        <v>1552</v>
      </c>
      <c r="D1560" s="7">
        <v>75</v>
      </c>
      <c r="E1560" s="13">
        <v>93.4</v>
      </c>
      <c r="F1560" s="16">
        <f t="shared" si="397"/>
        <v>0.20833333333333331</v>
      </c>
      <c r="G1560" s="16">
        <f t="shared" si="385"/>
        <v>25.944444444444446</v>
      </c>
      <c r="H1560" s="19">
        <f t="shared" si="386"/>
        <v>237.64290012685188</v>
      </c>
      <c r="I1560" s="19">
        <f>$K$3*$H$3*'Vehicle Inputs'!$B$19</f>
        <v>186.58987875</v>
      </c>
      <c r="J1560" s="19">
        <f t="shared" si="387"/>
        <v>4840.9707431249999</v>
      </c>
      <c r="K1560" s="19">
        <f t="shared" si="388"/>
        <v>455.46874999999994</v>
      </c>
      <c r="L1560" s="19">
        <f t="shared" si="389"/>
        <v>879.70152887685185</v>
      </c>
      <c r="M1560" s="19">
        <f t="shared" si="390"/>
        <v>22823.367443638326</v>
      </c>
      <c r="N1560" s="24">
        <f t="shared" si="384"/>
        <v>6.3398242898995349E-3</v>
      </c>
      <c r="O1560" s="24">
        <f t="shared" si="391"/>
        <v>6.3398242898995349E-3</v>
      </c>
      <c r="P1560" s="24">
        <f t="shared" si="398"/>
        <v>2.6511702910939379</v>
      </c>
      <c r="Q1560" s="24">
        <f t="shared" si="392"/>
        <v>0</v>
      </c>
      <c r="R1560" s="24">
        <f t="shared" si="399"/>
        <v>1.1348476102486804</v>
      </c>
      <c r="S1560" s="24">
        <f>MIN(MAX(-M1560,0),'Vehicle Inputs'!$B$20*1000)</f>
        <v>0</v>
      </c>
      <c r="T1560" s="24">
        <f>S1560*(C1560-C1559)/3600000*'Vehicle Inputs'!$B$21*'Vehicle Inputs'!$B$22*'Vehicle Inputs'!$B$23</f>
        <v>0</v>
      </c>
      <c r="U1560" s="24">
        <f t="shared" si="393"/>
        <v>1.0009512126630871</v>
      </c>
      <c r="V1560" s="24">
        <f>T1560*'Vehicle Inputs'!$B$24*'Vehicle Inputs'!$B$22*'Vehicle Inputs'!$B$21</f>
        <v>0</v>
      </c>
      <c r="W1560" s="24">
        <f t="shared" si="394"/>
        <v>0.88529130003986689</v>
      </c>
      <c r="X1560" s="25">
        <f t="shared" si="395"/>
        <v>60</v>
      </c>
      <c r="Y1560" s="24">
        <f t="shared" si="396"/>
        <v>0</v>
      </c>
    </row>
    <row r="1561" spans="2:25" x14ac:dyDescent="0.25">
      <c r="B1561" s="7" t="s">
        <v>39</v>
      </c>
      <c r="C1561" s="7">
        <v>1553</v>
      </c>
      <c r="D1561" s="7">
        <v>76</v>
      </c>
      <c r="E1561" s="13">
        <v>94.2</v>
      </c>
      <c r="F1561" s="16">
        <f t="shared" si="397"/>
        <v>0.20833333333333331</v>
      </c>
      <c r="G1561" s="16">
        <f t="shared" si="385"/>
        <v>26.166666666666668</v>
      </c>
      <c r="H1561" s="19">
        <f t="shared" si="386"/>
        <v>241.73130514166664</v>
      </c>
      <c r="I1561" s="19">
        <f>$K$3*$H$3*'Vehicle Inputs'!$B$19</f>
        <v>186.58987875</v>
      </c>
      <c r="J1561" s="19">
        <f t="shared" si="387"/>
        <v>4882.4351606250002</v>
      </c>
      <c r="K1561" s="19">
        <f t="shared" si="388"/>
        <v>455.46874999999994</v>
      </c>
      <c r="L1561" s="19">
        <f t="shared" si="389"/>
        <v>883.78993389166658</v>
      </c>
      <c r="M1561" s="19">
        <f t="shared" si="390"/>
        <v>23125.83660349861</v>
      </c>
      <c r="N1561" s="24">
        <f t="shared" si="384"/>
        <v>6.4238435009718363E-3</v>
      </c>
      <c r="O1561" s="24">
        <f t="shared" si="391"/>
        <v>6.4238435009718363E-3</v>
      </c>
      <c r="P1561" s="24">
        <f t="shared" si="398"/>
        <v>2.6575941345949099</v>
      </c>
      <c r="Q1561" s="24">
        <f t="shared" si="392"/>
        <v>0</v>
      </c>
      <c r="R1561" s="24">
        <f t="shared" si="399"/>
        <v>1.1348476102486804</v>
      </c>
      <c r="S1561" s="24">
        <f>MIN(MAX(-M1561,0),'Vehicle Inputs'!$B$20*1000)</f>
        <v>0</v>
      </c>
      <c r="T1561" s="24">
        <f>S1561*(C1561-C1560)/3600000*'Vehicle Inputs'!$B$21*'Vehicle Inputs'!$B$22*'Vehicle Inputs'!$B$23</f>
        <v>0</v>
      </c>
      <c r="U1561" s="24">
        <f t="shared" si="393"/>
        <v>1.0009512126630871</v>
      </c>
      <c r="V1561" s="24">
        <f>T1561*'Vehicle Inputs'!$B$24*'Vehicle Inputs'!$B$22*'Vehicle Inputs'!$B$21</f>
        <v>0</v>
      </c>
      <c r="W1561" s="24">
        <f t="shared" si="394"/>
        <v>0.88529130003986689</v>
      </c>
      <c r="X1561" s="25">
        <f t="shared" si="395"/>
        <v>60</v>
      </c>
      <c r="Y1561" s="24">
        <f t="shared" si="396"/>
        <v>0</v>
      </c>
    </row>
    <row r="1562" spans="2:25" x14ac:dyDescent="0.25">
      <c r="B1562" s="7" t="s">
        <v>39</v>
      </c>
      <c r="C1562" s="7">
        <v>1554</v>
      </c>
      <c r="D1562" s="7">
        <v>77</v>
      </c>
      <c r="E1562" s="13">
        <v>94.9</v>
      </c>
      <c r="F1562" s="16">
        <f t="shared" si="397"/>
        <v>0.20833333333333331</v>
      </c>
      <c r="G1562" s="16">
        <f t="shared" si="385"/>
        <v>26.361111111111114</v>
      </c>
      <c r="H1562" s="19">
        <f t="shared" si="386"/>
        <v>245.33726310949078</v>
      </c>
      <c r="I1562" s="19">
        <f>$K$3*$H$3*'Vehicle Inputs'!$B$19</f>
        <v>186.58987875</v>
      </c>
      <c r="J1562" s="19">
        <f t="shared" si="387"/>
        <v>4918.7165259375006</v>
      </c>
      <c r="K1562" s="19">
        <f t="shared" si="388"/>
        <v>455.46874999999994</v>
      </c>
      <c r="L1562" s="19">
        <f t="shared" si="389"/>
        <v>887.3958918594908</v>
      </c>
      <c r="M1562" s="19">
        <f t="shared" si="390"/>
        <v>23392.741704851578</v>
      </c>
      <c r="N1562" s="24">
        <f t="shared" si="384"/>
        <v>6.4979838069032158E-3</v>
      </c>
      <c r="O1562" s="24">
        <f t="shared" si="391"/>
        <v>6.4979838069032158E-3</v>
      </c>
      <c r="P1562" s="24">
        <f t="shared" si="398"/>
        <v>2.6640921184018129</v>
      </c>
      <c r="Q1562" s="24">
        <f t="shared" si="392"/>
        <v>0</v>
      </c>
      <c r="R1562" s="24">
        <f t="shared" si="399"/>
        <v>1.1348476102486804</v>
      </c>
      <c r="S1562" s="24">
        <f>MIN(MAX(-M1562,0),'Vehicle Inputs'!$B$20*1000)</f>
        <v>0</v>
      </c>
      <c r="T1562" s="24">
        <f>S1562*(C1562-C1561)/3600000*'Vehicle Inputs'!$B$21*'Vehicle Inputs'!$B$22*'Vehicle Inputs'!$B$23</f>
        <v>0</v>
      </c>
      <c r="U1562" s="24">
        <f t="shared" si="393"/>
        <v>1.0009512126630871</v>
      </c>
      <c r="V1562" s="24">
        <f>T1562*'Vehicle Inputs'!$B$24*'Vehicle Inputs'!$B$22*'Vehicle Inputs'!$B$21</f>
        <v>0</v>
      </c>
      <c r="W1562" s="24">
        <f t="shared" si="394"/>
        <v>0.88529130003986689</v>
      </c>
      <c r="X1562" s="25">
        <f t="shared" si="395"/>
        <v>60</v>
      </c>
      <c r="Y1562" s="24">
        <f t="shared" si="396"/>
        <v>0</v>
      </c>
    </row>
    <row r="1563" spans="2:25" x14ac:dyDescent="0.25">
      <c r="B1563" s="7" t="s">
        <v>39</v>
      </c>
      <c r="C1563" s="7">
        <v>1555</v>
      </c>
      <c r="D1563" s="7">
        <v>78</v>
      </c>
      <c r="E1563" s="13">
        <v>95.7</v>
      </c>
      <c r="F1563" s="16">
        <f t="shared" si="397"/>
        <v>0.23611111111110952</v>
      </c>
      <c r="G1563" s="16">
        <f t="shared" si="385"/>
        <v>26.583333333333336</v>
      </c>
      <c r="H1563" s="19">
        <f t="shared" si="386"/>
        <v>249.49104773541669</v>
      </c>
      <c r="I1563" s="19">
        <f>$K$3*$H$3*'Vehicle Inputs'!$B$19</f>
        <v>186.58987875</v>
      </c>
      <c r="J1563" s="19">
        <f t="shared" si="387"/>
        <v>4960.1809434375</v>
      </c>
      <c r="K1563" s="19">
        <f t="shared" si="388"/>
        <v>516.19791666666322</v>
      </c>
      <c r="L1563" s="19">
        <f t="shared" si="389"/>
        <v>952.27884315207984</v>
      </c>
      <c r="M1563" s="19">
        <f t="shared" si="390"/>
        <v>25314.745913792791</v>
      </c>
      <c r="N1563" s="24">
        <f t="shared" si="384"/>
        <v>7.0318738649424416E-3</v>
      </c>
      <c r="O1563" s="24">
        <f t="shared" si="391"/>
        <v>7.0318738649424416E-3</v>
      </c>
      <c r="P1563" s="24">
        <f t="shared" si="398"/>
        <v>2.6711239922667556</v>
      </c>
      <c r="Q1563" s="24">
        <f t="shared" si="392"/>
        <v>0</v>
      </c>
      <c r="R1563" s="24">
        <f t="shared" si="399"/>
        <v>1.1348476102486804</v>
      </c>
      <c r="S1563" s="24">
        <f>MIN(MAX(-M1563,0),'Vehicle Inputs'!$B$20*1000)</f>
        <v>0</v>
      </c>
      <c r="T1563" s="24">
        <f>S1563*(C1563-C1562)/3600000*'Vehicle Inputs'!$B$21*'Vehicle Inputs'!$B$22*'Vehicle Inputs'!$B$23</f>
        <v>0</v>
      </c>
      <c r="U1563" s="24">
        <f t="shared" si="393"/>
        <v>1.0009512126630871</v>
      </c>
      <c r="V1563" s="24">
        <f>T1563*'Vehicle Inputs'!$B$24*'Vehicle Inputs'!$B$22*'Vehicle Inputs'!$B$21</f>
        <v>0</v>
      </c>
      <c r="W1563" s="24">
        <f t="shared" si="394"/>
        <v>0.88529130003986689</v>
      </c>
      <c r="X1563" s="25">
        <f t="shared" si="395"/>
        <v>60</v>
      </c>
      <c r="Y1563" s="24">
        <f t="shared" si="396"/>
        <v>0</v>
      </c>
    </row>
    <row r="1564" spans="2:25" x14ac:dyDescent="0.25">
      <c r="B1564" s="7" t="s">
        <v>39</v>
      </c>
      <c r="C1564" s="7">
        <v>1556</v>
      </c>
      <c r="D1564" s="7">
        <v>79</v>
      </c>
      <c r="E1564" s="13">
        <v>96.6</v>
      </c>
      <c r="F1564" s="16">
        <f t="shared" si="397"/>
        <v>0.27777777777777779</v>
      </c>
      <c r="G1564" s="16">
        <f t="shared" si="385"/>
        <v>26.833333333333332</v>
      </c>
      <c r="H1564" s="19">
        <f t="shared" si="386"/>
        <v>254.20573494166663</v>
      </c>
      <c r="I1564" s="19">
        <f>$K$3*$H$3*'Vehicle Inputs'!$B$19</f>
        <v>186.58987875</v>
      </c>
      <c r="J1564" s="19">
        <f t="shared" si="387"/>
        <v>5006.8284131249993</v>
      </c>
      <c r="K1564" s="19">
        <f t="shared" si="388"/>
        <v>607.29166666666674</v>
      </c>
      <c r="L1564" s="19">
        <f t="shared" si="389"/>
        <v>1048.0872803583334</v>
      </c>
      <c r="M1564" s="19">
        <f t="shared" si="390"/>
        <v>28123.675356281943</v>
      </c>
      <c r="N1564" s="24">
        <f t="shared" si="384"/>
        <v>7.8121320434116513E-3</v>
      </c>
      <c r="O1564" s="24">
        <f t="shared" si="391"/>
        <v>7.8121320434116513E-3</v>
      </c>
      <c r="P1564" s="24">
        <f t="shared" si="398"/>
        <v>2.6789361243101673</v>
      </c>
      <c r="Q1564" s="24">
        <f t="shared" si="392"/>
        <v>0</v>
      </c>
      <c r="R1564" s="24">
        <f t="shared" si="399"/>
        <v>1.1348476102486804</v>
      </c>
      <c r="S1564" s="24">
        <f>MIN(MAX(-M1564,0),'Vehicle Inputs'!$B$20*1000)</f>
        <v>0</v>
      </c>
      <c r="T1564" s="24">
        <f>S1564*(C1564-C1563)/3600000*'Vehicle Inputs'!$B$21*'Vehicle Inputs'!$B$22*'Vehicle Inputs'!$B$23</f>
        <v>0</v>
      </c>
      <c r="U1564" s="24">
        <f t="shared" si="393"/>
        <v>1.0009512126630871</v>
      </c>
      <c r="V1564" s="24">
        <f>T1564*'Vehicle Inputs'!$B$24*'Vehicle Inputs'!$B$22*'Vehicle Inputs'!$B$21</f>
        <v>0</v>
      </c>
      <c r="W1564" s="24">
        <f t="shared" si="394"/>
        <v>0.88529130003986689</v>
      </c>
      <c r="X1564" s="25">
        <f t="shared" si="395"/>
        <v>60</v>
      </c>
      <c r="Y1564" s="24">
        <f t="shared" si="396"/>
        <v>0</v>
      </c>
    </row>
    <row r="1565" spans="2:25" x14ac:dyDescent="0.25">
      <c r="B1565" s="7" t="s">
        <v>39</v>
      </c>
      <c r="C1565" s="7">
        <v>1557</v>
      </c>
      <c r="D1565" s="7">
        <v>80</v>
      </c>
      <c r="E1565" s="13">
        <v>97.7</v>
      </c>
      <c r="F1565" s="16">
        <f t="shared" si="397"/>
        <v>0.31944444444444603</v>
      </c>
      <c r="G1565" s="16">
        <f t="shared" si="385"/>
        <v>27.138888888888889</v>
      </c>
      <c r="H1565" s="19">
        <f t="shared" si="386"/>
        <v>260.02806172615738</v>
      </c>
      <c r="I1565" s="19">
        <f>$K$3*$H$3*'Vehicle Inputs'!$B$19</f>
        <v>186.58987875</v>
      </c>
      <c r="J1565" s="19">
        <f t="shared" si="387"/>
        <v>5063.8419871875003</v>
      </c>
      <c r="K1565" s="19">
        <f t="shared" si="388"/>
        <v>698.38541666667015</v>
      </c>
      <c r="L1565" s="19">
        <f t="shared" si="389"/>
        <v>1145.0033571428276</v>
      </c>
      <c r="M1565" s="19">
        <f t="shared" si="390"/>
        <v>31074.118886903958</v>
      </c>
      <c r="N1565" s="24">
        <f t="shared" si="384"/>
        <v>8.6316996908066546E-3</v>
      </c>
      <c r="O1565" s="24">
        <f t="shared" si="391"/>
        <v>8.6316996908066546E-3</v>
      </c>
      <c r="P1565" s="24">
        <f t="shared" si="398"/>
        <v>2.6875678240009737</v>
      </c>
      <c r="Q1565" s="24">
        <f t="shared" si="392"/>
        <v>0</v>
      </c>
      <c r="R1565" s="24">
        <f t="shared" si="399"/>
        <v>1.1348476102486804</v>
      </c>
      <c r="S1565" s="24">
        <f>MIN(MAX(-M1565,0),'Vehicle Inputs'!$B$20*1000)</f>
        <v>0</v>
      </c>
      <c r="T1565" s="24">
        <f>S1565*(C1565-C1564)/3600000*'Vehicle Inputs'!$B$21*'Vehicle Inputs'!$B$22*'Vehicle Inputs'!$B$23</f>
        <v>0</v>
      </c>
      <c r="U1565" s="24">
        <f t="shared" si="393"/>
        <v>1.0009512126630871</v>
      </c>
      <c r="V1565" s="24">
        <f>T1565*'Vehicle Inputs'!$B$24*'Vehicle Inputs'!$B$22*'Vehicle Inputs'!$B$21</f>
        <v>0</v>
      </c>
      <c r="W1565" s="24">
        <f t="shared" si="394"/>
        <v>0.88529130003986689</v>
      </c>
      <c r="X1565" s="25">
        <f t="shared" si="395"/>
        <v>60</v>
      </c>
      <c r="Y1565" s="24">
        <f t="shared" si="396"/>
        <v>0</v>
      </c>
    </row>
    <row r="1566" spans="2:25" x14ac:dyDescent="0.25">
      <c r="B1566" s="7" t="s">
        <v>39</v>
      </c>
      <c r="C1566" s="7">
        <v>1558</v>
      </c>
      <c r="D1566" s="7">
        <v>81</v>
      </c>
      <c r="E1566" s="13">
        <v>98.9</v>
      </c>
      <c r="F1566" s="16">
        <f t="shared" si="397"/>
        <v>0.37500000000000039</v>
      </c>
      <c r="G1566" s="16">
        <f t="shared" si="385"/>
        <v>27.472222222222225</v>
      </c>
      <c r="H1566" s="19">
        <f t="shared" si="386"/>
        <v>266.45487749837963</v>
      </c>
      <c r="I1566" s="19">
        <f>$K$3*$H$3*'Vehicle Inputs'!$B$19</f>
        <v>186.58987875</v>
      </c>
      <c r="J1566" s="19">
        <f t="shared" si="387"/>
        <v>5126.0386134375003</v>
      </c>
      <c r="K1566" s="19">
        <f t="shared" si="388"/>
        <v>819.8437500000008</v>
      </c>
      <c r="L1566" s="19">
        <f t="shared" si="389"/>
        <v>1272.8885062483805</v>
      </c>
      <c r="M1566" s="19">
        <f t="shared" si="390"/>
        <v>34969.075907768012</v>
      </c>
      <c r="N1566" s="24">
        <f t="shared" si="384"/>
        <v>9.7136321966022256E-3</v>
      </c>
      <c r="O1566" s="24">
        <f t="shared" si="391"/>
        <v>9.7136321966022256E-3</v>
      </c>
      <c r="P1566" s="24">
        <f t="shared" si="398"/>
        <v>2.697281456197576</v>
      </c>
      <c r="Q1566" s="24">
        <f t="shared" si="392"/>
        <v>0</v>
      </c>
      <c r="R1566" s="24">
        <f t="shared" si="399"/>
        <v>1.1348476102486804</v>
      </c>
      <c r="S1566" s="24">
        <f>MIN(MAX(-M1566,0),'Vehicle Inputs'!$B$20*1000)</f>
        <v>0</v>
      </c>
      <c r="T1566" s="24">
        <f>S1566*(C1566-C1565)/3600000*'Vehicle Inputs'!$B$21*'Vehicle Inputs'!$B$22*'Vehicle Inputs'!$B$23</f>
        <v>0</v>
      </c>
      <c r="U1566" s="24">
        <f t="shared" si="393"/>
        <v>1.0009512126630871</v>
      </c>
      <c r="V1566" s="24">
        <f>T1566*'Vehicle Inputs'!$B$24*'Vehicle Inputs'!$B$22*'Vehicle Inputs'!$B$21</f>
        <v>0</v>
      </c>
      <c r="W1566" s="24">
        <f t="shared" si="394"/>
        <v>0.88529130003986689</v>
      </c>
      <c r="X1566" s="25">
        <f t="shared" si="395"/>
        <v>60</v>
      </c>
      <c r="Y1566" s="24">
        <f t="shared" si="396"/>
        <v>0</v>
      </c>
    </row>
    <row r="1567" spans="2:25" x14ac:dyDescent="0.25">
      <c r="B1567" s="7" t="s">
        <v>39</v>
      </c>
      <c r="C1567" s="7">
        <v>1559</v>
      </c>
      <c r="D1567" s="7">
        <v>82</v>
      </c>
      <c r="E1567" s="13">
        <v>100.4</v>
      </c>
      <c r="F1567" s="16">
        <f t="shared" si="397"/>
        <v>0.43055555555555475</v>
      </c>
      <c r="G1567" s="16">
        <f t="shared" si="385"/>
        <v>27.888888888888893</v>
      </c>
      <c r="H1567" s="19">
        <f t="shared" si="386"/>
        <v>274.59872530740745</v>
      </c>
      <c r="I1567" s="19">
        <f>$K$3*$H$3*'Vehicle Inputs'!$B$19</f>
        <v>186.58987875</v>
      </c>
      <c r="J1567" s="19">
        <f t="shared" si="387"/>
        <v>5203.784396250001</v>
      </c>
      <c r="K1567" s="19">
        <f t="shared" si="388"/>
        <v>941.30208333333155</v>
      </c>
      <c r="L1567" s="19">
        <f t="shared" si="389"/>
        <v>1402.4906873907389</v>
      </c>
      <c r="M1567" s="19">
        <f t="shared" si="390"/>
        <v>39113.906948341726</v>
      </c>
      <c r="N1567" s="24">
        <f t="shared" si="384"/>
        <v>1.0864974152317146E-2</v>
      </c>
      <c r="O1567" s="24">
        <f t="shared" si="391"/>
        <v>1.0864974152317146E-2</v>
      </c>
      <c r="P1567" s="24">
        <f t="shared" si="398"/>
        <v>2.7081464303498932</v>
      </c>
      <c r="Q1567" s="24">
        <f t="shared" si="392"/>
        <v>0</v>
      </c>
      <c r="R1567" s="24">
        <f t="shared" si="399"/>
        <v>1.1348476102486804</v>
      </c>
      <c r="S1567" s="24">
        <f>MIN(MAX(-M1567,0),'Vehicle Inputs'!$B$20*1000)</f>
        <v>0</v>
      </c>
      <c r="T1567" s="24">
        <f>S1567*(C1567-C1566)/3600000*'Vehicle Inputs'!$B$21*'Vehicle Inputs'!$B$22*'Vehicle Inputs'!$B$23</f>
        <v>0</v>
      </c>
      <c r="U1567" s="24">
        <f t="shared" si="393"/>
        <v>1.0009512126630871</v>
      </c>
      <c r="V1567" s="24">
        <f>T1567*'Vehicle Inputs'!$B$24*'Vehicle Inputs'!$B$22*'Vehicle Inputs'!$B$21</f>
        <v>0</v>
      </c>
      <c r="W1567" s="24">
        <f t="shared" si="394"/>
        <v>0.88529130003986689</v>
      </c>
      <c r="X1567" s="25">
        <f t="shared" si="395"/>
        <v>60</v>
      </c>
      <c r="Y1567" s="24">
        <f t="shared" si="396"/>
        <v>0</v>
      </c>
    </row>
    <row r="1568" spans="2:25" x14ac:dyDescent="0.25">
      <c r="B1568" s="7" t="s">
        <v>39</v>
      </c>
      <c r="C1568" s="7">
        <v>1560</v>
      </c>
      <c r="D1568" s="7">
        <v>83</v>
      </c>
      <c r="E1568" s="13">
        <v>102</v>
      </c>
      <c r="F1568" s="16">
        <f t="shared" si="397"/>
        <v>0.44444444444444287</v>
      </c>
      <c r="G1568" s="16">
        <f t="shared" si="385"/>
        <v>28.333333333333336</v>
      </c>
      <c r="H1568" s="19">
        <f t="shared" si="386"/>
        <v>283.42061416666672</v>
      </c>
      <c r="I1568" s="19">
        <f>$K$3*$H$3*'Vehicle Inputs'!$B$19</f>
        <v>186.58987875</v>
      </c>
      <c r="J1568" s="19">
        <f t="shared" si="387"/>
        <v>5286.7132312500007</v>
      </c>
      <c r="K1568" s="19">
        <f t="shared" si="388"/>
        <v>971.66666666666322</v>
      </c>
      <c r="L1568" s="19">
        <f t="shared" si="389"/>
        <v>1441.67715958333</v>
      </c>
      <c r="M1568" s="19">
        <f t="shared" si="390"/>
        <v>40847.519521527684</v>
      </c>
      <c r="N1568" s="24">
        <f t="shared" si="384"/>
        <v>1.1346533200424357E-2</v>
      </c>
      <c r="O1568" s="24">
        <f t="shared" si="391"/>
        <v>1.1346533200424357E-2</v>
      </c>
      <c r="P1568" s="24">
        <f t="shared" si="398"/>
        <v>2.7194929635503176</v>
      </c>
      <c r="Q1568" s="24">
        <f t="shared" si="392"/>
        <v>0</v>
      </c>
      <c r="R1568" s="24">
        <f t="shared" si="399"/>
        <v>1.1348476102486804</v>
      </c>
      <c r="S1568" s="24">
        <f>MIN(MAX(-M1568,0),'Vehicle Inputs'!$B$20*1000)</f>
        <v>0</v>
      </c>
      <c r="T1568" s="24">
        <f>S1568*(C1568-C1567)/3600000*'Vehicle Inputs'!$B$21*'Vehicle Inputs'!$B$22*'Vehicle Inputs'!$B$23</f>
        <v>0</v>
      </c>
      <c r="U1568" s="24">
        <f t="shared" si="393"/>
        <v>1.0009512126630871</v>
      </c>
      <c r="V1568" s="24">
        <f>T1568*'Vehicle Inputs'!$B$24*'Vehicle Inputs'!$B$22*'Vehicle Inputs'!$B$21</f>
        <v>0</v>
      </c>
      <c r="W1568" s="24">
        <f t="shared" si="394"/>
        <v>0.88529130003986689</v>
      </c>
      <c r="X1568" s="25">
        <f t="shared" si="395"/>
        <v>60</v>
      </c>
      <c r="Y1568" s="24">
        <f t="shared" si="396"/>
        <v>0</v>
      </c>
    </row>
    <row r="1569" spans="2:25" x14ac:dyDescent="0.25">
      <c r="B1569" s="7" t="s">
        <v>39</v>
      </c>
      <c r="C1569" s="7">
        <v>1561</v>
      </c>
      <c r="D1569" s="7">
        <v>84</v>
      </c>
      <c r="E1569" s="13">
        <v>103.6</v>
      </c>
      <c r="F1569" s="16">
        <f t="shared" si="397"/>
        <v>0.44444444444444481</v>
      </c>
      <c r="G1569" s="16">
        <f t="shared" si="385"/>
        <v>28.777777777777779</v>
      </c>
      <c r="H1569" s="19">
        <f t="shared" si="386"/>
        <v>292.38197952962963</v>
      </c>
      <c r="I1569" s="19">
        <f>$K$3*$H$3*'Vehicle Inputs'!$B$19</f>
        <v>186.58987875</v>
      </c>
      <c r="J1569" s="19">
        <f t="shared" si="387"/>
        <v>5369.6420662500004</v>
      </c>
      <c r="K1569" s="19">
        <f t="shared" si="388"/>
        <v>971.66666666666742</v>
      </c>
      <c r="L1569" s="19">
        <f t="shared" si="389"/>
        <v>1450.6385249462969</v>
      </c>
      <c r="M1569" s="19">
        <f t="shared" si="390"/>
        <v>41746.153106787882</v>
      </c>
      <c r="N1569" s="24">
        <f t="shared" si="384"/>
        <v>1.1596153640774412E-2</v>
      </c>
      <c r="O1569" s="24">
        <f t="shared" si="391"/>
        <v>1.1596153640774412E-2</v>
      </c>
      <c r="P1569" s="24">
        <f t="shared" si="398"/>
        <v>2.7310891171910918</v>
      </c>
      <c r="Q1569" s="24">
        <f t="shared" si="392"/>
        <v>0</v>
      </c>
      <c r="R1569" s="24">
        <f t="shared" si="399"/>
        <v>1.1348476102486804</v>
      </c>
      <c r="S1569" s="24">
        <f>MIN(MAX(-M1569,0),'Vehicle Inputs'!$B$20*1000)</f>
        <v>0</v>
      </c>
      <c r="T1569" s="24">
        <f>S1569*(C1569-C1568)/3600000*'Vehicle Inputs'!$B$21*'Vehicle Inputs'!$B$22*'Vehicle Inputs'!$B$23</f>
        <v>0</v>
      </c>
      <c r="U1569" s="24">
        <f t="shared" si="393"/>
        <v>1.0009512126630871</v>
      </c>
      <c r="V1569" s="24">
        <f>T1569*'Vehicle Inputs'!$B$24*'Vehicle Inputs'!$B$22*'Vehicle Inputs'!$B$21</f>
        <v>0</v>
      </c>
      <c r="W1569" s="24">
        <f t="shared" si="394"/>
        <v>0.88529130003986689</v>
      </c>
      <c r="X1569" s="25">
        <f t="shared" si="395"/>
        <v>60</v>
      </c>
      <c r="Y1569" s="24">
        <f t="shared" si="396"/>
        <v>0</v>
      </c>
    </row>
    <row r="1570" spans="2:25" x14ac:dyDescent="0.25">
      <c r="B1570" s="7" t="s">
        <v>39</v>
      </c>
      <c r="C1570" s="7">
        <v>1562</v>
      </c>
      <c r="D1570" s="7">
        <v>85</v>
      </c>
      <c r="E1570" s="13">
        <v>105.2</v>
      </c>
      <c r="F1570" s="16">
        <f t="shared" si="397"/>
        <v>0.44444444444444481</v>
      </c>
      <c r="G1570" s="16">
        <f t="shared" si="385"/>
        <v>29.222222222222225</v>
      </c>
      <c r="H1570" s="19">
        <f t="shared" si="386"/>
        <v>301.48282139629634</v>
      </c>
      <c r="I1570" s="19">
        <f>$K$3*$H$3*'Vehicle Inputs'!$B$19</f>
        <v>186.58987875</v>
      </c>
      <c r="J1570" s="19">
        <f t="shared" si="387"/>
        <v>5452.5709012500001</v>
      </c>
      <c r="K1570" s="19">
        <f t="shared" si="388"/>
        <v>971.66666666666742</v>
      </c>
      <c r="L1570" s="19">
        <f t="shared" si="389"/>
        <v>1459.7393668129639</v>
      </c>
      <c r="M1570" s="19">
        <f t="shared" si="390"/>
        <v>42656.828163534396</v>
      </c>
      <c r="N1570" s="24">
        <f t="shared" si="384"/>
        <v>1.184911893431511E-2</v>
      </c>
      <c r="O1570" s="24">
        <f t="shared" si="391"/>
        <v>1.184911893431511E-2</v>
      </c>
      <c r="P1570" s="24">
        <f t="shared" si="398"/>
        <v>2.7429382361254069</v>
      </c>
      <c r="Q1570" s="24">
        <f t="shared" si="392"/>
        <v>0</v>
      </c>
      <c r="R1570" s="24">
        <f t="shared" si="399"/>
        <v>1.1348476102486804</v>
      </c>
      <c r="S1570" s="24">
        <f>MIN(MAX(-M1570,0),'Vehicle Inputs'!$B$20*1000)</f>
        <v>0</v>
      </c>
      <c r="T1570" s="24">
        <f>S1570*(C1570-C1569)/3600000*'Vehicle Inputs'!$B$21*'Vehicle Inputs'!$B$22*'Vehicle Inputs'!$B$23</f>
        <v>0</v>
      </c>
      <c r="U1570" s="24">
        <f t="shared" si="393"/>
        <v>1.0009512126630871</v>
      </c>
      <c r="V1570" s="24">
        <f>T1570*'Vehicle Inputs'!$B$24*'Vehicle Inputs'!$B$22*'Vehicle Inputs'!$B$21</f>
        <v>0</v>
      </c>
      <c r="W1570" s="24">
        <f t="shared" si="394"/>
        <v>0.88529130003986689</v>
      </c>
      <c r="X1570" s="25">
        <f t="shared" si="395"/>
        <v>60</v>
      </c>
      <c r="Y1570" s="24">
        <f t="shared" si="396"/>
        <v>0</v>
      </c>
    </row>
    <row r="1571" spans="2:25" x14ac:dyDescent="0.25">
      <c r="B1571" s="7" t="s">
        <v>39</v>
      </c>
      <c r="C1571" s="7">
        <v>1563</v>
      </c>
      <c r="D1571" s="7">
        <v>86</v>
      </c>
      <c r="E1571" s="13">
        <v>106.8</v>
      </c>
      <c r="F1571" s="16">
        <f t="shared" si="397"/>
        <v>0.45833333333333293</v>
      </c>
      <c r="G1571" s="16">
        <f t="shared" si="385"/>
        <v>29.666666666666668</v>
      </c>
      <c r="H1571" s="19">
        <f t="shared" si="386"/>
        <v>310.72313976666669</v>
      </c>
      <c r="I1571" s="19">
        <f>$K$3*$H$3*'Vehicle Inputs'!$B$19</f>
        <v>186.58987875</v>
      </c>
      <c r="J1571" s="19">
        <f t="shared" si="387"/>
        <v>5535.4997362499998</v>
      </c>
      <c r="K1571" s="19">
        <f t="shared" si="388"/>
        <v>1002.0312499999991</v>
      </c>
      <c r="L1571" s="19">
        <f t="shared" si="389"/>
        <v>1499.3442685166658</v>
      </c>
      <c r="M1571" s="19">
        <f t="shared" si="390"/>
        <v>44480.546632661084</v>
      </c>
      <c r="N1571" s="24">
        <f t="shared" si="384"/>
        <v>1.2355707397961413E-2</v>
      </c>
      <c r="O1571" s="24">
        <f t="shared" si="391"/>
        <v>1.2355707397961413E-2</v>
      </c>
      <c r="P1571" s="24">
        <f t="shared" si="398"/>
        <v>2.7552939435233683</v>
      </c>
      <c r="Q1571" s="24">
        <f t="shared" si="392"/>
        <v>0</v>
      </c>
      <c r="R1571" s="24">
        <f t="shared" si="399"/>
        <v>1.1348476102486804</v>
      </c>
      <c r="S1571" s="24">
        <f>MIN(MAX(-M1571,0),'Vehicle Inputs'!$B$20*1000)</f>
        <v>0</v>
      </c>
      <c r="T1571" s="24">
        <f>S1571*(C1571-C1570)/3600000*'Vehicle Inputs'!$B$21*'Vehicle Inputs'!$B$22*'Vehicle Inputs'!$B$23</f>
        <v>0</v>
      </c>
      <c r="U1571" s="24">
        <f t="shared" si="393"/>
        <v>1.0009512126630871</v>
      </c>
      <c r="V1571" s="24">
        <f>T1571*'Vehicle Inputs'!$B$24*'Vehicle Inputs'!$B$22*'Vehicle Inputs'!$B$21</f>
        <v>0</v>
      </c>
      <c r="W1571" s="24">
        <f t="shared" si="394"/>
        <v>0.88529130003986689</v>
      </c>
      <c r="X1571" s="25">
        <f t="shared" si="395"/>
        <v>60</v>
      </c>
      <c r="Y1571" s="24">
        <f t="shared" si="396"/>
        <v>0</v>
      </c>
    </row>
    <row r="1572" spans="2:25" x14ac:dyDescent="0.25">
      <c r="B1572" s="7" t="s">
        <v>39</v>
      </c>
      <c r="C1572" s="7">
        <v>1564</v>
      </c>
      <c r="D1572" s="7">
        <v>87</v>
      </c>
      <c r="E1572" s="13">
        <v>108.5</v>
      </c>
      <c r="F1572" s="16">
        <f t="shared" si="397"/>
        <v>0.47222222222222299</v>
      </c>
      <c r="G1572" s="16">
        <f t="shared" si="385"/>
        <v>30.138888888888889</v>
      </c>
      <c r="H1572" s="19">
        <f t="shared" si="386"/>
        <v>320.69380287615741</v>
      </c>
      <c r="I1572" s="19">
        <f>$K$3*$H$3*'Vehicle Inputs'!$B$19</f>
        <v>186.58987875</v>
      </c>
      <c r="J1572" s="19">
        <f t="shared" si="387"/>
        <v>5623.6116234375004</v>
      </c>
      <c r="K1572" s="19">
        <f t="shared" si="388"/>
        <v>1032.3958333333351</v>
      </c>
      <c r="L1572" s="19">
        <f t="shared" si="389"/>
        <v>1539.6795149594925</v>
      </c>
      <c r="M1572" s="19">
        <f t="shared" si="390"/>
        <v>46404.22982586248</v>
      </c>
      <c r="N1572" s="24">
        <f t="shared" si="384"/>
        <v>1.2890063840517356E-2</v>
      </c>
      <c r="O1572" s="24">
        <f t="shared" si="391"/>
        <v>1.2890063840517356E-2</v>
      </c>
      <c r="P1572" s="24">
        <f t="shared" si="398"/>
        <v>2.7681840073638857</v>
      </c>
      <c r="Q1572" s="24">
        <f t="shared" si="392"/>
        <v>0</v>
      </c>
      <c r="R1572" s="24">
        <f t="shared" si="399"/>
        <v>1.1348476102486804</v>
      </c>
      <c r="S1572" s="24">
        <f>MIN(MAX(-M1572,0),'Vehicle Inputs'!$B$20*1000)</f>
        <v>0</v>
      </c>
      <c r="T1572" s="24">
        <f>S1572*(C1572-C1571)/3600000*'Vehicle Inputs'!$B$21*'Vehicle Inputs'!$B$22*'Vehicle Inputs'!$B$23</f>
        <v>0</v>
      </c>
      <c r="U1572" s="24">
        <f t="shared" si="393"/>
        <v>1.0009512126630871</v>
      </c>
      <c r="V1572" s="24">
        <f>T1572*'Vehicle Inputs'!$B$24*'Vehicle Inputs'!$B$22*'Vehicle Inputs'!$B$21</f>
        <v>0</v>
      </c>
      <c r="W1572" s="24">
        <f t="shared" si="394"/>
        <v>0.88529130003986689</v>
      </c>
      <c r="X1572" s="25">
        <f t="shared" si="395"/>
        <v>60</v>
      </c>
      <c r="Y1572" s="24">
        <f t="shared" si="396"/>
        <v>0</v>
      </c>
    </row>
    <row r="1573" spans="2:25" x14ac:dyDescent="0.25">
      <c r="B1573" s="7" t="s">
        <v>39</v>
      </c>
      <c r="C1573" s="7">
        <v>1565</v>
      </c>
      <c r="D1573" s="7">
        <v>88</v>
      </c>
      <c r="E1573" s="13">
        <v>110.2</v>
      </c>
      <c r="F1573" s="16">
        <f t="shared" si="397"/>
        <v>0.47222222222222299</v>
      </c>
      <c r="G1573" s="16">
        <f t="shared" si="385"/>
        <v>30.611111111111114</v>
      </c>
      <c r="H1573" s="19">
        <f t="shared" si="386"/>
        <v>330.82192188240742</v>
      </c>
      <c r="I1573" s="19">
        <f>$K$3*$H$3*'Vehicle Inputs'!$B$19</f>
        <v>186.58987875</v>
      </c>
      <c r="J1573" s="19">
        <f t="shared" si="387"/>
        <v>5711.7235106250009</v>
      </c>
      <c r="K1573" s="19">
        <f t="shared" si="388"/>
        <v>1032.3958333333351</v>
      </c>
      <c r="L1573" s="19">
        <f t="shared" si="389"/>
        <v>1549.8076339657425</v>
      </c>
      <c r="M1573" s="19">
        <f t="shared" si="390"/>
        <v>47441.333684173565</v>
      </c>
      <c r="N1573" s="24">
        <f t="shared" si="384"/>
        <v>1.3178148245603769E-2</v>
      </c>
      <c r="O1573" s="24">
        <f t="shared" si="391"/>
        <v>1.3178148245603769E-2</v>
      </c>
      <c r="P1573" s="24">
        <f t="shared" si="398"/>
        <v>2.7813621556094894</v>
      </c>
      <c r="Q1573" s="24">
        <f t="shared" si="392"/>
        <v>0</v>
      </c>
      <c r="R1573" s="24">
        <f t="shared" si="399"/>
        <v>1.1348476102486804</v>
      </c>
      <c r="S1573" s="24">
        <f>MIN(MAX(-M1573,0),'Vehicle Inputs'!$B$20*1000)</f>
        <v>0</v>
      </c>
      <c r="T1573" s="24">
        <f>S1573*(C1573-C1572)/3600000*'Vehicle Inputs'!$B$21*'Vehicle Inputs'!$B$22*'Vehicle Inputs'!$B$23</f>
        <v>0</v>
      </c>
      <c r="U1573" s="24">
        <f t="shared" si="393"/>
        <v>1.0009512126630871</v>
      </c>
      <c r="V1573" s="24">
        <f>T1573*'Vehicle Inputs'!$B$24*'Vehicle Inputs'!$B$22*'Vehicle Inputs'!$B$21</f>
        <v>0</v>
      </c>
      <c r="W1573" s="24">
        <f t="shared" si="394"/>
        <v>0.88529130003986689</v>
      </c>
      <c r="X1573" s="25">
        <f t="shared" si="395"/>
        <v>60</v>
      </c>
      <c r="Y1573" s="24">
        <f t="shared" si="396"/>
        <v>0</v>
      </c>
    </row>
    <row r="1574" spans="2:25" x14ac:dyDescent="0.25">
      <c r="B1574" s="7" t="s">
        <v>39</v>
      </c>
      <c r="C1574" s="7">
        <v>1566</v>
      </c>
      <c r="D1574" s="7">
        <v>89</v>
      </c>
      <c r="E1574" s="13">
        <v>111.9</v>
      </c>
      <c r="F1574" s="16">
        <f t="shared" si="397"/>
        <v>0.4861111111111111</v>
      </c>
      <c r="G1574" s="16">
        <f t="shared" si="385"/>
        <v>31.083333333333336</v>
      </c>
      <c r="H1574" s="19">
        <f t="shared" si="386"/>
        <v>341.10749678541669</v>
      </c>
      <c r="I1574" s="19">
        <f>$K$3*$H$3*'Vehicle Inputs'!$B$19</f>
        <v>186.58987875</v>
      </c>
      <c r="J1574" s="19">
        <f t="shared" si="387"/>
        <v>5799.8353978125006</v>
      </c>
      <c r="K1574" s="19">
        <f t="shared" si="388"/>
        <v>1062.7604166666667</v>
      </c>
      <c r="L1574" s="19">
        <f t="shared" si="389"/>
        <v>1590.4577922020835</v>
      </c>
      <c r="M1574" s="19">
        <f t="shared" si="390"/>
        <v>49436.729707614766</v>
      </c>
      <c r="N1574" s="24">
        <f t="shared" si="384"/>
        <v>1.3732424918781879E-2</v>
      </c>
      <c r="O1574" s="24">
        <f t="shared" si="391"/>
        <v>1.3732424918781879E-2</v>
      </c>
      <c r="P1574" s="24">
        <f t="shared" si="398"/>
        <v>2.7950945805282714</v>
      </c>
      <c r="Q1574" s="24">
        <f t="shared" si="392"/>
        <v>0</v>
      </c>
      <c r="R1574" s="24">
        <f t="shared" si="399"/>
        <v>1.1348476102486804</v>
      </c>
      <c r="S1574" s="24">
        <f>MIN(MAX(-M1574,0),'Vehicle Inputs'!$B$20*1000)</f>
        <v>0</v>
      </c>
      <c r="T1574" s="24">
        <f>S1574*(C1574-C1573)/3600000*'Vehicle Inputs'!$B$21*'Vehicle Inputs'!$B$22*'Vehicle Inputs'!$B$23</f>
        <v>0</v>
      </c>
      <c r="U1574" s="24">
        <f t="shared" si="393"/>
        <v>1.0009512126630871</v>
      </c>
      <c r="V1574" s="24">
        <f>T1574*'Vehicle Inputs'!$B$24*'Vehicle Inputs'!$B$22*'Vehicle Inputs'!$B$21</f>
        <v>0</v>
      </c>
      <c r="W1574" s="24">
        <f t="shared" si="394"/>
        <v>0.88529130003986689</v>
      </c>
      <c r="X1574" s="25">
        <f t="shared" si="395"/>
        <v>60</v>
      </c>
      <c r="Y1574" s="24">
        <f t="shared" si="396"/>
        <v>0</v>
      </c>
    </row>
    <row r="1575" spans="2:25" x14ac:dyDescent="0.25">
      <c r="B1575" s="7" t="s">
        <v>39</v>
      </c>
      <c r="C1575" s="7">
        <v>1567</v>
      </c>
      <c r="D1575" s="7">
        <v>90</v>
      </c>
      <c r="E1575" s="13">
        <v>113.7</v>
      </c>
      <c r="F1575" s="16">
        <f t="shared" si="397"/>
        <v>0.47222222222222104</v>
      </c>
      <c r="G1575" s="16">
        <f t="shared" si="385"/>
        <v>31.583333333333336</v>
      </c>
      <c r="H1575" s="19">
        <f t="shared" si="386"/>
        <v>352.16972698541667</v>
      </c>
      <c r="I1575" s="19">
        <f>$K$3*$H$3*'Vehicle Inputs'!$B$19</f>
        <v>186.58987875</v>
      </c>
      <c r="J1575" s="19">
        <f t="shared" si="387"/>
        <v>5893.1303371875001</v>
      </c>
      <c r="K1575" s="19">
        <f t="shared" si="388"/>
        <v>1032.3958333333308</v>
      </c>
      <c r="L1575" s="19">
        <f t="shared" si="389"/>
        <v>1571.1554390687475</v>
      </c>
      <c r="M1575" s="19">
        <f t="shared" si="390"/>
        <v>49622.325950587947</v>
      </c>
      <c r="N1575" s="24">
        <f t="shared" si="384"/>
        <v>1.3783979430718874E-2</v>
      </c>
      <c r="O1575" s="24">
        <f t="shared" si="391"/>
        <v>1.3783979430718874E-2</v>
      </c>
      <c r="P1575" s="24">
        <f t="shared" si="398"/>
        <v>2.8088785599589903</v>
      </c>
      <c r="Q1575" s="24">
        <f t="shared" si="392"/>
        <v>0</v>
      </c>
      <c r="R1575" s="24">
        <f t="shared" si="399"/>
        <v>1.1348476102486804</v>
      </c>
      <c r="S1575" s="24">
        <f>MIN(MAX(-M1575,0),'Vehicle Inputs'!$B$20*1000)</f>
        <v>0</v>
      </c>
      <c r="T1575" s="24">
        <f>S1575*(C1575-C1574)/3600000*'Vehicle Inputs'!$B$21*'Vehicle Inputs'!$B$22*'Vehicle Inputs'!$B$23</f>
        <v>0</v>
      </c>
      <c r="U1575" s="24">
        <f t="shared" si="393"/>
        <v>1.0009512126630871</v>
      </c>
      <c r="V1575" s="24">
        <f>T1575*'Vehicle Inputs'!$B$24*'Vehicle Inputs'!$B$22*'Vehicle Inputs'!$B$21</f>
        <v>0</v>
      </c>
      <c r="W1575" s="24">
        <f t="shared" si="394"/>
        <v>0.88529130003986689</v>
      </c>
      <c r="X1575" s="25">
        <f t="shared" si="395"/>
        <v>60</v>
      </c>
      <c r="Y1575" s="24">
        <f t="shared" si="396"/>
        <v>0</v>
      </c>
    </row>
    <row r="1576" spans="2:25" x14ac:dyDescent="0.25">
      <c r="B1576" s="7" t="s">
        <v>39</v>
      </c>
      <c r="C1576" s="7">
        <v>1568</v>
      </c>
      <c r="D1576" s="7">
        <v>91</v>
      </c>
      <c r="E1576" s="13">
        <v>115.3</v>
      </c>
      <c r="F1576" s="16">
        <f t="shared" si="397"/>
        <v>0.43055555555555475</v>
      </c>
      <c r="G1576" s="16">
        <f t="shared" si="385"/>
        <v>32.027777777777779</v>
      </c>
      <c r="H1576" s="19">
        <f t="shared" si="386"/>
        <v>362.151014281713</v>
      </c>
      <c r="I1576" s="19">
        <f>$K$3*$H$3*'Vehicle Inputs'!$B$19</f>
        <v>186.58987875</v>
      </c>
      <c r="J1576" s="19">
        <f t="shared" si="387"/>
        <v>5976.0591721874998</v>
      </c>
      <c r="K1576" s="19">
        <f t="shared" si="388"/>
        <v>941.30208333333155</v>
      </c>
      <c r="L1576" s="19">
        <f t="shared" si="389"/>
        <v>1490.0429763650445</v>
      </c>
      <c r="M1576" s="19">
        <f t="shared" si="390"/>
        <v>47722.765326358232</v>
      </c>
      <c r="N1576" s="24">
        <f t="shared" si="384"/>
        <v>1.3256323701766175E-2</v>
      </c>
      <c r="O1576" s="24">
        <f t="shared" si="391"/>
        <v>1.3256323701766175E-2</v>
      </c>
      <c r="P1576" s="24">
        <f t="shared" si="398"/>
        <v>2.8221348836607563</v>
      </c>
      <c r="Q1576" s="24">
        <f t="shared" si="392"/>
        <v>0</v>
      </c>
      <c r="R1576" s="24">
        <f t="shared" si="399"/>
        <v>1.1348476102486804</v>
      </c>
      <c r="S1576" s="24">
        <f>MIN(MAX(-M1576,0),'Vehicle Inputs'!$B$20*1000)</f>
        <v>0</v>
      </c>
      <c r="T1576" s="24">
        <f>S1576*(C1576-C1575)/3600000*'Vehicle Inputs'!$B$21*'Vehicle Inputs'!$B$22*'Vehicle Inputs'!$B$23</f>
        <v>0</v>
      </c>
      <c r="U1576" s="24">
        <f t="shared" si="393"/>
        <v>1.0009512126630871</v>
      </c>
      <c r="V1576" s="24">
        <f>T1576*'Vehicle Inputs'!$B$24*'Vehicle Inputs'!$B$22*'Vehicle Inputs'!$B$21</f>
        <v>0</v>
      </c>
      <c r="W1576" s="24">
        <f t="shared" si="394"/>
        <v>0.88529130003986689</v>
      </c>
      <c r="X1576" s="25">
        <f t="shared" si="395"/>
        <v>60</v>
      </c>
      <c r="Y1576" s="24">
        <f t="shared" si="396"/>
        <v>0</v>
      </c>
    </row>
    <row r="1577" spans="2:25" x14ac:dyDescent="0.25">
      <c r="B1577" s="7" t="s">
        <v>39</v>
      </c>
      <c r="C1577" s="7">
        <v>1569</v>
      </c>
      <c r="D1577" s="7">
        <v>92</v>
      </c>
      <c r="E1577" s="13">
        <v>116.8</v>
      </c>
      <c r="F1577" s="16">
        <f t="shared" si="397"/>
        <v>0.40277777777777857</v>
      </c>
      <c r="G1577" s="16">
        <f t="shared" si="385"/>
        <v>32.444444444444443</v>
      </c>
      <c r="H1577" s="19">
        <f t="shared" si="386"/>
        <v>371.63514411851844</v>
      </c>
      <c r="I1577" s="19">
        <f>$K$3*$H$3*'Vehicle Inputs'!$B$19</f>
        <v>186.58987875</v>
      </c>
      <c r="J1577" s="19">
        <f t="shared" si="387"/>
        <v>6053.8049549999996</v>
      </c>
      <c r="K1577" s="19">
        <f t="shared" si="388"/>
        <v>880.57291666666845</v>
      </c>
      <c r="L1577" s="19">
        <f t="shared" si="389"/>
        <v>1438.7979395351867</v>
      </c>
      <c r="M1577" s="19">
        <f t="shared" si="390"/>
        <v>46680.999816030504</v>
      </c>
      <c r="N1577" s="24">
        <f t="shared" si="384"/>
        <v>1.2966944393341806E-2</v>
      </c>
      <c r="O1577" s="24">
        <f t="shared" si="391"/>
        <v>1.2966944393341806E-2</v>
      </c>
      <c r="P1577" s="24">
        <f t="shared" si="398"/>
        <v>2.835101828054098</v>
      </c>
      <c r="Q1577" s="24">
        <f t="shared" si="392"/>
        <v>0</v>
      </c>
      <c r="R1577" s="24">
        <f t="shared" si="399"/>
        <v>1.1348476102486804</v>
      </c>
      <c r="S1577" s="24">
        <f>MIN(MAX(-M1577,0),'Vehicle Inputs'!$B$20*1000)</f>
        <v>0</v>
      </c>
      <c r="T1577" s="24">
        <f>S1577*(C1577-C1576)/3600000*'Vehicle Inputs'!$B$21*'Vehicle Inputs'!$B$22*'Vehicle Inputs'!$B$23</f>
        <v>0</v>
      </c>
      <c r="U1577" s="24">
        <f t="shared" si="393"/>
        <v>1.0009512126630871</v>
      </c>
      <c r="V1577" s="24">
        <f>T1577*'Vehicle Inputs'!$B$24*'Vehicle Inputs'!$B$22*'Vehicle Inputs'!$B$21</f>
        <v>0</v>
      </c>
      <c r="W1577" s="24">
        <f t="shared" si="394"/>
        <v>0.88529130003986689</v>
      </c>
      <c r="X1577" s="25">
        <f t="shared" si="395"/>
        <v>60</v>
      </c>
      <c r="Y1577" s="24">
        <f t="shared" si="396"/>
        <v>0</v>
      </c>
    </row>
    <row r="1578" spans="2:25" x14ac:dyDescent="0.25">
      <c r="B1578" s="7" t="s">
        <v>39</v>
      </c>
      <c r="C1578" s="7">
        <v>1570</v>
      </c>
      <c r="D1578" s="7">
        <v>93</v>
      </c>
      <c r="E1578" s="13">
        <v>118.2</v>
      </c>
      <c r="F1578" s="16">
        <f t="shared" si="397"/>
        <v>0.37500000000000039</v>
      </c>
      <c r="G1578" s="16">
        <f t="shared" si="385"/>
        <v>32.833333333333336</v>
      </c>
      <c r="H1578" s="19">
        <f t="shared" si="386"/>
        <v>380.59759914166665</v>
      </c>
      <c r="I1578" s="19">
        <f>$K$3*$H$3*'Vehicle Inputs'!$B$19</f>
        <v>186.58987875</v>
      </c>
      <c r="J1578" s="19">
        <f t="shared" si="387"/>
        <v>6126.3676856250004</v>
      </c>
      <c r="K1578" s="19">
        <f t="shared" si="388"/>
        <v>819.8437500000008</v>
      </c>
      <c r="L1578" s="19">
        <f t="shared" si="389"/>
        <v>1387.0312278916674</v>
      </c>
      <c r="M1578" s="19">
        <f t="shared" si="390"/>
        <v>45540.858649109752</v>
      </c>
      <c r="N1578" s="24">
        <f t="shared" si="384"/>
        <v>1.2650238513641597E-2</v>
      </c>
      <c r="O1578" s="24">
        <f t="shared" si="391"/>
        <v>1.2650238513641597E-2</v>
      </c>
      <c r="P1578" s="24">
        <f t="shared" si="398"/>
        <v>2.8477520665677396</v>
      </c>
      <c r="Q1578" s="24">
        <f t="shared" si="392"/>
        <v>0</v>
      </c>
      <c r="R1578" s="24">
        <f t="shared" si="399"/>
        <v>1.1348476102486804</v>
      </c>
      <c r="S1578" s="24">
        <f>MIN(MAX(-M1578,0),'Vehicle Inputs'!$B$20*1000)</f>
        <v>0</v>
      </c>
      <c r="T1578" s="24">
        <f>S1578*(C1578-C1577)/3600000*'Vehicle Inputs'!$B$21*'Vehicle Inputs'!$B$22*'Vehicle Inputs'!$B$23</f>
        <v>0</v>
      </c>
      <c r="U1578" s="24">
        <f t="shared" si="393"/>
        <v>1.0009512126630871</v>
      </c>
      <c r="V1578" s="24">
        <f>T1578*'Vehicle Inputs'!$B$24*'Vehicle Inputs'!$B$22*'Vehicle Inputs'!$B$21</f>
        <v>0</v>
      </c>
      <c r="W1578" s="24">
        <f t="shared" si="394"/>
        <v>0.88529130003986689</v>
      </c>
      <c r="X1578" s="25">
        <f t="shared" si="395"/>
        <v>60</v>
      </c>
      <c r="Y1578" s="24">
        <f t="shared" si="396"/>
        <v>0</v>
      </c>
    </row>
    <row r="1579" spans="2:25" x14ac:dyDescent="0.25">
      <c r="B1579" s="7" t="s">
        <v>39</v>
      </c>
      <c r="C1579" s="7">
        <v>1571</v>
      </c>
      <c r="D1579" s="7">
        <v>94</v>
      </c>
      <c r="E1579" s="13">
        <v>119.5</v>
      </c>
      <c r="F1579" s="16">
        <f t="shared" si="397"/>
        <v>0.34722222222222221</v>
      </c>
      <c r="G1579" s="16">
        <f t="shared" si="385"/>
        <v>33.194444444444443</v>
      </c>
      <c r="H1579" s="19">
        <f t="shared" si="386"/>
        <v>389.01549648726848</v>
      </c>
      <c r="I1579" s="19">
        <f>$K$3*$H$3*'Vehicle Inputs'!$B$19</f>
        <v>186.58987875</v>
      </c>
      <c r="J1579" s="19">
        <f t="shared" si="387"/>
        <v>6193.7473640624994</v>
      </c>
      <c r="K1579" s="19">
        <f t="shared" si="388"/>
        <v>759.11458333333326</v>
      </c>
      <c r="L1579" s="19">
        <f t="shared" si="389"/>
        <v>1334.7199585706016</v>
      </c>
      <c r="M1579" s="19">
        <f t="shared" si="390"/>
        <v>44305.287513663025</v>
      </c>
      <c r="N1579" s="24">
        <f t="shared" si="384"/>
        <v>1.230702430935084E-2</v>
      </c>
      <c r="O1579" s="24">
        <f t="shared" si="391"/>
        <v>1.230702430935084E-2</v>
      </c>
      <c r="P1579" s="24">
        <f t="shared" si="398"/>
        <v>2.8600590908770904</v>
      </c>
      <c r="Q1579" s="24">
        <f t="shared" si="392"/>
        <v>0</v>
      </c>
      <c r="R1579" s="24">
        <f t="shared" si="399"/>
        <v>1.1348476102486804</v>
      </c>
      <c r="S1579" s="24">
        <f>MIN(MAX(-M1579,0),'Vehicle Inputs'!$B$20*1000)</f>
        <v>0</v>
      </c>
      <c r="T1579" s="24">
        <f>S1579*(C1579-C1578)/3600000*'Vehicle Inputs'!$B$21*'Vehicle Inputs'!$B$22*'Vehicle Inputs'!$B$23</f>
        <v>0</v>
      </c>
      <c r="U1579" s="24">
        <f t="shared" si="393"/>
        <v>1.0009512126630871</v>
      </c>
      <c r="V1579" s="24">
        <f>T1579*'Vehicle Inputs'!$B$24*'Vehicle Inputs'!$B$22*'Vehicle Inputs'!$B$21</f>
        <v>0</v>
      </c>
      <c r="W1579" s="24">
        <f t="shared" si="394"/>
        <v>0.88529130003986689</v>
      </c>
      <c r="X1579" s="25">
        <f t="shared" si="395"/>
        <v>60</v>
      </c>
      <c r="Y1579" s="24">
        <f t="shared" si="396"/>
        <v>0</v>
      </c>
    </row>
    <row r="1580" spans="2:25" x14ac:dyDescent="0.25">
      <c r="B1580" s="7" t="s">
        <v>39</v>
      </c>
      <c r="C1580" s="7">
        <v>1572</v>
      </c>
      <c r="D1580" s="7">
        <v>95</v>
      </c>
      <c r="E1580" s="13">
        <v>120.7</v>
      </c>
      <c r="F1580" s="16">
        <f t="shared" si="397"/>
        <v>0.31944444444444403</v>
      </c>
      <c r="G1580" s="16">
        <f t="shared" si="385"/>
        <v>33.527777777777779</v>
      </c>
      <c r="H1580" s="19">
        <f t="shared" si="386"/>
        <v>396.86758778171293</v>
      </c>
      <c r="I1580" s="19">
        <f>$K$3*$H$3*'Vehicle Inputs'!$B$19</f>
        <v>186.58987875</v>
      </c>
      <c r="J1580" s="19">
        <f t="shared" si="387"/>
        <v>6255.9439903125003</v>
      </c>
      <c r="K1580" s="19">
        <f t="shared" si="388"/>
        <v>698.38541666666572</v>
      </c>
      <c r="L1580" s="19">
        <f t="shared" si="389"/>
        <v>1281.8428831983788</v>
      </c>
      <c r="M1580" s="19">
        <f t="shared" si="390"/>
        <v>42977.343333901204</v>
      </c>
      <c r="N1580" s="24">
        <f t="shared" si="384"/>
        <v>1.1938150926083668E-2</v>
      </c>
      <c r="O1580" s="24">
        <f t="shared" si="391"/>
        <v>1.1938150926083668E-2</v>
      </c>
      <c r="P1580" s="24">
        <f t="shared" si="398"/>
        <v>2.8719972418031743</v>
      </c>
      <c r="Q1580" s="24">
        <f t="shared" si="392"/>
        <v>0</v>
      </c>
      <c r="R1580" s="24">
        <f t="shared" si="399"/>
        <v>1.1348476102486804</v>
      </c>
      <c r="S1580" s="24">
        <f>MIN(MAX(-M1580,0),'Vehicle Inputs'!$B$20*1000)</f>
        <v>0</v>
      </c>
      <c r="T1580" s="24">
        <f>S1580*(C1580-C1579)/3600000*'Vehicle Inputs'!$B$21*'Vehicle Inputs'!$B$22*'Vehicle Inputs'!$B$23</f>
        <v>0</v>
      </c>
      <c r="U1580" s="24">
        <f t="shared" si="393"/>
        <v>1.0009512126630871</v>
      </c>
      <c r="V1580" s="24">
        <f>T1580*'Vehicle Inputs'!$B$24*'Vehicle Inputs'!$B$22*'Vehicle Inputs'!$B$21</f>
        <v>0</v>
      </c>
      <c r="W1580" s="24">
        <f t="shared" si="394"/>
        <v>0.88529130003986689</v>
      </c>
      <c r="X1580" s="25">
        <f t="shared" si="395"/>
        <v>60</v>
      </c>
      <c r="Y1580" s="24">
        <f t="shared" si="396"/>
        <v>0</v>
      </c>
    </row>
    <row r="1581" spans="2:25" x14ac:dyDescent="0.25">
      <c r="B1581" s="7" t="s">
        <v>39</v>
      </c>
      <c r="C1581" s="7">
        <v>1573</v>
      </c>
      <c r="D1581" s="7">
        <v>96</v>
      </c>
      <c r="E1581" s="13">
        <v>121.8</v>
      </c>
      <c r="F1581" s="16">
        <f t="shared" si="397"/>
        <v>0.26388888888888767</v>
      </c>
      <c r="G1581" s="16">
        <f t="shared" si="385"/>
        <v>33.833333333333336</v>
      </c>
      <c r="H1581" s="19">
        <f t="shared" si="386"/>
        <v>404.13425914166669</v>
      </c>
      <c r="I1581" s="19">
        <f>$K$3*$H$3*'Vehicle Inputs'!$B$19</f>
        <v>186.58987875</v>
      </c>
      <c r="J1581" s="19">
        <f t="shared" si="387"/>
        <v>6312.9575643750004</v>
      </c>
      <c r="K1581" s="19">
        <f t="shared" si="388"/>
        <v>576.92708333333064</v>
      </c>
      <c r="L1581" s="19">
        <f t="shared" si="389"/>
        <v>1167.6512212249972</v>
      </c>
      <c r="M1581" s="19">
        <f t="shared" si="390"/>
        <v>39505.532984779078</v>
      </c>
      <c r="N1581" s="24">
        <f t="shared" si="384"/>
        <v>1.0973759162438633E-2</v>
      </c>
      <c r="O1581" s="24">
        <f t="shared" si="391"/>
        <v>1.0973759162438633E-2</v>
      </c>
      <c r="P1581" s="24">
        <f t="shared" si="398"/>
        <v>2.8829710009656129</v>
      </c>
      <c r="Q1581" s="24">
        <f t="shared" si="392"/>
        <v>0</v>
      </c>
      <c r="R1581" s="24">
        <f t="shared" si="399"/>
        <v>1.1348476102486804</v>
      </c>
      <c r="S1581" s="24">
        <f>MIN(MAX(-M1581,0),'Vehicle Inputs'!$B$20*1000)</f>
        <v>0</v>
      </c>
      <c r="T1581" s="24">
        <f>S1581*(C1581-C1580)/3600000*'Vehicle Inputs'!$B$21*'Vehicle Inputs'!$B$22*'Vehicle Inputs'!$B$23</f>
        <v>0</v>
      </c>
      <c r="U1581" s="24">
        <f t="shared" si="393"/>
        <v>1.0009512126630871</v>
      </c>
      <c r="V1581" s="24">
        <f>T1581*'Vehicle Inputs'!$B$24*'Vehicle Inputs'!$B$22*'Vehicle Inputs'!$B$21</f>
        <v>0</v>
      </c>
      <c r="W1581" s="24">
        <f t="shared" si="394"/>
        <v>0.88529130003986689</v>
      </c>
      <c r="X1581" s="25">
        <f t="shared" si="395"/>
        <v>60</v>
      </c>
      <c r="Y1581" s="24">
        <f t="shared" si="396"/>
        <v>0</v>
      </c>
    </row>
    <row r="1582" spans="2:25" x14ac:dyDescent="0.25">
      <c r="B1582" s="7" t="s">
        <v>39</v>
      </c>
      <c r="C1582" s="7">
        <v>1574</v>
      </c>
      <c r="D1582" s="7">
        <v>97</v>
      </c>
      <c r="E1582" s="13">
        <v>122.6</v>
      </c>
      <c r="F1582" s="16">
        <f t="shared" si="397"/>
        <v>0.19444444444444522</v>
      </c>
      <c r="G1582" s="16">
        <f t="shared" si="385"/>
        <v>34.055555555555557</v>
      </c>
      <c r="H1582" s="19">
        <f t="shared" si="386"/>
        <v>409.46051812685187</v>
      </c>
      <c r="I1582" s="19">
        <f>$K$3*$H$3*'Vehicle Inputs'!$B$19</f>
        <v>186.58987875</v>
      </c>
      <c r="J1582" s="19">
        <f t="shared" si="387"/>
        <v>6354.4219818749998</v>
      </c>
      <c r="K1582" s="19">
        <f t="shared" si="388"/>
        <v>425.10416666666839</v>
      </c>
      <c r="L1582" s="19">
        <f t="shared" si="389"/>
        <v>1021.1545635435202</v>
      </c>
      <c r="M1582" s="19">
        <f t="shared" si="390"/>
        <v>34775.985969565438</v>
      </c>
      <c r="N1582" s="24">
        <f t="shared" si="384"/>
        <v>9.6599961026570657E-3</v>
      </c>
      <c r="O1582" s="24">
        <f t="shared" si="391"/>
        <v>9.6599961026570657E-3</v>
      </c>
      <c r="P1582" s="24">
        <f t="shared" si="398"/>
        <v>2.8926309970682698</v>
      </c>
      <c r="Q1582" s="24">
        <f t="shared" si="392"/>
        <v>0</v>
      </c>
      <c r="R1582" s="24">
        <f t="shared" si="399"/>
        <v>1.1348476102486804</v>
      </c>
      <c r="S1582" s="24">
        <f>MIN(MAX(-M1582,0),'Vehicle Inputs'!$B$20*1000)</f>
        <v>0</v>
      </c>
      <c r="T1582" s="24">
        <f>S1582*(C1582-C1581)/3600000*'Vehicle Inputs'!$B$21*'Vehicle Inputs'!$B$22*'Vehicle Inputs'!$B$23</f>
        <v>0</v>
      </c>
      <c r="U1582" s="24">
        <f t="shared" si="393"/>
        <v>1.0009512126630871</v>
      </c>
      <c r="V1582" s="24">
        <f>T1582*'Vehicle Inputs'!$B$24*'Vehicle Inputs'!$B$22*'Vehicle Inputs'!$B$21</f>
        <v>0</v>
      </c>
      <c r="W1582" s="24">
        <f t="shared" si="394"/>
        <v>0.88529130003986689</v>
      </c>
      <c r="X1582" s="25">
        <f t="shared" si="395"/>
        <v>60</v>
      </c>
      <c r="Y1582" s="24">
        <f t="shared" si="396"/>
        <v>0</v>
      </c>
    </row>
    <row r="1583" spans="2:25" x14ac:dyDescent="0.25">
      <c r="B1583" s="7" t="s">
        <v>39</v>
      </c>
      <c r="C1583" s="7">
        <v>1575</v>
      </c>
      <c r="D1583" s="7">
        <v>98</v>
      </c>
      <c r="E1583" s="13">
        <v>123.2</v>
      </c>
      <c r="F1583" s="16">
        <f t="shared" si="397"/>
        <v>0.1388888888888889</v>
      </c>
      <c r="G1583" s="16">
        <f t="shared" si="385"/>
        <v>34.222222222222221</v>
      </c>
      <c r="H1583" s="19">
        <f t="shared" si="386"/>
        <v>413.47809522962962</v>
      </c>
      <c r="I1583" s="19">
        <f>$K$3*$H$3*'Vehicle Inputs'!$B$19</f>
        <v>186.58987875</v>
      </c>
      <c r="J1583" s="19">
        <f t="shared" si="387"/>
        <v>6385.5202949999994</v>
      </c>
      <c r="K1583" s="19">
        <f t="shared" si="388"/>
        <v>303.64583333333337</v>
      </c>
      <c r="L1583" s="19">
        <f t="shared" si="389"/>
        <v>903.71380731296301</v>
      </c>
      <c r="M1583" s="19">
        <f t="shared" si="390"/>
        <v>30927.094739154734</v>
      </c>
      <c r="N1583" s="24">
        <f t="shared" si="384"/>
        <v>8.5908596497652045E-3</v>
      </c>
      <c r="O1583" s="24">
        <f t="shared" si="391"/>
        <v>8.5908596497652045E-3</v>
      </c>
      <c r="P1583" s="24">
        <f t="shared" si="398"/>
        <v>2.9012218567180348</v>
      </c>
      <c r="Q1583" s="24">
        <f t="shared" si="392"/>
        <v>0</v>
      </c>
      <c r="R1583" s="24">
        <f t="shared" si="399"/>
        <v>1.1348476102486804</v>
      </c>
      <c r="S1583" s="24">
        <f>MIN(MAX(-M1583,0),'Vehicle Inputs'!$B$20*1000)</f>
        <v>0</v>
      </c>
      <c r="T1583" s="24">
        <f>S1583*(C1583-C1582)/3600000*'Vehicle Inputs'!$B$21*'Vehicle Inputs'!$B$22*'Vehicle Inputs'!$B$23</f>
        <v>0</v>
      </c>
      <c r="U1583" s="24">
        <f t="shared" si="393"/>
        <v>1.0009512126630871</v>
      </c>
      <c r="V1583" s="24">
        <f>T1583*'Vehicle Inputs'!$B$24*'Vehicle Inputs'!$B$22*'Vehicle Inputs'!$B$21</f>
        <v>0</v>
      </c>
      <c r="W1583" s="24">
        <f t="shared" si="394"/>
        <v>0.88529130003986689</v>
      </c>
      <c r="X1583" s="25">
        <f t="shared" si="395"/>
        <v>60</v>
      </c>
      <c r="Y1583" s="24">
        <f t="shared" si="396"/>
        <v>0</v>
      </c>
    </row>
    <row r="1584" spans="2:25" x14ac:dyDescent="0.25">
      <c r="B1584" s="7" t="s">
        <v>39</v>
      </c>
      <c r="C1584" s="7">
        <v>1576</v>
      </c>
      <c r="D1584" s="7">
        <v>99</v>
      </c>
      <c r="E1584" s="13">
        <v>123.6</v>
      </c>
      <c r="F1584" s="16">
        <f t="shared" si="397"/>
        <v>6.9444444444444448E-2</v>
      </c>
      <c r="G1584" s="16">
        <f t="shared" si="385"/>
        <v>34.333333333333336</v>
      </c>
      <c r="H1584" s="19">
        <f t="shared" si="386"/>
        <v>416.16737656666663</v>
      </c>
      <c r="I1584" s="19">
        <f>$K$3*$H$3*'Vehicle Inputs'!$B$19</f>
        <v>186.58987875</v>
      </c>
      <c r="J1584" s="19">
        <f t="shared" si="387"/>
        <v>6406.25250375</v>
      </c>
      <c r="K1584" s="19">
        <f t="shared" si="388"/>
        <v>151.82291666666669</v>
      </c>
      <c r="L1584" s="19">
        <f t="shared" si="389"/>
        <v>754.58017198333323</v>
      </c>
      <c r="M1584" s="19">
        <f t="shared" si="390"/>
        <v>25907.252571427776</v>
      </c>
      <c r="N1584" s="24">
        <f t="shared" ref="N1584:N1647" si="400">M1584*(C1584-C1583)/3600000</f>
        <v>7.196459047618827E-3</v>
      </c>
      <c r="O1584" s="24">
        <f t="shared" si="391"/>
        <v>7.196459047618827E-3</v>
      </c>
      <c r="P1584" s="24">
        <f t="shared" si="398"/>
        <v>2.9084183157656538</v>
      </c>
      <c r="Q1584" s="24">
        <f t="shared" si="392"/>
        <v>0</v>
      </c>
      <c r="R1584" s="24">
        <f t="shared" si="399"/>
        <v>1.1348476102486804</v>
      </c>
      <c r="S1584" s="24">
        <f>MIN(MAX(-M1584,0),'Vehicle Inputs'!$B$20*1000)</f>
        <v>0</v>
      </c>
      <c r="T1584" s="24">
        <f>S1584*(C1584-C1583)/3600000*'Vehicle Inputs'!$B$21*'Vehicle Inputs'!$B$22*'Vehicle Inputs'!$B$23</f>
        <v>0</v>
      </c>
      <c r="U1584" s="24">
        <f t="shared" si="393"/>
        <v>1.0009512126630871</v>
      </c>
      <c r="V1584" s="24">
        <f>T1584*'Vehicle Inputs'!$B$24*'Vehicle Inputs'!$B$22*'Vehicle Inputs'!$B$21</f>
        <v>0</v>
      </c>
      <c r="W1584" s="24">
        <f t="shared" si="394"/>
        <v>0.88529130003986689</v>
      </c>
      <c r="X1584" s="25">
        <f t="shared" si="395"/>
        <v>60</v>
      </c>
      <c r="Y1584" s="24">
        <f t="shared" si="396"/>
        <v>0</v>
      </c>
    </row>
    <row r="1585" spans="2:25" x14ac:dyDescent="0.25">
      <c r="B1585" s="7" t="s">
        <v>39</v>
      </c>
      <c r="C1585" s="7">
        <v>1577</v>
      </c>
      <c r="D1585" s="7">
        <v>100</v>
      </c>
      <c r="E1585" s="13">
        <v>123.7</v>
      </c>
      <c r="F1585" s="16">
        <f t="shared" si="397"/>
        <v>0</v>
      </c>
      <c r="G1585" s="16">
        <f t="shared" si="385"/>
        <v>34.361111111111114</v>
      </c>
      <c r="H1585" s="19">
        <f t="shared" si="386"/>
        <v>416.84105897615751</v>
      </c>
      <c r="I1585" s="19">
        <f>$K$3*$H$3*'Vehicle Inputs'!$B$19</f>
        <v>186.58987875</v>
      </c>
      <c r="J1585" s="19">
        <f t="shared" si="387"/>
        <v>6411.4355559375008</v>
      </c>
      <c r="K1585" s="19">
        <f t="shared" si="388"/>
        <v>0</v>
      </c>
      <c r="L1585" s="19">
        <f t="shared" si="389"/>
        <v>603.43093772615748</v>
      </c>
      <c r="M1585" s="19">
        <f t="shared" si="390"/>
        <v>20734.557499090468</v>
      </c>
      <c r="N1585" s="24">
        <f t="shared" si="400"/>
        <v>5.7595993053029077E-3</v>
      </c>
      <c r="O1585" s="24">
        <f t="shared" si="391"/>
        <v>5.7595993053029077E-3</v>
      </c>
      <c r="P1585" s="24">
        <f t="shared" si="398"/>
        <v>2.9141779150709568</v>
      </c>
      <c r="Q1585" s="24">
        <f t="shared" si="392"/>
        <v>0</v>
      </c>
      <c r="R1585" s="24">
        <f t="shared" si="399"/>
        <v>1.1348476102486804</v>
      </c>
      <c r="S1585" s="24">
        <f>MIN(MAX(-M1585,0),'Vehicle Inputs'!$B$20*1000)</f>
        <v>0</v>
      </c>
      <c r="T1585" s="24">
        <f>S1585*(C1585-C1584)/3600000*'Vehicle Inputs'!$B$21*'Vehicle Inputs'!$B$22*'Vehicle Inputs'!$B$23</f>
        <v>0</v>
      </c>
      <c r="U1585" s="24">
        <f t="shared" si="393"/>
        <v>1.0009512126630871</v>
      </c>
      <c r="V1585" s="24">
        <f>T1585*'Vehicle Inputs'!$B$24*'Vehicle Inputs'!$B$22*'Vehicle Inputs'!$B$21</f>
        <v>0</v>
      </c>
      <c r="W1585" s="24">
        <f t="shared" si="394"/>
        <v>0.88529130003986689</v>
      </c>
      <c r="X1585" s="25">
        <f t="shared" si="395"/>
        <v>60</v>
      </c>
      <c r="Y1585" s="24">
        <f t="shared" si="396"/>
        <v>0</v>
      </c>
    </row>
    <row r="1586" spans="2:25" x14ac:dyDescent="0.25">
      <c r="B1586" s="7" t="s">
        <v>39</v>
      </c>
      <c r="C1586" s="7">
        <v>1578</v>
      </c>
      <c r="D1586" s="7">
        <v>101</v>
      </c>
      <c r="E1586" s="13">
        <v>123.6</v>
      </c>
      <c r="F1586" s="16">
        <f t="shared" si="397"/>
        <v>-5.5555555555556344E-2</v>
      </c>
      <c r="G1586" s="16">
        <f t="shared" si="385"/>
        <v>34.333333333333336</v>
      </c>
      <c r="H1586" s="19">
        <f t="shared" si="386"/>
        <v>416.16737656666663</v>
      </c>
      <c r="I1586" s="19">
        <f>$K$3*$H$3*'Vehicle Inputs'!$B$19</f>
        <v>186.58987875</v>
      </c>
      <c r="J1586" s="19">
        <f t="shared" si="387"/>
        <v>6406.25250375</v>
      </c>
      <c r="K1586" s="19">
        <f t="shared" si="388"/>
        <v>-121.45833333333506</v>
      </c>
      <c r="L1586" s="19">
        <f t="shared" si="389"/>
        <v>481.29892198333152</v>
      </c>
      <c r="M1586" s="19">
        <f t="shared" si="390"/>
        <v>16524.596321427718</v>
      </c>
      <c r="N1586" s="24">
        <f t="shared" si="400"/>
        <v>4.5901656448410332E-3</v>
      </c>
      <c r="O1586" s="24">
        <f t="shared" si="391"/>
        <v>4.5901656448410332E-3</v>
      </c>
      <c r="P1586" s="24">
        <f t="shared" si="398"/>
        <v>2.9187680807157976</v>
      </c>
      <c r="Q1586" s="24">
        <f t="shared" si="392"/>
        <v>0</v>
      </c>
      <c r="R1586" s="24">
        <f t="shared" si="399"/>
        <v>1.1348476102486804</v>
      </c>
      <c r="S1586" s="24">
        <f>MIN(MAX(-M1586,0),'Vehicle Inputs'!$B$20*1000)</f>
        <v>0</v>
      </c>
      <c r="T1586" s="24">
        <f>S1586*(C1586-C1585)/3600000*'Vehicle Inputs'!$B$21*'Vehicle Inputs'!$B$22*'Vehicle Inputs'!$B$23</f>
        <v>0</v>
      </c>
      <c r="U1586" s="24">
        <f t="shared" si="393"/>
        <v>1.0009512126630871</v>
      </c>
      <c r="V1586" s="24">
        <f>T1586*'Vehicle Inputs'!$B$24*'Vehicle Inputs'!$B$22*'Vehicle Inputs'!$B$21</f>
        <v>0</v>
      </c>
      <c r="W1586" s="24">
        <f t="shared" si="394"/>
        <v>0.88529130003986689</v>
      </c>
      <c r="X1586" s="25">
        <f t="shared" si="395"/>
        <v>60</v>
      </c>
      <c r="Y1586" s="24">
        <f t="shared" si="396"/>
        <v>0</v>
      </c>
    </row>
    <row r="1587" spans="2:25" x14ac:dyDescent="0.25">
      <c r="B1587" s="7" t="s">
        <v>39</v>
      </c>
      <c r="C1587" s="7">
        <v>1579</v>
      </c>
      <c r="D1587" s="7">
        <v>102</v>
      </c>
      <c r="E1587" s="13">
        <v>123.3</v>
      </c>
      <c r="F1587" s="16">
        <f t="shared" si="397"/>
        <v>-8.3333333333332538E-2</v>
      </c>
      <c r="G1587" s="16">
        <f t="shared" si="385"/>
        <v>34.25</v>
      </c>
      <c r="H1587" s="19">
        <f t="shared" si="386"/>
        <v>414.14959831874995</v>
      </c>
      <c r="I1587" s="19">
        <f>$K$3*$H$3*'Vehicle Inputs'!$B$19</f>
        <v>186.58987875</v>
      </c>
      <c r="J1587" s="19">
        <f t="shared" si="387"/>
        <v>6390.7033471875002</v>
      </c>
      <c r="K1587" s="19">
        <f t="shared" si="388"/>
        <v>-182.18749999999827</v>
      </c>
      <c r="L1587" s="19">
        <f t="shared" si="389"/>
        <v>418.55197706875163</v>
      </c>
      <c r="M1587" s="19">
        <f t="shared" si="390"/>
        <v>14335.405214604743</v>
      </c>
      <c r="N1587" s="24">
        <f t="shared" si="400"/>
        <v>3.9820570040568735E-3</v>
      </c>
      <c r="O1587" s="24">
        <f t="shared" si="391"/>
        <v>3.9820570040568735E-3</v>
      </c>
      <c r="P1587" s="24">
        <f t="shared" si="398"/>
        <v>2.9227501377198544</v>
      </c>
      <c r="Q1587" s="24">
        <f t="shared" si="392"/>
        <v>0</v>
      </c>
      <c r="R1587" s="24">
        <f t="shared" si="399"/>
        <v>1.1348476102486804</v>
      </c>
      <c r="S1587" s="24">
        <f>MIN(MAX(-M1587,0),'Vehicle Inputs'!$B$20*1000)</f>
        <v>0</v>
      </c>
      <c r="T1587" s="24">
        <f>S1587*(C1587-C1586)/3600000*'Vehicle Inputs'!$B$21*'Vehicle Inputs'!$B$22*'Vehicle Inputs'!$B$23</f>
        <v>0</v>
      </c>
      <c r="U1587" s="24">
        <f t="shared" si="393"/>
        <v>1.0009512126630871</v>
      </c>
      <c r="V1587" s="24">
        <f>T1587*'Vehicle Inputs'!$B$24*'Vehicle Inputs'!$B$22*'Vehicle Inputs'!$B$21</f>
        <v>0</v>
      </c>
      <c r="W1587" s="24">
        <f t="shared" si="394"/>
        <v>0.88529130003986689</v>
      </c>
      <c r="X1587" s="25">
        <f t="shared" si="395"/>
        <v>60</v>
      </c>
      <c r="Y1587" s="24">
        <f t="shared" si="396"/>
        <v>0</v>
      </c>
    </row>
    <row r="1588" spans="2:25" x14ac:dyDescent="0.25">
      <c r="B1588" s="7" t="s">
        <v>39</v>
      </c>
      <c r="C1588" s="7">
        <v>1580</v>
      </c>
      <c r="D1588" s="7">
        <v>103</v>
      </c>
      <c r="E1588" s="13">
        <v>123</v>
      </c>
      <c r="F1588" s="16">
        <f t="shared" si="397"/>
        <v>-0.11111111111111072</v>
      </c>
      <c r="G1588" s="16">
        <f t="shared" si="385"/>
        <v>34.166666666666671</v>
      </c>
      <c r="H1588" s="19">
        <f t="shared" si="386"/>
        <v>412.13672354166681</v>
      </c>
      <c r="I1588" s="19">
        <f>$K$3*$H$3*'Vehicle Inputs'!$B$19</f>
        <v>186.58987875</v>
      </c>
      <c r="J1588" s="19">
        <f t="shared" si="387"/>
        <v>6375.1541906250004</v>
      </c>
      <c r="K1588" s="19">
        <f t="shared" si="388"/>
        <v>-242.9166666666658</v>
      </c>
      <c r="L1588" s="19">
        <f t="shared" si="389"/>
        <v>355.809935625001</v>
      </c>
      <c r="M1588" s="19">
        <f t="shared" si="390"/>
        <v>12156.839467187536</v>
      </c>
      <c r="N1588" s="24">
        <f t="shared" si="400"/>
        <v>3.3768998519965376E-3</v>
      </c>
      <c r="O1588" s="24">
        <f t="shared" si="391"/>
        <v>3.3768998519965376E-3</v>
      </c>
      <c r="P1588" s="24">
        <f t="shared" si="398"/>
        <v>2.9261270375718511</v>
      </c>
      <c r="Q1588" s="24">
        <f t="shared" si="392"/>
        <v>0</v>
      </c>
      <c r="R1588" s="24">
        <f t="shared" si="399"/>
        <v>1.1348476102486804</v>
      </c>
      <c r="S1588" s="24">
        <f>MIN(MAX(-M1588,0),'Vehicle Inputs'!$B$20*1000)</f>
        <v>0</v>
      </c>
      <c r="T1588" s="24">
        <f>S1588*(C1588-C1587)/3600000*'Vehicle Inputs'!$B$21*'Vehicle Inputs'!$B$22*'Vehicle Inputs'!$B$23</f>
        <v>0</v>
      </c>
      <c r="U1588" s="24">
        <f t="shared" si="393"/>
        <v>1.0009512126630871</v>
      </c>
      <c r="V1588" s="24">
        <f>T1588*'Vehicle Inputs'!$B$24*'Vehicle Inputs'!$B$22*'Vehicle Inputs'!$B$21</f>
        <v>0</v>
      </c>
      <c r="W1588" s="24">
        <f t="shared" si="394"/>
        <v>0.88529130003986689</v>
      </c>
      <c r="X1588" s="25">
        <f t="shared" si="395"/>
        <v>60</v>
      </c>
      <c r="Y1588" s="24">
        <f t="shared" si="396"/>
        <v>0</v>
      </c>
    </row>
    <row r="1589" spans="2:25" x14ac:dyDescent="0.25">
      <c r="B1589" s="7" t="s">
        <v>39</v>
      </c>
      <c r="C1589" s="7">
        <v>1581</v>
      </c>
      <c r="D1589" s="7">
        <v>104</v>
      </c>
      <c r="E1589" s="13">
        <v>122.5</v>
      </c>
      <c r="F1589" s="16">
        <f t="shared" si="397"/>
        <v>-0.12500000000000078</v>
      </c>
      <c r="G1589" s="16">
        <f t="shared" si="385"/>
        <v>34.027777777777779</v>
      </c>
      <c r="H1589" s="19">
        <f t="shared" si="386"/>
        <v>408.79282884837966</v>
      </c>
      <c r="I1589" s="19">
        <f>$K$3*$H$3*'Vehicle Inputs'!$B$19</f>
        <v>186.58987875</v>
      </c>
      <c r="J1589" s="19">
        <f t="shared" si="387"/>
        <v>6349.2389296874999</v>
      </c>
      <c r="K1589" s="19">
        <f t="shared" si="388"/>
        <v>-273.28125000000171</v>
      </c>
      <c r="L1589" s="19">
        <f t="shared" si="389"/>
        <v>322.10145759837792</v>
      </c>
      <c r="M1589" s="19">
        <f t="shared" si="390"/>
        <v>10960.396821055916</v>
      </c>
      <c r="N1589" s="24">
        <f t="shared" si="400"/>
        <v>3.0445546725155321E-3</v>
      </c>
      <c r="O1589" s="24">
        <f t="shared" si="391"/>
        <v>3.0445546725155321E-3</v>
      </c>
      <c r="P1589" s="24">
        <f t="shared" si="398"/>
        <v>2.9291715922443666</v>
      </c>
      <c r="Q1589" s="24">
        <f t="shared" si="392"/>
        <v>0</v>
      </c>
      <c r="R1589" s="24">
        <f t="shared" si="399"/>
        <v>1.1348476102486804</v>
      </c>
      <c r="S1589" s="24">
        <f>MIN(MAX(-M1589,0),'Vehicle Inputs'!$B$20*1000)</f>
        <v>0</v>
      </c>
      <c r="T1589" s="24">
        <f>S1589*(C1589-C1588)/3600000*'Vehicle Inputs'!$B$21*'Vehicle Inputs'!$B$22*'Vehicle Inputs'!$B$23</f>
        <v>0</v>
      </c>
      <c r="U1589" s="24">
        <f t="shared" si="393"/>
        <v>1.0009512126630871</v>
      </c>
      <c r="V1589" s="24">
        <f>T1589*'Vehicle Inputs'!$B$24*'Vehicle Inputs'!$B$22*'Vehicle Inputs'!$B$21</f>
        <v>0</v>
      </c>
      <c r="W1589" s="24">
        <f t="shared" si="394"/>
        <v>0.88529130003986689</v>
      </c>
      <c r="X1589" s="25">
        <f t="shared" si="395"/>
        <v>60</v>
      </c>
      <c r="Y1589" s="24">
        <f t="shared" si="396"/>
        <v>0</v>
      </c>
    </row>
    <row r="1590" spans="2:25" x14ac:dyDescent="0.25">
      <c r="B1590" s="7" t="s">
        <v>39</v>
      </c>
      <c r="C1590" s="7">
        <v>1582</v>
      </c>
      <c r="D1590" s="7">
        <v>105</v>
      </c>
      <c r="E1590" s="13">
        <v>122.1</v>
      </c>
      <c r="F1590" s="16">
        <f t="shared" si="397"/>
        <v>-0.1388888888888889</v>
      </c>
      <c r="G1590" s="16">
        <f t="shared" si="385"/>
        <v>33.916666666666664</v>
      </c>
      <c r="H1590" s="19">
        <f t="shared" si="386"/>
        <v>406.12752003541658</v>
      </c>
      <c r="I1590" s="19">
        <f>$K$3*$H$3*'Vehicle Inputs'!$B$19</f>
        <v>186.58987875</v>
      </c>
      <c r="J1590" s="19">
        <f t="shared" si="387"/>
        <v>6328.5067209374993</v>
      </c>
      <c r="K1590" s="19">
        <f t="shared" si="388"/>
        <v>-303.64583333333337</v>
      </c>
      <c r="L1590" s="19">
        <f t="shared" si="389"/>
        <v>289.07156545208318</v>
      </c>
      <c r="M1590" s="19">
        <f t="shared" si="390"/>
        <v>9804.3439282498202</v>
      </c>
      <c r="N1590" s="24">
        <f t="shared" si="400"/>
        <v>2.7234288689582833E-3</v>
      </c>
      <c r="O1590" s="24">
        <f t="shared" si="391"/>
        <v>2.7234288689582833E-3</v>
      </c>
      <c r="P1590" s="24">
        <f t="shared" si="398"/>
        <v>2.9318950211133248</v>
      </c>
      <c r="Q1590" s="24">
        <f t="shared" si="392"/>
        <v>0</v>
      </c>
      <c r="R1590" s="24">
        <f t="shared" si="399"/>
        <v>1.1348476102486804</v>
      </c>
      <c r="S1590" s="24">
        <f>MIN(MAX(-M1590,0),'Vehicle Inputs'!$B$20*1000)</f>
        <v>0</v>
      </c>
      <c r="T1590" s="24">
        <f>S1590*(C1590-C1589)/3600000*'Vehicle Inputs'!$B$21*'Vehicle Inputs'!$B$22*'Vehicle Inputs'!$B$23</f>
        <v>0</v>
      </c>
      <c r="U1590" s="24">
        <f t="shared" si="393"/>
        <v>1.0009512126630871</v>
      </c>
      <c r="V1590" s="24">
        <f>T1590*'Vehicle Inputs'!$B$24*'Vehicle Inputs'!$B$22*'Vehicle Inputs'!$B$21</f>
        <v>0</v>
      </c>
      <c r="W1590" s="24">
        <f t="shared" si="394"/>
        <v>0.88529130003986689</v>
      </c>
      <c r="X1590" s="25">
        <f t="shared" si="395"/>
        <v>60</v>
      </c>
      <c r="Y1590" s="24">
        <f t="shared" si="396"/>
        <v>0</v>
      </c>
    </row>
    <row r="1591" spans="2:25" x14ac:dyDescent="0.25">
      <c r="B1591" s="7" t="s">
        <v>39</v>
      </c>
      <c r="C1591" s="7">
        <v>1583</v>
      </c>
      <c r="D1591" s="7">
        <v>106</v>
      </c>
      <c r="E1591" s="13">
        <v>121.5</v>
      </c>
      <c r="F1591" s="16">
        <f t="shared" si="397"/>
        <v>-0.18055555555555516</v>
      </c>
      <c r="G1591" s="16">
        <f t="shared" si="385"/>
        <v>33.75</v>
      </c>
      <c r="H1591" s="19">
        <f t="shared" si="386"/>
        <v>402.14590171874994</v>
      </c>
      <c r="I1591" s="19">
        <f>$K$3*$H$3*'Vehicle Inputs'!$B$19</f>
        <v>186.58987875</v>
      </c>
      <c r="J1591" s="19">
        <f t="shared" si="387"/>
        <v>6297.4084078124997</v>
      </c>
      <c r="K1591" s="19">
        <f t="shared" si="388"/>
        <v>-394.73958333333246</v>
      </c>
      <c r="L1591" s="19">
        <f t="shared" si="389"/>
        <v>193.99619713541745</v>
      </c>
      <c r="M1591" s="19">
        <f t="shared" si="390"/>
        <v>6547.3716533203387</v>
      </c>
      <c r="N1591" s="24">
        <f t="shared" si="400"/>
        <v>1.8187143481445385E-3</v>
      </c>
      <c r="O1591" s="24">
        <f t="shared" si="391"/>
        <v>1.8187143481445385E-3</v>
      </c>
      <c r="P1591" s="24">
        <f t="shared" si="398"/>
        <v>2.9337137354614695</v>
      </c>
      <c r="Q1591" s="24">
        <f t="shared" si="392"/>
        <v>0</v>
      </c>
      <c r="R1591" s="24">
        <f t="shared" si="399"/>
        <v>1.1348476102486804</v>
      </c>
      <c r="S1591" s="24">
        <f>MIN(MAX(-M1591,0),'Vehicle Inputs'!$B$20*1000)</f>
        <v>0</v>
      </c>
      <c r="T1591" s="24">
        <f>S1591*(C1591-C1590)/3600000*'Vehicle Inputs'!$B$21*'Vehicle Inputs'!$B$22*'Vehicle Inputs'!$B$23</f>
        <v>0</v>
      </c>
      <c r="U1591" s="24">
        <f t="shared" si="393"/>
        <v>1.0009512126630871</v>
      </c>
      <c r="V1591" s="24">
        <f>T1591*'Vehicle Inputs'!$B$24*'Vehicle Inputs'!$B$22*'Vehicle Inputs'!$B$21</f>
        <v>0</v>
      </c>
      <c r="W1591" s="24">
        <f t="shared" si="394"/>
        <v>0.88529130003986689</v>
      </c>
      <c r="X1591" s="25">
        <f t="shared" si="395"/>
        <v>60</v>
      </c>
      <c r="Y1591" s="24">
        <f t="shared" si="396"/>
        <v>0</v>
      </c>
    </row>
    <row r="1592" spans="2:25" x14ac:dyDescent="0.25">
      <c r="B1592" s="7" t="s">
        <v>39</v>
      </c>
      <c r="C1592" s="7">
        <v>1584</v>
      </c>
      <c r="D1592" s="7">
        <v>107</v>
      </c>
      <c r="E1592" s="13">
        <v>120.8</v>
      </c>
      <c r="F1592" s="16">
        <f t="shared" si="397"/>
        <v>-0.20833333333333331</v>
      </c>
      <c r="G1592" s="16">
        <f t="shared" si="385"/>
        <v>33.555555555555557</v>
      </c>
      <c r="H1592" s="19">
        <f t="shared" si="386"/>
        <v>397.52547011851857</v>
      </c>
      <c r="I1592" s="19">
        <f>$K$3*$H$3*'Vehicle Inputs'!$B$19</f>
        <v>186.58987875</v>
      </c>
      <c r="J1592" s="19">
        <f t="shared" si="387"/>
        <v>6261.1270425000002</v>
      </c>
      <c r="K1592" s="19">
        <f t="shared" si="388"/>
        <v>-455.46874999999994</v>
      </c>
      <c r="L1592" s="19">
        <f t="shared" si="389"/>
        <v>128.64659886851865</v>
      </c>
      <c r="M1592" s="19">
        <f t="shared" si="390"/>
        <v>4316.8080953658482</v>
      </c>
      <c r="N1592" s="24">
        <f t="shared" si="400"/>
        <v>1.1991133598238466E-3</v>
      </c>
      <c r="O1592" s="24">
        <f t="shared" si="391"/>
        <v>1.1991133598238466E-3</v>
      </c>
      <c r="P1592" s="24">
        <f t="shared" si="398"/>
        <v>2.9349128488212934</v>
      </c>
      <c r="Q1592" s="24">
        <f t="shared" si="392"/>
        <v>0</v>
      </c>
      <c r="R1592" s="24">
        <f t="shared" si="399"/>
        <v>1.1348476102486804</v>
      </c>
      <c r="S1592" s="24">
        <f>MIN(MAX(-M1592,0),'Vehicle Inputs'!$B$20*1000)</f>
        <v>0</v>
      </c>
      <c r="T1592" s="24">
        <f>S1592*(C1592-C1591)/3600000*'Vehicle Inputs'!$B$21*'Vehicle Inputs'!$B$22*'Vehicle Inputs'!$B$23</f>
        <v>0</v>
      </c>
      <c r="U1592" s="24">
        <f t="shared" si="393"/>
        <v>1.0009512126630871</v>
      </c>
      <c r="V1592" s="24">
        <f>T1592*'Vehicle Inputs'!$B$24*'Vehicle Inputs'!$B$22*'Vehicle Inputs'!$B$21</f>
        <v>0</v>
      </c>
      <c r="W1592" s="24">
        <f t="shared" si="394"/>
        <v>0.88529130003986689</v>
      </c>
      <c r="X1592" s="25">
        <f t="shared" si="395"/>
        <v>60</v>
      </c>
      <c r="Y1592" s="24">
        <f t="shared" si="396"/>
        <v>0</v>
      </c>
    </row>
    <row r="1593" spans="2:25" x14ac:dyDescent="0.25">
      <c r="B1593" s="7" t="s">
        <v>39</v>
      </c>
      <c r="C1593" s="7">
        <v>1585</v>
      </c>
      <c r="D1593" s="7">
        <v>108</v>
      </c>
      <c r="E1593" s="13">
        <v>120</v>
      </c>
      <c r="F1593" s="16">
        <f t="shared" si="397"/>
        <v>-0.23611111111111149</v>
      </c>
      <c r="G1593" s="16">
        <f t="shared" si="385"/>
        <v>33.333333333333336</v>
      </c>
      <c r="H1593" s="19">
        <f t="shared" si="386"/>
        <v>392.27766666666673</v>
      </c>
      <c r="I1593" s="19">
        <f>$K$3*$H$3*'Vehicle Inputs'!$B$19</f>
        <v>186.58987875</v>
      </c>
      <c r="J1593" s="19">
        <f t="shared" si="387"/>
        <v>6219.6626249999999</v>
      </c>
      <c r="K1593" s="19">
        <f t="shared" si="388"/>
        <v>-516.19791666666754</v>
      </c>
      <c r="L1593" s="19">
        <f t="shared" si="389"/>
        <v>62.66962874999922</v>
      </c>
      <c r="M1593" s="19">
        <f t="shared" si="390"/>
        <v>2088.9876249999743</v>
      </c>
      <c r="N1593" s="24">
        <f t="shared" si="400"/>
        <v>5.8027434027777068E-4</v>
      </c>
      <c r="O1593" s="24">
        <f t="shared" si="391"/>
        <v>5.8027434027777068E-4</v>
      </c>
      <c r="P1593" s="24">
        <f t="shared" si="398"/>
        <v>2.9354931231615713</v>
      </c>
      <c r="Q1593" s="24">
        <f t="shared" si="392"/>
        <v>0</v>
      </c>
      <c r="R1593" s="24">
        <f t="shared" si="399"/>
        <v>1.1348476102486804</v>
      </c>
      <c r="S1593" s="24">
        <f>MIN(MAX(-M1593,0),'Vehicle Inputs'!$B$20*1000)</f>
        <v>0</v>
      </c>
      <c r="T1593" s="24">
        <f>S1593*(C1593-C1592)/3600000*'Vehicle Inputs'!$B$21*'Vehicle Inputs'!$B$22*'Vehicle Inputs'!$B$23</f>
        <v>0</v>
      </c>
      <c r="U1593" s="24">
        <f t="shared" si="393"/>
        <v>1.0009512126630871</v>
      </c>
      <c r="V1593" s="24">
        <f>T1593*'Vehicle Inputs'!$B$24*'Vehicle Inputs'!$B$22*'Vehicle Inputs'!$B$21</f>
        <v>0</v>
      </c>
      <c r="W1593" s="24">
        <f t="shared" si="394"/>
        <v>0.88529130003986689</v>
      </c>
      <c r="X1593" s="25">
        <f t="shared" si="395"/>
        <v>60</v>
      </c>
      <c r="Y1593" s="24">
        <f t="shared" si="396"/>
        <v>0</v>
      </c>
    </row>
    <row r="1594" spans="2:25" x14ac:dyDescent="0.25">
      <c r="B1594" s="7" t="s">
        <v>39</v>
      </c>
      <c r="C1594" s="7">
        <v>1586</v>
      </c>
      <c r="D1594" s="7">
        <v>109</v>
      </c>
      <c r="E1594" s="13">
        <v>119.1</v>
      </c>
      <c r="F1594" s="16">
        <f t="shared" si="397"/>
        <v>-0.26388888888888967</v>
      </c>
      <c r="G1594" s="16">
        <f t="shared" si="385"/>
        <v>33.083333333333336</v>
      </c>
      <c r="H1594" s="19">
        <f t="shared" si="386"/>
        <v>386.41556728541667</v>
      </c>
      <c r="I1594" s="19">
        <f>$K$3*$H$3*'Vehicle Inputs'!$B$19</f>
        <v>186.58987875</v>
      </c>
      <c r="J1594" s="19">
        <f t="shared" si="387"/>
        <v>6173.0151553125006</v>
      </c>
      <c r="K1594" s="19">
        <f t="shared" si="388"/>
        <v>-576.92708333333508</v>
      </c>
      <c r="L1594" s="19">
        <f t="shared" si="389"/>
        <v>-3.9216372979184371</v>
      </c>
      <c r="M1594" s="19">
        <f t="shared" si="390"/>
        <v>-129.7408339394683</v>
      </c>
      <c r="N1594" s="24">
        <f t="shared" si="400"/>
        <v>-3.6039120538741198E-5</v>
      </c>
      <c r="O1594" s="24">
        <f t="shared" si="391"/>
        <v>0</v>
      </c>
      <c r="P1594" s="24">
        <f t="shared" si="398"/>
        <v>2.9354931231615713</v>
      </c>
      <c r="Q1594" s="24">
        <f t="shared" si="392"/>
        <v>3.6039120538741198E-5</v>
      </c>
      <c r="R1594" s="24">
        <f t="shared" si="399"/>
        <v>1.1348836493692191</v>
      </c>
      <c r="S1594" s="24">
        <f>MIN(MAX(-M1594,0),'Vehicle Inputs'!$B$20*1000)</f>
        <v>129.7408339394683</v>
      </c>
      <c r="T1594" s="24">
        <f>S1594*(C1594-C1593)/3600000*'Vehicle Inputs'!$B$21*'Vehicle Inputs'!$B$22*'Vehicle Inputs'!$B$23</f>
        <v>3.1874800160489645E-5</v>
      </c>
      <c r="U1594" s="24">
        <f t="shared" si="393"/>
        <v>1.0009830874632475</v>
      </c>
      <c r="V1594" s="24">
        <f>T1594*'Vehicle Inputs'!$B$24*'Vehicle Inputs'!$B$22*'Vehicle Inputs'!$B$21</f>
        <v>2.8191667001945065E-5</v>
      </c>
      <c r="W1594" s="24">
        <f t="shared" si="394"/>
        <v>0.88531949170686886</v>
      </c>
      <c r="X1594" s="25">
        <f t="shared" si="395"/>
        <v>61</v>
      </c>
      <c r="Y1594" s="24">
        <f t="shared" si="396"/>
        <v>3.1874800160489645E-5</v>
      </c>
    </row>
    <row r="1595" spans="2:25" x14ac:dyDescent="0.25">
      <c r="B1595" s="7" t="s">
        <v>39</v>
      </c>
      <c r="C1595" s="7">
        <v>1587</v>
      </c>
      <c r="D1595" s="7">
        <v>110</v>
      </c>
      <c r="E1595" s="13">
        <v>118.1</v>
      </c>
      <c r="F1595" s="16">
        <f t="shared" si="397"/>
        <v>-0.27777777777777779</v>
      </c>
      <c r="G1595" s="16">
        <f t="shared" si="385"/>
        <v>32.805555555555557</v>
      </c>
      <c r="H1595" s="19">
        <f t="shared" si="386"/>
        <v>379.95388238726849</v>
      </c>
      <c r="I1595" s="19">
        <f>$K$3*$H$3*'Vehicle Inputs'!$B$19</f>
        <v>186.58987875</v>
      </c>
      <c r="J1595" s="19">
        <f t="shared" si="387"/>
        <v>6121.1846334375005</v>
      </c>
      <c r="K1595" s="19">
        <f t="shared" si="388"/>
        <v>-607.29166666666674</v>
      </c>
      <c r="L1595" s="19">
        <f t="shared" si="389"/>
        <v>-40.747905529398281</v>
      </c>
      <c r="M1595" s="19">
        <f t="shared" si="390"/>
        <v>-1336.7576786172049</v>
      </c>
      <c r="N1595" s="24">
        <f t="shared" si="400"/>
        <v>-3.7132157739366801E-4</v>
      </c>
      <c r="O1595" s="24">
        <f t="shared" si="391"/>
        <v>0</v>
      </c>
      <c r="P1595" s="24">
        <f t="shared" si="398"/>
        <v>2.9354931231615713</v>
      </c>
      <c r="Q1595" s="24">
        <f t="shared" si="392"/>
        <v>3.7132157739366801E-4</v>
      </c>
      <c r="R1595" s="24">
        <f t="shared" si="399"/>
        <v>1.1352549709466129</v>
      </c>
      <c r="S1595" s="24">
        <f>MIN(MAX(-M1595,0),'Vehicle Inputs'!$B$20*1000)</f>
        <v>1336.7576786172049</v>
      </c>
      <c r="T1595" s="24">
        <f>S1595*(C1595-C1594)/3600000*'Vehicle Inputs'!$B$21*'Vehicle Inputs'!$B$22*'Vehicle Inputs'!$B$23</f>
        <v>3.284153691258296E-4</v>
      </c>
      <c r="U1595" s="24">
        <f t="shared" si="393"/>
        <v>1.0013115028323734</v>
      </c>
      <c r="V1595" s="24">
        <f>T1595*'Vehicle Inputs'!$B$24*'Vehicle Inputs'!$B$22*'Vehicle Inputs'!$B$21</f>
        <v>2.9046697322333994E-4</v>
      </c>
      <c r="W1595" s="24">
        <f t="shared" si="394"/>
        <v>0.88560995868009218</v>
      </c>
      <c r="X1595" s="25">
        <f t="shared" si="395"/>
        <v>61</v>
      </c>
      <c r="Y1595" s="24">
        <f t="shared" si="396"/>
        <v>3.6029016928631926E-4</v>
      </c>
    </row>
    <row r="1596" spans="2:25" x14ac:dyDescent="0.25">
      <c r="B1596" s="7" t="s">
        <v>39</v>
      </c>
      <c r="C1596" s="7">
        <v>1588</v>
      </c>
      <c r="D1596" s="7">
        <v>111</v>
      </c>
      <c r="E1596" s="13">
        <v>117.1</v>
      </c>
      <c r="F1596" s="16">
        <f t="shared" si="397"/>
        <v>-0.26388888888888767</v>
      </c>
      <c r="G1596" s="16">
        <f t="shared" si="385"/>
        <v>32.527777777777779</v>
      </c>
      <c r="H1596" s="19">
        <f t="shared" si="386"/>
        <v>373.5466804983796</v>
      </c>
      <c r="I1596" s="19">
        <f>$K$3*$H$3*'Vehicle Inputs'!$B$19</f>
        <v>186.58987875</v>
      </c>
      <c r="J1596" s="19">
        <f t="shared" si="387"/>
        <v>6069.3541115625003</v>
      </c>
      <c r="K1596" s="19">
        <f t="shared" si="388"/>
        <v>-576.92708333333064</v>
      </c>
      <c r="L1596" s="19">
        <f t="shared" si="389"/>
        <v>-16.790524084951016</v>
      </c>
      <c r="M1596" s="19">
        <f t="shared" si="390"/>
        <v>-546.15843620771227</v>
      </c>
      <c r="N1596" s="24">
        <f t="shared" si="400"/>
        <v>-1.5171067672436453E-4</v>
      </c>
      <c r="O1596" s="24">
        <f t="shared" si="391"/>
        <v>0</v>
      </c>
      <c r="P1596" s="24">
        <f t="shared" si="398"/>
        <v>2.9354931231615713</v>
      </c>
      <c r="Q1596" s="24">
        <f t="shared" si="392"/>
        <v>1.5171067672436453E-4</v>
      </c>
      <c r="R1596" s="24">
        <f t="shared" si="399"/>
        <v>1.1354066816233372</v>
      </c>
      <c r="S1596" s="24">
        <f>MIN(MAX(-M1596,0),'Vehicle Inputs'!$B$20*1000)</f>
        <v>546.15843620771227</v>
      </c>
      <c r="T1596" s="24">
        <f>S1596*(C1596-C1595)/3600000*'Vehicle Inputs'!$B$21*'Vehicle Inputs'!$B$22*'Vehicle Inputs'!$B$23</f>
        <v>1.341805080288642E-4</v>
      </c>
      <c r="U1596" s="24">
        <f t="shared" si="393"/>
        <v>1.0014456833404022</v>
      </c>
      <c r="V1596" s="24">
        <f>T1596*'Vehicle Inputs'!$B$24*'Vehicle Inputs'!$B$22*'Vehicle Inputs'!$B$21</f>
        <v>1.1867595032612892E-4</v>
      </c>
      <c r="W1596" s="24">
        <f t="shared" si="394"/>
        <v>0.88572863463041829</v>
      </c>
      <c r="X1596" s="25">
        <f t="shared" si="395"/>
        <v>61</v>
      </c>
      <c r="Y1596" s="24">
        <f t="shared" si="396"/>
        <v>4.9447067731518343E-4</v>
      </c>
    </row>
    <row r="1597" spans="2:25" x14ac:dyDescent="0.25">
      <c r="B1597" s="7" t="s">
        <v>39</v>
      </c>
      <c r="C1597" s="7">
        <v>1589</v>
      </c>
      <c r="D1597" s="7">
        <v>112</v>
      </c>
      <c r="E1597" s="13">
        <v>116.2</v>
      </c>
      <c r="F1597" s="16">
        <f t="shared" si="397"/>
        <v>-0.22222222222222143</v>
      </c>
      <c r="G1597" s="16">
        <f t="shared" si="385"/>
        <v>32.277777777777779</v>
      </c>
      <c r="H1597" s="19">
        <f t="shared" si="386"/>
        <v>367.82678177129634</v>
      </c>
      <c r="I1597" s="19">
        <f>$K$3*$H$3*'Vehicle Inputs'!$B$19</f>
        <v>186.58987875</v>
      </c>
      <c r="J1597" s="19">
        <f t="shared" si="387"/>
        <v>6022.7066418750001</v>
      </c>
      <c r="K1597" s="19">
        <f t="shared" si="388"/>
        <v>-485.83333333333161</v>
      </c>
      <c r="L1597" s="19">
        <f t="shared" si="389"/>
        <v>68.583327187964699</v>
      </c>
      <c r="M1597" s="19">
        <f t="shared" si="390"/>
        <v>2213.7173942337495</v>
      </c>
      <c r="N1597" s="24">
        <f t="shared" si="400"/>
        <v>6.1492149839826378E-4</v>
      </c>
      <c r="O1597" s="24">
        <f t="shared" si="391"/>
        <v>6.1492149839826378E-4</v>
      </c>
      <c r="P1597" s="24">
        <f t="shared" si="398"/>
        <v>2.9361080446599694</v>
      </c>
      <c r="Q1597" s="24">
        <f t="shared" si="392"/>
        <v>0</v>
      </c>
      <c r="R1597" s="24">
        <f t="shared" si="399"/>
        <v>1.1354066816233372</v>
      </c>
      <c r="S1597" s="24">
        <f>MIN(MAX(-M1597,0),'Vehicle Inputs'!$B$20*1000)</f>
        <v>0</v>
      </c>
      <c r="T1597" s="24">
        <f>S1597*(C1597-C1596)/3600000*'Vehicle Inputs'!$B$21*'Vehicle Inputs'!$B$22*'Vehicle Inputs'!$B$23</f>
        <v>0</v>
      </c>
      <c r="U1597" s="24">
        <f t="shared" si="393"/>
        <v>1.0014456833404022</v>
      </c>
      <c r="V1597" s="24">
        <f>T1597*'Vehicle Inputs'!$B$24*'Vehicle Inputs'!$B$22*'Vehicle Inputs'!$B$21</f>
        <v>0</v>
      </c>
      <c r="W1597" s="24">
        <f t="shared" si="394"/>
        <v>0.88572863463041829</v>
      </c>
      <c r="X1597" s="25">
        <f t="shared" si="395"/>
        <v>61</v>
      </c>
      <c r="Y1597" s="24">
        <f t="shared" si="396"/>
        <v>0</v>
      </c>
    </row>
    <row r="1598" spans="2:25" x14ac:dyDescent="0.25">
      <c r="B1598" s="7" t="s">
        <v>39</v>
      </c>
      <c r="C1598" s="7">
        <v>1590</v>
      </c>
      <c r="D1598" s="7">
        <v>113</v>
      </c>
      <c r="E1598" s="13">
        <v>115.5</v>
      </c>
      <c r="F1598" s="16">
        <f t="shared" si="397"/>
        <v>-0.18055555555555516</v>
      </c>
      <c r="G1598" s="16">
        <f t="shared" si="385"/>
        <v>32.083333333333336</v>
      </c>
      <c r="H1598" s="19">
        <f t="shared" si="386"/>
        <v>363.40848213541665</v>
      </c>
      <c r="I1598" s="19">
        <f>$K$3*$H$3*'Vehicle Inputs'!$B$19</f>
        <v>186.58987875</v>
      </c>
      <c r="J1598" s="19">
        <f t="shared" si="387"/>
        <v>5986.4252765625006</v>
      </c>
      <c r="K1598" s="19">
        <f t="shared" si="388"/>
        <v>-394.73958333333246</v>
      </c>
      <c r="L1598" s="19">
        <f t="shared" si="389"/>
        <v>155.25877755208421</v>
      </c>
      <c r="M1598" s="19">
        <f t="shared" si="390"/>
        <v>4981.2191131293685</v>
      </c>
      <c r="N1598" s="24">
        <f t="shared" si="400"/>
        <v>1.383671975869269E-3</v>
      </c>
      <c r="O1598" s="24">
        <f t="shared" si="391"/>
        <v>1.383671975869269E-3</v>
      </c>
      <c r="P1598" s="24">
        <f t="shared" si="398"/>
        <v>2.9374917166358387</v>
      </c>
      <c r="Q1598" s="24">
        <f t="shared" si="392"/>
        <v>0</v>
      </c>
      <c r="R1598" s="24">
        <f t="shared" si="399"/>
        <v>1.1354066816233372</v>
      </c>
      <c r="S1598" s="24">
        <f>MIN(MAX(-M1598,0),'Vehicle Inputs'!$B$20*1000)</f>
        <v>0</v>
      </c>
      <c r="T1598" s="24">
        <f>S1598*(C1598-C1597)/3600000*'Vehicle Inputs'!$B$21*'Vehicle Inputs'!$B$22*'Vehicle Inputs'!$B$23</f>
        <v>0</v>
      </c>
      <c r="U1598" s="24">
        <f t="shared" si="393"/>
        <v>1.0014456833404022</v>
      </c>
      <c r="V1598" s="24">
        <f>T1598*'Vehicle Inputs'!$B$24*'Vehicle Inputs'!$B$22*'Vehicle Inputs'!$B$21</f>
        <v>0</v>
      </c>
      <c r="W1598" s="24">
        <f t="shared" si="394"/>
        <v>0.88572863463041829</v>
      </c>
      <c r="X1598" s="25">
        <f t="shared" si="395"/>
        <v>61</v>
      </c>
      <c r="Y1598" s="24">
        <f t="shared" si="396"/>
        <v>0</v>
      </c>
    </row>
    <row r="1599" spans="2:25" x14ac:dyDescent="0.25">
      <c r="B1599" s="7" t="s">
        <v>39</v>
      </c>
      <c r="C1599" s="7">
        <v>1591</v>
      </c>
      <c r="D1599" s="7">
        <v>114</v>
      </c>
      <c r="E1599" s="13">
        <v>114.9</v>
      </c>
      <c r="F1599" s="16">
        <f t="shared" si="397"/>
        <v>-0.1388888888888889</v>
      </c>
      <c r="G1599" s="16">
        <f t="shared" si="385"/>
        <v>31.916666666666671</v>
      </c>
      <c r="H1599" s="19">
        <f t="shared" si="386"/>
        <v>359.64261653541678</v>
      </c>
      <c r="I1599" s="19">
        <f>$K$3*$H$3*'Vehicle Inputs'!$B$19</f>
        <v>186.58987875</v>
      </c>
      <c r="J1599" s="19">
        <f t="shared" si="387"/>
        <v>5955.326963437501</v>
      </c>
      <c r="K1599" s="19">
        <f t="shared" si="388"/>
        <v>-303.64583333333337</v>
      </c>
      <c r="L1599" s="19">
        <f t="shared" si="389"/>
        <v>242.58666195208343</v>
      </c>
      <c r="M1599" s="19">
        <f t="shared" si="390"/>
        <v>7742.5576273039969</v>
      </c>
      <c r="N1599" s="24">
        <f t="shared" si="400"/>
        <v>2.150710452028888E-3</v>
      </c>
      <c r="O1599" s="24">
        <f t="shared" si="391"/>
        <v>2.150710452028888E-3</v>
      </c>
      <c r="P1599" s="24">
        <f t="shared" si="398"/>
        <v>2.9396424270878678</v>
      </c>
      <c r="Q1599" s="24">
        <f t="shared" si="392"/>
        <v>0</v>
      </c>
      <c r="R1599" s="24">
        <f t="shared" si="399"/>
        <v>1.1354066816233372</v>
      </c>
      <c r="S1599" s="24">
        <f>MIN(MAX(-M1599,0),'Vehicle Inputs'!$B$20*1000)</f>
        <v>0</v>
      </c>
      <c r="T1599" s="24">
        <f>S1599*(C1599-C1598)/3600000*'Vehicle Inputs'!$B$21*'Vehicle Inputs'!$B$22*'Vehicle Inputs'!$B$23</f>
        <v>0</v>
      </c>
      <c r="U1599" s="24">
        <f t="shared" si="393"/>
        <v>1.0014456833404022</v>
      </c>
      <c r="V1599" s="24">
        <f>T1599*'Vehicle Inputs'!$B$24*'Vehicle Inputs'!$B$22*'Vehicle Inputs'!$B$21</f>
        <v>0</v>
      </c>
      <c r="W1599" s="24">
        <f t="shared" si="394"/>
        <v>0.88572863463041829</v>
      </c>
      <c r="X1599" s="25">
        <f t="shared" si="395"/>
        <v>61</v>
      </c>
      <c r="Y1599" s="24">
        <f t="shared" si="396"/>
        <v>0</v>
      </c>
    </row>
    <row r="1600" spans="2:25" x14ac:dyDescent="0.25">
      <c r="B1600" s="7" t="s">
        <v>39</v>
      </c>
      <c r="C1600" s="7">
        <v>1592</v>
      </c>
      <c r="D1600" s="7">
        <v>115</v>
      </c>
      <c r="E1600" s="13">
        <v>114.5</v>
      </c>
      <c r="F1600" s="16">
        <f t="shared" si="397"/>
        <v>-0.11111111111111269</v>
      </c>
      <c r="G1600" s="16">
        <f t="shared" si="385"/>
        <v>31.805555555555557</v>
      </c>
      <c r="H1600" s="19">
        <f t="shared" si="386"/>
        <v>357.14293607060188</v>
      </c>
      <c r="I1600" s="19">
        <f>$K$3*$H$3*'Vehicle Inputs'!$B$19</f>
        <v>186.58987875</v>
      </c>
      <c r="J1600" s="19">
        <f t="shared" si="387"/>
        <v>5934.5947546875004</v>
      </c>
      <c r="K1600" s="19">
        <f t="shared" si="388"/>
        <v>-242.91666666667012</v>
      </c>
      <c r="L1600" s="19">
        <f t="shared" si="389"/>
        <v>300.81614815393175</v>
      </c>
      <c r="M1600" s="19">
        <f t="shared" si="390"/>
        <v>9567.6247121181077</v>
      </c>
      <c r="N1600" s="24">
        <f t="shared" si="400"/>
        <v>2.6576735311439189E-3</v>
      </c>
      <c r="O1600" s="24">
        <f t="shared" si="391"/>
        <v>2.6576735311439189E-3</v>
      </c>
      <c r="P1600" s="24">
        <f t="shared" si="398"/>
        <v>2.9423001006190117</v>
      </c>
      <c r="Q1600" s="24">
        <f t="shared" si="392"/>
        <v>0</v>
      </c>
      <c r="R1600" s="24">
        <f t="shared" si="399"/>
        <v>1.1354066816233372</v>
      </c>
      <c r="S1600" s="24">
        <f>MIN(MAX(-M1600,0),'Vehicle Inputs'!$B$20*1000)</f>
        <v>0</v>
      </c>
      <c r="T1600" s="24">
        <f>S1600*(C1600-C1599)/3600000*'Vehicle Inputs'!$B$21*'Vehicle Inputs'!$B$22*'Vehicle Inputs'!$B$23</f>
        <v>0</v>
      </c>
      <c r="U1600" s="24">
        <f t="shared" si="393"/>
        <v>1.0014456833404022</v>
      </c>
      <c r="V1600" s="24">
        <f>T1600*'Vehicle Inputs'!$B$24*'Vehicle Inputs'!$B$22*'Vehicle Inputs'!$B$21</f>
        <v>0</v>
      </c>
      <c r="W1600" s="24">
        <f t="shared" si="394"/>
        <v>0.88572863463041829</v>
      </c>
      <c r="X1600" s="25">
        <f t="shared" si="395"/>
        <v>61</v>
      </c>
      <c r="Y1600" s="24">
        <f t="shared" si="396"/>
        <v>0</v>
      </c>
    </row>
    <row r="1601" spans="2:25" x14ac:dyDescent="0.25">
      <c r="B1601" s="7" t="s">
        <v>39</v>
      </c>
      <c r="C1601" s="7">
        <v>1593</v>
      </c>
      <c r="D1601" s="7">
        <v>116</v>
      </c>
      <c r="E1601" s="13">
        <v>114.1</v>
      </c>
      <c r="F1601" s="16">
        <f t="shared" si="397"/>
        <v>-8.3333333333332538E-2</v>
      </c>
      <c r="G1601" s="16">
        <f t="shared" si="385"/>
        <v>31.694444444444443</v>
      </c>
      <c r="H1601" s="19">
        <f t="shared" si="386"/>
        <v>354.65197288726847</v>
      </c>
      <c r="I1601" s="19">
        <f>$K$3*$H$3*'Vehicle Inputs'!$B$19</f>
        <v>186.58987875</v>
      </c>
      <c r="J1601" s="19">
        <f t="shared" si="387"/>
        <v>5913.8625459374998</v>
      </c>
      <c r="K1601" s="19">
        <f t="shared" si="388"/>
        <v>-182.18749999999827</v>
      </c>
      <c r="L1601" s="19">
        <f t="shared" si="389"/>
        <v>359.0543516372702</v>
      </c>
      <c r="M1601" s="19">
        <f t="shared" si="390"/>
        <v>11380.028200503481</v>
      </c>
      <c r="N1601" s="24">
        <f t="shared" si="400"/>
        <v>3.1611189445843002E-3</v>
      </c>
      <c r="O1601" s="24">
        <f t="shared" si="391"/>
        <v>3.1611189445843002E-3</v>
      </c>
      <c r="P1601" s="24">
        <f t="shared" si="398"/>
        <v>2.9454612195635961</v>
      </c>
      <c r="Q1601" s="24">
        <f t="shared" si="392"/>
        <v>0</v>
      </c>
      <c r="R1601" s="24">
        <f t="shared" si="399"/>
        <v>1.1354066816233372</v>
      </c>
      <c r="S1601" s="24">
        <f>MIN(MAX(-M1601,0),'Vehicle Inputs'!$B$20*1000)</f>
        <v>0</v>
      </c>
      <c r="T1601" s="24">
        <f>S1601*(C1601-C1600)/3600000*'Vehicle Inputs'!$B$21*'Vehicle Inputs'!$B$22*'Vehicle Inputs'!$B$23</f>
        <v>0</v>
      </c>
      <c r="U1601" s="24">
        <f t="shared" si="393"/>
        <v>1.0014456833404022</v>
      </c>
      <c r="V1601" s="24">
        <f>T1601*'Vehicle Inputs'!$B$24*'Vehicle Inputs'!$B$22*'Vehicle Inputs'!$B$21</f>
        <v>0</v>
      </c>
      <c r="W1601" s="24">
        <f t="shared" si="394"/>
        <v>0.88572863463041829</v>
      </c>
      <c r="X1601" s="25">
        <f t="shared" si="395"/>
        <v>61</v>
      </c>
      <c r="Y1601" s="24">
        <f t="shared" si="396"/>
        <v>0</v>
      </c>
    </row>
    <row r="1602" spans="2:25" x14ac:dyDescent="0.25">
      <c r="B1602" s="7" t="s">
        <v>39</v>
      </c>
      <c r="C1602" s="7">
        <v>1594</v>
      </c>
      <c r="D1602" s="7">
        <v>117</v>
      </c>
      <c r="E1602" s="13">
        <v>113.9</v>
      </c>
      <c r="F1602" s="16">
        <f t="shared" si="397"/>
        <v>-5.5555555555554373E-2</v>
      </c>
      <c r="G1602" s="16">
        <f t="shared" si="385"/>
        <v>31.638888888888893</v>
      </c>
      <c r="H1602" s="19">
        <f t="shared" si="386"/>
        <v>353.40976027615744</v>
      </c>
      <c r="I1602" s="19">
        <f>$K$3*$H$3*'Vehicle Inputs'!$B$19</f>
        <v>186.58987875</v>
      </c>
      <c r="J1602" s="19">
        <f t="shared" si="387"/>
        <v>5903.4964415625009</v>
      </c>
      <c r="K1602" s="19">
        <f t="shared" si="388"/>
        <v>-121.45833333333074</v>
      </c>
      <c r="L1602" s="19">
        <f t="shared" si="389"/>
        <v>418.54130569282665</v>
      </c>
      <c r="M1602" s="19">
        <f t="shared" si="390"/>
        <v>13242.181866225823</v>
      </c>
      <c r="N1602" s="24">
        <f t="shared" si="400"/>
        <v>3.6783838517293953E-3</v>
      </c>
      <c r="O1602" s="24">
        <f t="shared" si="391"/>
        <v>3.6783838517293953E-3</v>
      </c>
      <c r="P1602" s="24">
        <f t="shared" si="398"/>
        <v>2.9491396034153254</v>
      </c>
      <c r="Q1602" s="24">
        <f t="shared" si="392"/>
        <v>0</v>
      </c>
      <c r="R1602" s="24">
        <f t="shared" si="399"/>
        <v>1.1354066816233372</v>
      </c>
      <c r="S1602" s="24">
        <f>MIN(MAX(-M1602,0),'Vehicle Inputs'!$B$20*1000)</f>
        <v>0</v>
      </c>
      <c r="T1602" s="24">
        <f>S1602*(C1602-C1601)/3600000*'Vehicle Inputs'!$B$21*'Vehicle Inputs'!$B$22*'Vehicle Inputs'!$B$23</f>
        <v>0</v>
      </c>
      <c r="U1602" s="24">
        <f t="shared" si="393"/>
        <v>1.0014456833404022</v>
      </c>
      <c r="V1602" s="24">
        <f>T1602*'Vehicle Inputs'!$B$24*'Vehicle Inputs'!$B$22*'Vehicle Inputs'!$B$21</f>
        <v>0</v>
      </c>
      <c r="W1602" s="24">
        <f t="shared" si="394"/>
        <v>0.88572863463041829</v>
      </c>
      <c r="X1602" s="25">
        <f t="shared" si="395"/>
        <v>61</v>
      </c>
      <c r="Y1602" s="24">
        <f t="shared" si="396"/>
        <v>0</v>
      </c>
    </row>
    <row r="1603" spans="2:25" x14ac:dyDescent="0.25">
      <c r="B1603" s="7" t="s">
        <v>39</v>
      </c>
      <c r="C1603" s="7">
        <v>1595</v>
      </c>
      <c r="D1603" s="7">
        <v>118</v>
      </c>
      <c r="E1603" s="13">
        <v>113.7</v>
      </c>
      <c r="F1603" s="16">
        <f t="shared" si="397"/>
        <v>-8.3333333333334522E-2</v>
      </c>
      <c r="G1603" s="16">
        <f t="shared" si="385"/>
        <v>31.583333333333336</v>
      </c>
      <c r="H1603" s="19">
        <f t="shared" si="386"/>
        <v>352.16972698541667</v>
      </c>
      <c r="I1603" s="19">
        <f>$K$3*$H$3*'Vehicle Inputs'!$B$19</f>
        <v>186.58987875</v>
      </c>
      <c r="J1603" s="19">
        <f t="shared" si="387"/>
        <v>5893.1303371875001</v>
      </c>
      <c r="K1603" s="19">
        <f t="shared" si="388"/>
        <v>-182.18750000000259</v>
      </c>
      <c r="L1603" s="19">
        <f t="shared" si="389"/>
        <v>356.57210573541408</v>
      </c>
      <c r="M1603" s="19">
        <f t="shared" si="390"/>
        <v>11261.735672810162</v>
      </c>
      <c r="N1603" s="24">
        <f t="shared" si="400"/>
        <v>3.1282599091139339E-3</v>
      </c>
      <c r="O1603" s="24">
        <f t="shared" si="391"/>
        <v>3.1282599091139339E-3</v>
      </c>
      <c r="P1603" s="24">
        <f t="shared" si="398"/>
        <v>2.9522678633244395</v>
      </c>
      <c r="Q1603" s="24">
        <f t="shared" si="392"/>
        <v>0</v>
      </c>
      <c r="R1603" s="24">
        <f t="shared" si="399"/>
        <v>1.1354066816233372</v>
      </c>
      <c r="S1603" s="24">
        <f>MIN(MAX(-M1603,0),'Vehicle Inputs'!$B$20*1000)</f>
        <v>0</v>
      </c>
      <c r="T1603" s="24">
        <f>S1603*(C1603-C1602)/3600000*'Vehicle Inputs'!$B$21*'Vehicle Inputs'!$B$22*'Vehicle Inputs'!$B$23</f>
        <v>0</v>
      </c>
      <c r="U1603" s="24">
        <f t="shared" si="393"/>
        <v>1.0014456833404022</v>
      </c>
      <c r="V1603" s="24">
        <f>T1603*'Vehicle Inputs'!$B$24*'Vehicle Inputs'!$B$22*'Vehicle Inputs'!$B$21</f>
        <v>0</v>
      </c>
      <c r="W1603" s="24">
        <f t="shared" si="394"/>
        <v>0.88572863463041829</v>
      </c>
      <c r="X1603" s="25">
        <f t="shared" si="395"/>
        <v>61</v>
      </c>
      <c r="Y1603" s="24">
        <f t="shared" si="396"/>
        <v>0</v>
      </c>
    </row>
    <row r="1604" spans="2:25" x14ac:dyDescent="0.25">
      <c r="B1604" s="7" t="s">
        <v>39</v>
      </c>
      <c r="C1604" s="7">
        <v>1596</v>
      </c>
      <c r="D1604" s="7">
        <v>119</v>
      </c>
      <c r="E1604" s="13">
        <v>113.3</v>
      </c>
      <c r="F1604" s="16">
        <f t="shared" si="397"/>
        <v>-0.11111111111111072</v>
      </c>
      <c r="G1604" s="16">
        <f t="shared" si="385"/>
        <v>31.472222222222221</v>
      </c>
      <c r="H1604" s="19">
        <f t="shared" si="386"/>
        <v>349.69619836504626</v>
      </c>
      <c r="I1604" s="19">
        <f>$K$3*$H$3*'Vehicle Inputs'!$B$19</f>
        <v>186.58987875</v>
      </c>
      <c r="J1604" s="19">
        <f t="shared" si="387"/>
        <v>5872.3981284374995</v>
      </c>
      <c r="K1604" s="19">
        <f t="shared" si="388"/>
        <v>-242.9166666666658</v>
      </c>
      <c r="L1604" s="19">
        <f t="shared" si="389"/>
        <v>293.36941044838045</v>
      </c>
      <c r="M1604" s="19">
        <f t="shared" si="390"/>
        <v>9232.9872788337507</v>
      </c>
      <c r="N1604" s="24">
        <f t="shared" si="400"/>
        <v>2.5647186885649309E-3</v>
      </c>
      <c r="O1604" s="24">
        <f t="shared" si="391"/>
        <v>2.5647186885649309E-3</v>
      </c>
      <c r="P1604" s="24">
        <f t="shared" si="398"/>
        <v>2.9548325820130046</v>
      </c>
      <c r="Q1604" s="24">
        <f t="shared" si="392"/>
        <v>0</v>
      </c>
      <c r="R1604" s="24">
        <f t="shared" si="399"/>
        <v>1.1354066816233372</v>
      </c>
      <c r="S1604" s="24">
        <f>MIN(MAX(-M1604,0),'Vehicle Inputs'!$B$20*1000)</f>
        <v>0</v>
      </c>
      <c r="T1604" s="24">
        <f>S1604*(C1604-C1603)/3600000*'Vehicle Inputs'!$B$21*'Vehicle Inputs'!$B$22*'Vehicle Inputs'!$B$23</f>
        <v>0</v>
      </c>
      <c r="U1604" s="24">
        <f t="shared" si="393"/>
        <v>1.0014456833404022</v>
      </c>
      <c r="V1604" s="24">
        <f>T1604*'Vehicle Inputs'!$B$24*'Vehicle Inputs'!$B$22*'Vehicle Inputs'!$B$21</f>
        <v>0</v>
      </c>
      <c r="W1604" s="24">
        <f t="shared" si="394"/>
        <v>0.88572863463041829</v>
      </c>
      <c r="X1604" s="25">
        <f t="shared" si="395"/>
        <v>61</v>
      </c>
      <c r="Y1604" s="24">
        <f t="shared" si="396"/>
        <v>0</v>
      </c>
    </row>
    <row r="1605" spans="2:25" x14ac:dyDescent="0.25">
      <c r="B1605" s="7" t="s">
        <v>39</v>
      </c>
      <c r="C1605" s="7">
        <v>1597</v>
      </c>
      <c r="D1605" s="7">
        <v>120</v>
      </c>
      <c r="E1605" s="13">
        <v>112.9</v>
      </c>
      <c r="F1605" s="16">
        <f t="shared" si="397"/>
        <v>-0.15277777777777699</v>
      </c>
      <c r="G1605" s="16">
        <f t="shared" si="385"/>
        <v>31.361111111111114</v>
      </c>
      <c r="H1605" s="19">
        <f t="shared" si="386"/>
        <v>347.23138702615745</v>
      </c>
      <c r="I1605" s="19">
        <f>$K$3*$H$3*'Vehicle Inputs'!$B$19</f>
        <v>186.58987875</v>
      </c>
      <c r="J1605" s="19">
        <f t="shared" si="387"/>
        <v>5851.6659196875007</v>
      </c>
      <c r="K1605" s="19">
        <f t="shared" si="388"/>
        <v>-334.01041666666492</v>
      </c>
      <c r="L1605" s="19">
        <f t="shared" si="389"/>
        <v>199.81084910949255</v>
      </c>
      <c r="M1605" s="19">
        <f t="shared" si="390"/>
        <v>6266.2902401282536</v>
      </c>
      <c r="N1605" s="24">
        <f t="shared" si="400"/>
        <v>1.7406361778134038E-3</v>
      </c>
      <c r="O1605" s="24">
        <f t="shared" si="391"/>
        <v>1.7406361778134038E-3</v>
      </c>
      <c r="P1605" s="24">
        <f t="shared" si="398"/>
        <v>2.956573218190818</v>
      </c>
      <c r="Q1605" s="24">
        <f t="shared" si="392"/>
        <v>0</v>
      </c>
      <c r="R1605" s="24">
        <f t="shared" si="399"/>
        <v>1.1354066816233372</v>
      </c>
      <c r="S1605" s="24">
        <f>MIN(MAX(-M1605,0),'Vehicle Inputs'!$B$20*1000)</f>
        <v>0</v>
      </c>
      <c r="T1605" s="24">
        <f>S1605*(C1605-C1604)/3600000*'Vehicle Inputs'!$B$21*'Vehicle Inputs'!$B$22*'Vehicle Inputs'!$B$23</f>
        <v>0</v>
      </c>
      <c r="U1605" s="24">
        <f t="shared" si="393"/>
        <v>1.0014456833404022</v>
      </c>
      <c r="V1605" s="24">
        <f>T1605*'Vehicle Inputs'!$B$24*'Vehicle Inputs'!$B$22*'Vehicle Inputs'!$B$21</f>
        <v>0</v>
      </c>
      <c r="W1605" s="24">
        <f t="shared" si="394"/>
        <v>0.88572863463041829</v>
      </c>
      <c r="X1605" s="25">
        <f t="shared" si="395"/>
        <v>61</v>
      </c>
      <c r="Y1605" s="24">
        <f t="shared" si="396"/>
        <v>0</v>
      </c>
    </row>
    <row r="1606" spans="2:25" x14ac:dyDescent="0.25">
      <c r="B1606" s="7" t="s">
        <v>39</v>
      </c>
      <c r="C1606" s="7">
        <v>1598</v>
      </c>
      <c r="D1606" s="7">
        <v>121</v>
      </c>
      <c r="E1606" s="13">
        <v>112.2</v>
      </c>
      <c r="F1606" s="16">
        <f t="shared" si="397"/>
        <v>-0.20833333333333331</v>
      </c>
      <c r="G1606" s="16">
        <f t="shared" si="385"/>
        <v>31.166666666666668</v>
      </c>
      <c r="H1606" s="19">
        <f t="shared" si="386"/>
        <v>342.9389431416667</v>
      </c>
      <c r="I1606" s="19">
        <f>$K$3*$H$3*'Vehicle Inputs'!$B$19</f>
        <v>186.58987875</v>
      </c>
      <c r="J1606" s="19">
        <f t="shared" si="387"/>
        <v>5815.3845543750003</v>
      </c>
      <c r="K1606" s="19">
        <f t="shared" si="388"/>
        <v>-455.46874999999994</v>
      </c>
      <c r="L1606" s="19">
        <f t="shared" si="389"/>
        <v>74.060071891666723</v>
      </c>
      <c r="M1606" s="19">
        <f t="shared" si="390"/>
        <v>2308.2055739569464</v>
      </c>
      <c r="N1606" s="24">
        <f t="shared" si="400"/>
        <v>6.4116821498804062E-4</v>
      </c>
      <c r="O1606" s="24">
        <f t="shared" si="391"/>
        <v>6.4116821498804062E-4</v>
      </c>
      <c r="P1606" s="24">
        <f t="shared" si="398"/>
        <v>2.957214386405806</v>
      </c>
      <c r="Q1606" s="24">
        <f t="shared" si="392"/>
        <v>0</v>
      </c>
      <c r="R1606" s="24">
        <f t="shared" si="399"/>
        <v>1.1354066816233372</v>
      </c>
      <c r="S1606" s="24">
        <f>MIN(MAX(-M1606,0),'Vehicle Inputs'!$B$20*1000)</f>
        <v>0</v>
      </c>
      <c r="T1606" s="24">
        <f>S1606*(C1606-C1605)/3600000*'Vehicle Inputs'!$B$21*'Vehicle Inputs'!$B$22*'Vehicle Inputs'!$B$23</f>
        <v>0</v>
      </c>
      <c r="U1606" s="24">
        <f t="shared" si="393"/>
        <v>1.0014456833404022</v>
      </c>
      <c r="V1606" s="24">
        <f>T1606*'Vehicle Inputs'!$B$24*'Vehicle Inputs'!$B$22*'Vehicle Inputs'!$B$21</f>
        <v>0</v>
      </c>
      <c r="W1606" s="24">
        <f t="shared" si="394"/>
        <v>0.88572863463041829</v>
      </c>
      <c r="X1606" s="25">
        <f t="shared" si="395"/>
        <v>61</v>
      </c>
      <c r="Y1606" s="24">
        <f t="shared" si="396"/>
        <v>0</v>
      </c>
    </row>
    <row r="1607" spans="2:25" x14ac:dyDescent="0.25">
      <c r="B1607" s="7" t="s">
        <v>39</v>
      </c>
      <c r="C1607" s="7">
        <v>1599</v>
      </c>
      <c r="D1607" s="7">
        <v>122</v>
      </c>
      <c r="E1607" s="13">
        <v>111.4</v>
      </c>
      <c r="F1607" s="16">
        <f t="shared" si="397"/>
        <v>-0.23611111111111149</v>
      </c>
      <c r="G1607" s="16">
        <f t="shared" si="385"/>
        <v>30.944444444444446</v>
      </c>
      <c r="H1607" s="19">
        <f t="shared" si="386"/>
        <v>338.06598279351851</v>
      </c>
      <c r="I1607" s="19">
        <f>$K$3*$H$3*'Vehicle Inputs'!$B$19</f>
        <v>186.58987875</v>
      </c>
      <c r="J1607" s="19">
        <f t="shared" si="387"/>
        <v>5773.920136875</v>
      </c>
      <c r="K1607" s="19">
        <f t="shared" si="388"/>
        <v>-516.19791666666754</v>
      </c>
      <c r="L1607" s="19">
        <f t="shared" si="389"/>
        <v>8.4579448768510019</v>
      </c>
      <c r="M1607" s="19">
        <f t="shared" si="390"/>
        <v>261.72640535588937</v>
      </c>
      <c r="N1607" s="24">
        <f t="shared" si="400"/>
        <v>7.2701779265524824E-5</v>
      </c>
      <c r="O1607" s="24">
        <f t="shared" si="391"/>
        <v>7.2701779265524824E-5</v>
      </c>
      <c r="P1607" s="24">
        <f t="shared" si="398"/>
        <v>2.9572870881850717</v>
      </c>
      <c r="Q1607" s="24">
        <f t="shared" si="392"/>
        <v>0</v>
      </c>
      <c r="R1607" s="24">
        <f t="shared" si="399"/>
        <v>1.1354066816233372</v>
      </c>
      <c r="S1607" s="24">
        <f>MIN(MAX(-M1607,0),'Vehicle Inputs'!$B$20*1000)</f>
        <v>0</v>
      </c>
      <c r="T1607" s="24">
        <f>S1607*(C1607-C1606)/3600000*'Vehicle Inputs'!$B$21*'Vehicle Inputs'!$B$22*'Vehicle Inputs'!$B$23</f>
        <v>0</v>
      </c>
      <c r="U1607" s="24">
        <f t="shared" si="393"/>
        <v>1.0014456833404022</v>
      </c>
      <c r="V1607" s="24">
        <f>T1607*'Vehicle Inputs'!$B$24*'Vehicle Inputs'!$B$22*'Vehicle Inputs'!$B$21</f>
        <v>0</v>
      </c>
      <c r="W1607" s="24">
        <f t="shared" si="394"/>
        <v>0.88572863463041829</v>
      </c>
      <c r="X1607" s="25">
        <f t="shared" si="395"/>
        <v>61</v>
      </c>
      <c r="Y1607" s="24">
        <f t="shared" si="396"/>
        <v>0</v>
      </c>
    </row>
    <row r="1608" spans="2:25" x14ac:dyDescent="0.25">
      <c r="B1608" s="7" t="s">
        <v>39</v>
      </c>
      <c r="C1608" s="7">
        <v>1600</v>
      </c>
      <c r="D1608" s="7">
        <v>123</v>
      </c>
      <c r="E1608" s="13">
        <v>110.5</v>
      </c>
      <c r="F1608" s="16">
        <f t="shared" si="397"/>
        <v>-0.26388888888888967</v>
      </c>
      <c r="G1608" s="16">
        <f t="shared" si="385"/>
        <v>30.694444444444446</v>
      </c>
      <c r="H1608" s="19">
        <f t="shared" si="386"/>
        <v>332.6255819039352</v>
      </c>
      <c r="I1608" s="19">
        <f>$K$3*$H$3*'Vehicle Inputs'!$B$19</f>
        <v>186.58987875</v>
      </c>
      <c r="J1608" s="19">
        <f t="shared" si="387"/>
        <v>5727.2726671875007</v>
      </c>
      <c r="K1608" s="19">
        <f t="shared" si="388"/>
        <v>-576.92708333333508</v>
      </c>
      <c r="L1608" s="19">
        <f t="shared" si="389"/>
        <v>-57.711622679399852</v>
      </c>
      <c r="M1608" s="19">
        <f t="shared" si="390"/>
        <v>-1771.426196131579</v>
      </c>
      <c r="N1608" s="24">
        <f t="shared" si="400"/>
        <v>-4.9206283225877191E-4</v>
      </c>
      <c r="O1608" s="24">
        <f t="shared" si="391"/>
        <v>0</v>
      </c>
      <c r="P1608" s="24">
        <f t="shared" si="398"/>
        <v>2.9572870881850717</v>
      </c>
      <c r="Q1608" s="24">
        <f t="shared" si="392"/>
        <v>4.9206283225877191E-4</v>
      </c>
      <c r="R1608" s="24">
        <f t="shared" si="399"/>
        <v>1.1358987444555959</v>
      </c>
      <c r="S1608" s="24">
        <f>MIN(MAX(-M1608,0),'Vehicle Inputs'!$B$20*1000)</f>
        <v>1771.426196131579</v>
      </c>
      <c r="T1608" s="24">
        <f>S1608*(C1608-C1607)/3600000*'Vehicle Inputs'!$B$21*'Vehicle Inputs'!$B$22*'Vehicle Inputs'!$B$23</f>
        <v>4.3520497199127074E-4</v>
      </c>
      <c r="U1608" s="24">
        <f t="shared" si="393"/>
        <v>1.0018808883123935</v>
      </c>
      <c r="V1608" s="24">
        <f>T1608*'Vehicle Inputs'!$B$24*'Vehicle Inputs'!$B$22*'Vehicle Inputs'!$B$21</f>
        <v>3.8491703747767935E-4</v>
      </c>
      <c r="W1608" s="24">
        <f t="shared" si="394"/>
        <v>0.88611355166789596</v>
      </c>
      <c r="X1608" s="25">
        <f t="shared" si="395"/>
        <v>62</v>
      </c>
      <c r="Y1608" s="24">
        <f t="shared" si="396"/>
        <v>4.3520497199127074E-4</v>
      </c>
    </row>
    <row r="1609" spans="2:25" x14ac:dyDescent="0.25">
      <c r="B1609" s="7" t="s">
        <v>39</v>
      </c>
      <c r="C1609" s="7">
        <v>1601</v>
      </c>
      <c r="D1609" s="7">
        <v>124</v>
      </c>
      <c r="E1609" s="13">
        <v>109.5</v>
      </c>
      <c r="F1609" s="16">
        <f t="shared" si="397"/>
        <v>-0.27777777777777779</v>
      </c>
      <c r="G1609" s="16">
        <f t="shared" ref="G1609:G1672" si="401">E1609*(1000/3600)</f>
        <v>30.416666666666668</v>
      </c>
      <c r="H1609" s="19">
        <f t="shared" ref="H1609:H1672" si="402">0.5*$L$3*$J$3*$I$3*G1609^2</f>
        <v>326.63245088541669</v>
      </c>
      <c r="I1609" s="19">
        <f>$K$3*$H$3*'Vehicle Inputs'!$B$19</f>
        <v>186.58987875</v>
      </c>
      <c r="J1609" s="19">
        <f t="shared" ref="J1609:J1672" si="403">I1609*G1609</f>
        <v>5675.4421453125005</v>
      </c>
      <c r="K1609" s="19">
        <f t="shared" ref="K1609:K1672" si="404">$H$3*F1609</f>
        <v>-607.29166666666674</v>
      </c>
      <c r="L1609" s="19">
        <f t="shared" ref="L1609:L1672" si="405">H1609+I1609+K1609</f>
        <v>-94.069337031250029</v>
      </c>
      <c r="M1609" s="19">
        <f t="shared" ref="M1609:M1672" si="406">L1609*G1609</f>
        <v>-2861.2756680338553</v>
      </c>
      <c r="N1609" s="24">
        <f t="shared" si="400"/>
        <v>-7.9479879667607091E-4</v>
      </c>
      <c r="O1609" s="24">
        <f t="shared" ref="O1609:O1672" si="407">MAX(M1609,0)*(C1609-C1608)/3600000</f>
        <v>0</v>
      </c>
      <c r="P1609" s="24">
        <f t="shared" si="398"/>
        <v>2.9572870881850717</v>
      </c>
      <c r="Q1609" s="24">
        <f t="shared" ref="Q1609:Q1672" si="408">MAX(-M1609,0)*(C1609-C1608)/3600000</f>
        <v>7.9479879667607091E-4</v>
      </c>
      <c r="R1609" s="24">
        <f t="shared" si="399"/>
        <v>1.136693543252272</v>
      </c>
      <c r="S1609" s="24">
        <f>MIN(MAX(-M1609,0),'Vehicle Inputs'!$B$20*1000)</f>
        <v>2861.2756680338553</v>
      </c>
      <c r="T1609" s="24">
        <f>S1609*(C1609-C1608)/3600000*'Vehicle Inputs'!$B$21*'Vehicle Inputs'!$B$22*'Vehicle Inputs'!$B$23</f>
        <v>7.0295979572015087E-4</v>
      </c>
      <c r="U1609" s="24">
        <f t="shared" ref="U1609:U1672" si="409">U1608+T1609</f>
        <v>1.0025838481081137</v>
      </c>
      <c r="V1609" s="24">
        <f>T1609*'Vehicle Inputs'!$B$24*'Vehicle Inputs'!$B$22*'Vehicle Inputs'!$B$21</f>
        <v>6.2173279132468737E-4</v>
      </c>
      <c r="W1609" s="24">
        <f t="shared" ref="W1609:W1672" si="410">W1608+V1609</f>
        <v>0.88673528445922067</v>
      </c>
      <c r="X1609" s="25">
        <f t="shared" ref="X1609:X1672" si="411">IF(S1609&gt;0,IF(S1608=0,X1608+1,X1608),X1608)</f>
        <v>62</v>
      </c>
      <c r="Y1609" s="24">
        <f t="shared" ref="Y1609:Y1672" si="412">IF(S1609&gt;0,IF(S1608=0,T1609,Y1608+T1609),0)</f>
        <v>1.1381647677114217E-3</v>
      </c>
    </row>
    <row r="1610" spans="2:25" x14ac:dyDescent="0.25">
      <c r="B1610" s="7" t="s">
        <v>39</v>
      </c>
      <c r="C1610" s="7">
        <v>1602</v>
      </c>
      <c r="D1610" s="7">
        <v>125</v>
      </c>
      <c r="E1610" s="13">
        <v>108.5</v>
      </c>
      <c r="F1610" s="16">
        <f t="shared" ref="F1610:F1673" si="413">($E1611-$E1609)/2/3.6</f>
        <v>-0.24999999999999961</v>
      </c>
      <c r="G1610" s="16">
        <f t="shared" si="401"/>
        <v>30.138888888888889</v>
      </c>
      <c r="H1610" s="19">
        <f t="shared" si="402"/>
        <v>320.69380287615741</v>
      </c>
      <c r="I1610" s="19">
        <f>$K$3*$H$3*'Vehicle Inputs'!$B$19</f>
        <v>186.58987875</v>
      </c>
      <c r="J1610" s="19">
        <f t="shared" si="403"/>
        <v>5623.6116234375004</v>
      </c>
      <c r="K1610" s="19">
        <f t="shared" si="404"/>
        <v>-546.5624999999992</v>
      </c>
      <c r="L1610" s="19">
        <f t="shared" si="405"/>
        <v>-39.278818373841773</v>
      </c>
      <c r="M1610" s="19">
        <f t="shared" si="406"/>
        <v>-1183.8199426560645</v>
      </c>
      <c r="N1610" s="24">
        <f t="shared" si="400"/>
        <v>-3.2883887296001794E-4</v>
      </c>
      <c r="O1610" s="24">
        <f t="shared" si="407"/>
        <v>0</v>
      </c>
      <c r="P1610" s="24">
        <f t="shared" ref="P1610:P1673" si="414">P1609+O1610</f>
        <v>2.9572870881850717</v>
      </c>
      <c r="Q1610" s="24">
        <f t="shared" si="408"/>
        <v>3.2883887296001794E-4</v>
      </c>
      <c r="R1610" s="24">
        <f t="shared" ref="R1610:R1673" si="415">R1609+Q1610</f>
        <v>1.1370223821252321</v>
      </c>
      <c r="S1610" s="24">
        <f>MIN(MAX(-M1610,0),'Vehicle Inputs'!$B$20*1000)</f>
        <v>1183.8199426560645</v>
      </c>
      <c r="T1610" s="24">
        <f>S1610*(C1610-C1609)/3600000*'Vehicle Inputs'!$B$21*'Vehicle Inputs'!$B$22*'Vehicle Inputs'!$B$23</f>
        <v>2.9084154118948788E-4</v>
      </c>
      <c r="U1610" s="24">
        <f t="shared" si="409"/>
        <v>1.0028746896493033</v>
      </c>
      <c r="V1610" s="24">
        <f>T1610*'Vehicle Inputs'!$B$24*'Vehicle Inputs'!$B$22*'Vehicle Inputs'!$B$21</f>
        <v>2.5723480110504256E-4</v>
      </c>
      <c r="W1610" s="24">
        <f t="shared" si="410"/>
        <v>0.88699251926032574</v>
      </c>
      <c r="X1610" s="25">
        <f t="shared" si="411"/>
        <v>62</v>
      </c>
      <c r="Y1610" s="24">
        <f t="shared" si="412"/>
        <v>1.4290063089009097E-3</v>
      </c>
    </row>
    <row r="1611" spans="2:25" x14ac:dyDescent="0.25">
      <c r="B1611" s="7" t="s">
        <v>39</v>
      </c>
      <c r="C1611" s="7">
        <v>1603</v>
      </c>
      <c r="D1611" s="7">
        <v>126</v>
      </c>
      <c r="E1611" s="13">
        <v>107.7</v>
      </c>
      <c r="F1611" s="16">
        <f t="shared" si="413"/>
        <v>-0.19444444444444522</v>
      </c>
      <c r="G1611" s="16">
        <f t="shared" si="401"/>
        <v>29.916666666666668</v>
      </c>
      <c r="H1611" s="19">
        <f t="shared" si="402"/>
        <v>315.98211223541671</v>
      </c>
      <c r="I1611" s="19">
        <f>$K$3*$H$3*'Vehicle Inputs'!$B$19</f>
        <v>186.58987875</v>
      </c>
      <c r="J1611" s="19">
        <f t="shared" si="403"/>
        <v>5582.1472059375001</v>
      </c>
      <c r="K1611" s="19">
        <f t="shared" si="404"/>
        <v>-425.10416666666839</v>
      </c>
      <c r="L1611" s="19">
        <f t="shared" si="405"/>
        <v>77.467824318748342</v>
      </c>
      <c r="M1611" s="19">
        <f t="shared" si="406"/>
        <v>2317.5790775358878</v>
      </c>
      <c r="N1611" s="24">
        <f t="shared" si="400"/>
        <v>6.4377196598219106E-4</v>
      </c>
      <c r="O1611" s="24">
        <f t="shared" si="407"/>
        <v>6.4377196598219106E-4</v>
      </c>
      <c r="P1611" s="24">
        <f t="shared" si="414"/>
        <v>2.9579308601510537</v>
      </c>
      <c r="Q1611" s="24">
        <f t="shared" si="408"/>
        <v>0</v>
      </c>
      <c r="R1611" s="24">
        <f t="shared" si="415"/>
        <v>1.1370223821252321</v>
      </c>
      <c r="S1611" s="24">
        <f>MIN(MAX(-M1611,0),'Vehicle Inputs'!$B$20*1000)</f>
        <v>0</v>
      </c>
      <c r="T1611" s="24">
        <f>S1611*(C1611-C1610)/3600000*'Vehicle Inputs'!$B$21*'Vehicle Inputs'!$B$22*'Vehicle Inputs'!$B$23</f>
        <v>0</v>
      </c>
      <c r="U1611" s="24">
        <f t="shared" si="409"/>
        <v>1.0028746896493033</v>
      </c>
      <c r="V1611" s="24">
        <f>T1611*'Vehicle Inputs'!$B$24*'Vehicle Inputs'!$B$22*'Vehicle Inputs'!$B$21</f>
        <v>0</v>
      </c>
      <c r="W1611" s="24">
        <f t="shared" si="410"/>
        <v>0.88699251926032574</v>
      </c>
      <c r="X1611" s="25">
        <f t="shared" si="411"/>
        <v>62</v>
      </c>
      <c r="Y1611" s="24">
        <f t="shared" si="412"/>
        <v>0</v>
      </c>
    </row>
    <row r="1612" spans="2:25" x14ac:dyDescent="0.25">
      <c r="B1612" s="7" t="s">
        <v>39</v>
      </c>
      <c r="C1612" s="7">
        <v>1604</v>
      </c>
      <c r="D1612" s="7">
        <v>127</v>
      </c>
      <c r="E1612" s="13">
        <v>107.1</v>
      </c>
      <c r="F1612" s="16">
        <f t="shared" si="413"/>
        <v>-0.15277777777777896</v>
      </c>
      <c r="G1612" s="16">
        <f t="shared" si="401"/>
        <v>29.75</v>
      </c>
      <c r="H1612" s="19">
        <f t="shared" si="402"/>
        <v>312.47122711874999</v>
      </c>
      <c r="I1612" s="19">
        <f>$K$3*$H$3*'Vehicle Inputs'!$B$19</f>
        <v>186.58987875</v>
      </c>
      <c r="J1612" s="19">
        <f t="shared" si="403"/>
        <v>5551.0488928124996</v>
      </c>
      <c r="K1612" s="19">
        <f t="shared" si="404"/>
        <v>-334.01041666666924</v>
      </c>
      <c r="L1612" s="19">
        <f t="shared" si="405"/>
        <v>165.05068920208078</v>
      </c>
      <c r="M1612" s="19">
        <f t="shared" si="406"/>
        <v>4910.2580037619027</v>
      </c>
      <c r="N1612" s="24">
        <f t="shared" si="400"/>
        <v>1.3639605566005285E-3</v>
      </c>
      <c r="O1612" s="24">
        <f t="shared" si="407"/>
        <v>1.3639605566005285E-3</v>
      </c>
      <c r="P1612" s="24">
        <f t="shared" si="414"/>
        <v>2.9592948207076542</v>
      </c>
      <c r="Q1612" s="24">
        <f t="shared" si="408"/>
        <v>0</v>
      </c>
      <c r="R1612" s="24">
        <f t="shared" si="415"/>
        <v>1.1370223821252321</v>
      </c>
      <c r="S1612" s="24">
        <f>MIN(MAX(-M1612,0),'Vehicle Inputs'!$B$20*1000)</f>
        <v>0</v>
      </c>
      <c r="T1612" s="24">
        <f>S1612*(C1612-C1611)/3600000*'Vehicle Inputs'!$B$21*'Vehicle Inputs'!$B$22*'Vehicle Inputs'!$B$23</f>
        <v>0</v>
      </c>
      <c r="U1612" s="24">
        <f t="shared" si="409"/>
        <v>1.0028746896493033</v>
      </c>
      <c r="V1612" s="24">
        <f>T1612*'Vehicle Inputs'!$B$24*'Vehicle Inputs'!$B$22*'Vehicle Inputs'!$B$21</f>
        <v>0</v>
      </c>
      <c r="W1612" s="24">
        <f t="shared" si="410"/>
        <v>0.88699251926032574</v>
      </c>
      <c r="X1612" s="25">
        <f t="shared" si="411"/>
        <v>62</v>
      </c>
      <c r="Y1612" s="24">
        <f t="shared" si="412"/>
        <v>0</v>
      </c>
    </row>
    <row r="1613" spans="2:25" x14ac:dyDescent="0.25">
      <c r="B1613" s="7" t="s">
        <v>39</v>
      </c>
      <c r="C1613" s="7">
        <v>1605</v>
      </c>
      <c r="D1613" s="7">
        <v>128</v>
      </c>
      <c r="E1613" s="13">
        <v>106.6</v>
      </c>
      <c r="F1613" s="16">
        <f t="shared" si="413"/>
        <v>-9.7222222222220642E-2</v>
      </c>
      <c r="G1613" s="16">
        <f t="shared" si="401"/>
        <v>29.611111111111111</v>
      </c>
      <c r="H1613" s="19">
        <f t="shared" si="402"/>
        <v>309.56047234907408</v>
      </c>
      <c r="I1613" s="19">
        <f>$K$3*$H$3*'Vehicle Inputs'!$B$19</f>
        <v>186.58987875</v>
      </c>
      <c r="J1613" s="19">
        <f t="shared" si="403"/>
        <v>5525.133631875</v>
      </c>
      <c r="K1613" s="19">
        <f t="shared" si="404"/>
        <v>-212.55208333332988</v>
      </c>
      <c r="L1613" s="19">
        <f t="shared" si="405"/>
        <v>283.59826776574425</v>
      </c>
      <c r="M1613" s="19">
        <f t="shared" si="406"/>
        <v>8397.659817730093</v>
      </c>
      <c r="N1613" s="24">
        <f t="shared" si="400"/>
        <v>2.3326832827028038E-3</v>
      </c>
      <c r="O1613" s="24">
        <f t="shared" si="407"/>
        <v>2.3326832827028038E-3</v>
      </c>
      <c r="P1613" s="24">
        <f t="shared" si="414"/>
        <v>2.961627503990357</v>
      </c>
      <c r="Q1613" s="24">
        <f t="shared" si="408"/>
        <v>0</v>
      </c>
      <c r="R1613" s="24">
        <f t="shared" si="415"/>
        <v>1.1370223821252321</v>
      </c>
      <c r="S1613" s="24">
        <f>MIN(MAX(-M1613,0),'Vehicle Inputs'!$B$20*1000)</f>
        <v>0</v>
      </c>
      <c r="T1613" s="24">
        <f>S1613*(C1613-C1612)/3600000*'Vehicle Inputs'!$B$21*'Vehicle Inputs'!$B$22*'Vehicle Inputs'!$B$23</f>
        <v>0</v>
      </c>
      <c r="U1613" s="24">
        <f t="shared" si="409"/>
        <v>1.0028746896493033</v>
      </c>
      <c r="V1613" s="24">
        <f>T1613*'Vehicle Inputs'!$B$24*'Vehicle Inputs'!$B$22*'Vehicle Inputs'!$B$21</f>
        <v>0</v>
      </c>
      <c r="W1613" s="24">
        <f t="shared" si="410"/>
        <v>0.88699251926032574</v>
      </c>
      <c r="X1613" s="25">
        <f t="shared" si="411"/>
        <v>62</v>
      </c>
      <c r="Y1613" s="24">
        <f t="shared" si="412"/>
        <v>0</v>
      </c>
    </row>
    <row r="1614" spans="2:25" x14ac:dyDescent="0.25">
      <c r="B1614" s="7" t="s">
        <v>39</v>
      </c>
      <c r="C1614" s="7">
        <v>1606</v>
      </c>
      <c r="D1614" s="7">
        <v>129</v>
      </c>
      <c r="E1614" s="13">
        <v>106.4</v>
      </c>
      <c r="F1614" s="16">
        <f t="shared" si="413"/>
        <v>-5.5555555555554373E-2</v>
      </c>
      <c r="G1614" s="16">
        <f t="shared" si="401"/>
        <v>29.555555555555557</v>
      </c>
      <c r="H1614" s="19">
        <f t="shared" si="402"/>
        <v>308.39998425185183</v>
      </c>
      <c r="I1614" s="19">
        <f>$K$3*$H$3*'Vehicle Inputs'!$B$19</f>
        <v>186.58987875</v>
      </c>
      <c r="J1614" s="19">
        <f t="shared" si="403"/>
        <v>5514.7675275000001</v>
      </c>
      <c r="K1614" s="19">
        <f t="shared" si="404"/>
        <v>-121.45833333333074</v>
      </c>
      <c r="L1614" s="19">
        <f t="shared" si="405"/>
        <v>373.5315296685211</v>
      </c>
      <c r="M1614" s="19">
        <f t="shared" si="406"/>
        <v>11039.931876869625</v>
      </c>
      <c r="N1614" s="24">
        <f t="shared" si="400"/>
        <v>3.0666477435748957E-3</v>
      </c>
      <c r="O1614" s="24">
        <f t="shared" si="407"/>
        <v>3.0666477435748957E-3</v>
      </c>
      <c r="P1614" s="24">
        <f t="shared" si="414"/>
        <v>2.9646941517339318</v>
      </c>
      <c r="Q1614" s="24">
        <f t="shared" si="408"/>
        <v>0</v>
      </c>
      <c r="R1614" s="24">
        <f t="shared" si="415"/>
        <v>1.1370223821252321</v>
      </c>
      <c r="S1614" s="24">
        <f>MIN(MAX(-M1614,0),'Vehicle Inputs'!$B$20*1000)</f>
        <v>0</v>
      </c>
      <c r="T1614" s="24">
        <f>S1614*(C1614-C1613)/3600000*'Vehicle Inputs'!$B$21*'Vehicle Inputs'!$B$22*'Vehicle Inputs'!$B$23</f>
        <v>0</v>
      </c>
      <c r="U1614" s="24">
        <f t="shared" si="409"/>
        <v>1.0028746896493033</v>
      </c>
      <c r="V1614" s="24">
        <f>T1614*'Vehicle Inputs'!$B$24*'Vehicle Inputs'!$B$22*'Vehicle Inputs'!$B$21</f>
        <v>0</v>
      </c>
      <c r="W1614" s="24">
        <f t="shared" si="410"/>
        <v>0.88699251926032574</v>
      </c>
      <c r="X1614" s="25">
        <f t="shared" si="411"/>
        <v>62</v>
      </c>
      <c r="Y1614" s="24">
        <f t="shared" si="412"/>
        <v>0</v>
      </c>
    </row>
    <row r="1615" spans="2:25" x14ac:dyDescent="0.25">
      <c r="B1615" s="7" t="s">
        <v>39</v>
      </c>
      <c r="C1615" s="7">
        <v>1607</v>
      </c>
      <c r="D1615" s="7">
        <v>130</v>
      </c>
      <c r="E1615" s="13">
        <v>106.2</v>
      </c>
      <c r="F1615" s="16">
        <f t="shared" si="413"/>
        <v>-2.7777777777778172E-2</v>
      </c>
      <c r="G1615" s="16">
        <f t="shared" si="401"/>
        <v>29.500000000000004</v>
      </c>
      <c r="H1615" s="19">
        <f t="shared" si="402"/>
        <v>307.24167547500008</v>
      </c>
      <c r="I1615" s="19">
        <f>$K$3*$H$3*'Vehicle Inputs'!$B$19</f>
        <v>186.58987875</v>
      </c>
      <c r="J1615" s="19">
        <f t="shared" si="403"/>
        <v>5504.4014231250003</v>
      </c>
      <c r="K1615" s="19">
        <f t="shared" si="404"/>
        <v>-60.729166666667531</v>
      </c>
      <c r="L1615" s="19">
        <f t="shared" si="405"/>
        <v>433.10238755833257</v>
      </c>
      <c r="M1615" s="19">
        <f t="shared" si="406"/>
        <v>12776.520432970812</v>
      </c>
      <c r="N1615" s="24">
        <f t="shared" si="400"/>
        <v>3.5490334536030033E-3</v>
      </c>
      <c r="O1615" s="24">
        <f t="shared" si="407"/>
        <v>3.5490334536030033E-3</v>
      </c>
      <c r="P1615" s="24">
        <f t="shared" si="414"/>
        <v>2.9682431851875348</v>
      </c>
      <c r="Q1615" s="24">
        <f t="shared" si="408"/>
        <v>0</v>
      </c>
      <c r="R1615" s="24">
        <f t="shared" si="415"/>
        <v>1.1370223821252321</v>
      </c>
      <c r="S1615" s="24">
        <f>MIN(MAX(-M1615,0),'Vehicle Inputs'!$B$20*1000)</f>
        <v>0</v>
      </c>
      <c r="T1615" s="24">
        <f>S1615*(C1615-C1614)/3600000*'Vehicle Inputs'!$B$21*'Vehicle Inputs'!$B$22*'Vehicle Inputs'!$B$23</f>
        <v>0</v>
      </c>
      <c r="U1615" s="24">
        <f t="shared" si="409"/>
        <v>1.0028746896493033</v>
      </c>
      <c r="V1615" s="24">
        <f>T1615*'Vehicle Inputs'!$B$24*'Vehicle Inputs'!$B$22*'Vehicle Inputs'!$B$21</f>
        <v>0</v>
      </c>
      <c r="W1615" s="24">
        <f t="shared" si="410"/>
        <v>0.88699251926032574</v>
      </c>
      <c r="X1615" s="25">
        <f t="shared" si="411"/>
        <v>62</v>
      </c>
      <c r="Y1615" s="24">
        <f t="shared" si="412"/>
        <v>0</v>
      </c>
    </row>
    <row r="1616" spans="2:25" x14ac:dyDescent="0.25">
      <c r="B1616" s="7" t="s">
        <v>39</v>
      </c>
      <c r="C1616" s="7">
        <v>1608</v>
      </c>
      <c r="D1616" s="7">
        <v>131</v>
      </c>
      <c r="E1616" s="13">
        <v>106.2</v>
      </c>
      <c r="F1616" s="16">
        <f t="shared" si="413"/>
        <v>0</v>
      </c>
      <c r="G1616" s="16">
        <f t="shared" si="401"/>
        <v>29.500000000000004</v>
      </c>
      <c r="H1616" s="19">
        <f t="shared" si="402"/>
        <v>307.24167547500008</v>
      </c>
      <c r="I1616" s="19">
        <f>$K$3*$H$3*'Vehicle Inputs'!$B$19</f>
        <v>186.58987875</v>
      </c>
      <c r="J1616" s="19">
        <f t="shared" si="403"/>
        <v>5504.4014231250003</v>
      </c>
      <c r="K1616" s="19">
        <f t="shared" si="404"/>
        <v>0</v>
      </c>
      <c r="L1616" s="19">
        <f t="shared" si="405"/>
        <v>493.8315542250001</v>
      </c>
      <c r="M1616" s="19">
        <f t="shared" si="406"/>
        <v>14568.030849637506</v>
      </c>
      <c r="N1616" s="24">
        <f t="shared" si="400"/>
        <v>4.0466752360104183E-3</v>
      </c>
      <c r="O1616" s="24">
        <f t="shared" si="407"/>
        <v>4.0466752360104183E-3</v>
      </c>
      <c r="P1616" s="24">
        <f t="shared" si="414"/>
        <v>2.9722898604235453</v>
      </c>
      <c r="Q1616" s="24">
        <f t="shared" si="408"/>
        <v>0</v>
      </c>
      <c r="R1616" s="24">
        <f t="shared" si="415"/>
        <v>1.1370223821252321</v>
      </c>
      <c r="S1616" s="24">
        <f>MIN(MAX(-M1616,0),'Vehicle Inputs'!$B$20*1000)</f>
        <v>0</v>
      </c>
      <c r="T1616" s="24">
        <f>S1616*(C1616-C1615)/3600000*'Vehicle Inputs'!$B$21*'Vehicle Inputs'!$B$22*'Vehicle Inputs'!$B$23</f>
        <v>0</v>
      </c>
      <c r="U1616" s="24">
        <f t="shared" si="409"/>
        <v>1.0028746896493033</v>
      </c>
      <c r="V1616" s="24">
        <f>T1616*'Vehicle Inputs'!$B$24*'Vehicle Inputs'!$B$22*'Vehicle Inputs'!$B$21</f>
        <v>0</v>
      </c>
      <c r="W1616" s="24">
        <f t="shared" si="410"/>
        <v>0.88699251926032574</v>
      </c>
      <c r="X1616" s="25">
        <f t="shared" si="411"/>
        <v>62</v>
      </c>
      <c r="Y1616" s="24">
        <f t="shared" si="412"/>
        <v>0</v>
      </c>
    </row>
    <row r="1617" spans="2:25" x14ac:dyDescent="0.25">
      <c r="B1617" s="7" t="s">
        <v>39</v>
      </c>
      <c r="C1617" s="7">
        <v>1609</v>
      </c>
      <c r="D1617" s="7">
        <v>132</v>
      </c>
      <c r="E1617" s="13">
        <v>106.2</v>
      </c>
      <c r="F1617" s="16">
        <f t="shared" si="413"/>
        <v>2.7777777777778172E-2</v>
      </c>
      <c r="G1617" s="16">
        <f t="shared" si="401"/>
        <v>29.500000000000004</v>
      </c>
      <c r="H1617" s="19">
        <f t="shared" si="402"/>
        <v>307.24167547500008</v>
      </c>
      <c r="I1617" s="19">
        <f>$K$3*$H$3*'Vehicle Inputs'!$B$19</f>
        <v>186.58987875</v>
      </c>
      <c r="J1617" s="19">
        <f t="shared" si="403"/>
        <v>5504.4014231250003</v>
      </c>
      <c r="K1617" s="19">
        <f t="shared" si="404"/>
        <v>60.729166666667531</v>
      </c>
      <c r="L1617" s="19">
        <f t="shared" si="405"/>
        <v>554.56072089166764</v>
      </c>
      <c r="M1617" s="19">
        <f t="shared" si="406"/>
        <v>16359.541266304197</v>
      </c>
      <c r="N1617" s="24">
        <f t="shared" si="400"/>
        <v>4.5443170184178323E-3</v>
      </c>
      <c r="O1617" s="24">
        <f t="shared" si="407"/>
        <v>4.5443170184178323E-3</v>
      </c>
      <c r="P1617" s="24">
        <f t="shared" si="414"/>
        <v>2.9768341774419631</v>
      </c>
      <c r="Q1617" s="24">
        <f t="shared" si="408"/>
        <v>0</v>
      </c>
      <c r="R1617" s="24">
        <f t="shared" si="415"/>
        <v>1.1370223821252321</v>
      </c>
      <c r="S1617" s="24">
        <f>MIN(MAX(-M1617,0),'Vehicle Inputs'!$B$20*1000)</f>
        <v>0</v>
      </c>
      <c r="T1617" s="24">
        <f>S1617*(C1617-C1616)/3600000*'Vehicle Inputs'!$B$21*'Vehicle Inputs'!$B$22*'Vehicle Inputs'!$B$23</f>
        <v>0</v>
      </c>
      <c r="U1617" s="24">
        <f t="shared" si="409"/>
        <v>1.0028746896493033</v>
      </c>
      <c r="V1617" s="24">
        <f>T1617*'Vehicle Inputs'!$B$24*'Vehicle Inputs'!$B$22*'Vehicle Inputs'!$B$21</f>
        <v>0</v>
      </c>
      <c r="W1617" s="24">
        <f t="shared" si="410"/>
        <v>0.88699251926032574</v>
      </c>
      <c r="X1617" s="25">
        <f t="shared" si="411"/>
        <v>62</v>
      </c>
      <c r="Y1617" s="24">
        <f t="shared" si="412"/>
        <v>0</v>
      </c>
    </row>
    <row r="1618" spans="2:25" x14ac:dyDescent="0.25">
      <c r="B1618" s="7" t="s">
        <v>39</v>
      </c>
      <c r="C1618" s="7">
        <v>1610</v>
      </c>
      <c r="D1618" s="7">
        <v>133</v>
      </c>
      <c r="E1618" s="13">
        <v>106.4</v>
      </c>
      <c r="F1618" s="16">
        <f t="shared" si="413"/>
        <v>4.1666666666666269E-2</v>
      </c>
      <c r="G1618" s="16">
        <f t="shared" si="401"/>
        <v>29.555555555555557</v>
      </c>
      <c r="H1618" s="19">
        <f t="shared" si="402"/>
        <v>308.39998425185183</v>
      </c>
      <c r="I1618" s="19">
        <f>$K$3*$H$3*'Vehicle Inputs'!$B$19</f>
        <v>186.58987875</v>
      </c>
      <c r="J1618" s="19">
        <f t="shared" si="403"/>
        <v>5514.7675275000001</v>
      </c>
      <c r="K1618" s="19">
        <f t="shared" si="404"/>
        <v>91.093749999999133</v>
      </c>
      <c r="L1618" s="19">
        <f t="shared" si="405"/>
        <v>586.08361300185095</v>
      </c>
      <c r="M1618" s="19">
        <f t="shared" si="406"/>
        <v>17322.026784276928</v>
      </c>
      <c r="N1618" s="24">
        <f t="shared" si="400"/>
        <v>4.8116741067435916E-3</v>
      </c>
      <c r="O1618" s="24">
        <f t="shared" si="407"/>
        <v>4.8116741067435916E-3</v>
      </c>
      <c r="P1618" s="24">
        <f t="shared" si="414"/>
        <v>2.9816458515487065</v>
      </c>
      <c r="Q1618" s="24">
        <f t="shared" si="408"/>
        <v>0</v>
      </c>
      <c r="R1618" s="24">
        <f t="shared" si="415"/>
        <v>1.1370223821252321</v>
      </c>
      <c r="S1618" s="24">
        <f>MIN(MAX(-M1618,0),'Vehicle Inputs'!$B$20*1000)</f>
        <v>0</v>
      </c>
      <c r="T1618" s="24">
        <f>S1618*(C1618-C1617)/3600000*'Vehicle Inputs'!$B$21*'Vehicle Inputs'!$B$22*'Vehicle Inputs'!$B$23</f>
        <v>0</v>
      </c>
      <c r="U1618" s="24">
        <f t="shared" si="409"/>
        <v>1.0028746896493033</v>
      </c>
      <c r="V1618" s="24">
        <f>T1618*'Vehicle Inputs'!$B$24*'Vehicle Inputs'!$B$22*'Vehicle Inputs'!$B$21</f>
        <v>0</v>
      </c>
      <c r="W1618" s="24">
        <f t="shared" si="410"/>
        <v>0.88699251926032574</v>
      </c>
      <c r="X1618" s="25">
        <f t="shared" si="411"/>
        <v>62</v>
      </c>
      <c r="Y1618" s="24">
        <f t="shared" si="412"/>
        <v>0</v>
      </c>
    </row>
    <row r="1619" spans="2:25" x14ac:dyDescent="0.25">
      <c r="B1619" s="7" t="s">
        <v>39</v>
      </c>
      <c r="C1619" s="7">
        <v>1611</v>
      </c>
      <c r="D1619" s="7">
        <v>134</v>
      </c>
      <c r="E1619" s="13">
        <v>106.5</v>
      </c>
      <c r="F1619" s="16">
        <f t="shared" si="413"/>
        <v>5.5555555555554373E-2</v>
      </c>
      <c r="G1619" s="16">
        <f t="shared" si="401"/>
        <v>29.583333333333336</v>
      </c>
      <c r="H1619" s="19">
        <f t="shared" si="402"/>
        <v>308.9799558854167</v>
      </c>
      <c r="I1619" s="19">
        <f>$K$3*$H$3*'Vehicle Inputs'!$B$19</f>
        <v>186.58987875</v>
      </c>
      <c r="J1619" s="19">
        <f t="shared" si="403"/>
        <v>5519.9505796875001</v>
      </c>
      <c r="K1619" s="19">
        <f t="shared" si="404"/>
        <v>121.45833333333074</v>
      </c>
      <c r="L1619" s="19">
        <f t="shared" si="405"/>
        <v>617.02816796874743</v>
      </c>
      <c r="M1619" s="19">
        <f t="shared" si="406"/>
        <v>18253.749969075445</v>
      </c>
      <c r="N1619" s="24">
        <f t="shared" si="400"/>
        <v>5.0704861025209569E-3</v>
      </c>
      <c r="O1619" s="24">
        <f t="shared" si="407"/>
        <v>5.0704861025209569E-3</v>
      </c>
      <c r="P1619" s="24">
        <f t="shared" si="414"/>
        <v>2.9867163376512273</v>
      </c>
      <c r="Q1619" s="24">
        <f t="shared" si="408"/>
        <v>0</v>
      </c>
      <c r="R1619" s="24">
        <f t="shared" si="415"/>
        <v>1.1370223821252321</v>
      </c>
      <c r="S1619" s="24">
        <f>MIN(MAX(-M1619,0),'Vehicle Inputs'!$B$20*1000)</f>
        <v>0</v>
      </c>
      <c r="T1619" s="24">
        <f>S1619*(C1619-C1618)/3600000*'Vehicle Inputs'!$B$21*'Vehicle Inputs'!$B$22*'Vehicle Inputs'!$B$23</f>
        <v>0</v>
      </c>
      <c r="U1619" s="24">
        <f t="shared" si="409"/>
        <v>1.0028746896493033</v>
      </c>
      <c r="V1619" s="24">
        <f>T1619*'Vehicle Inputs'!$B$24*'Vehicle Inputs'!$B$22*'Vehicle Inputs'!$B$21</f>
        <v>0</v>
      </c>
      <c r="W1619" s="24">
        <f t="shared" si="410"/>
        <v>0.88699251926032574</v>
      </c>
      <c r="X1619" s="25">
        <f t="shared" si="411"/>
        <v>62</v>
      </c>
      <c r="Y1619" s="24">
        <f t="shared" si="412"/>
        <v>0</v>
      </c>
    </row>
    <row r="1620" spans="2:25" x14ac:dyDescent="0.25">
      <c r="B1620" s="7" t="s">
        <v>39</v>
      </c>
      <c r="C1620" s="7">
        <v>1612</v>
      </c>
      <c r="D1620" s="7">
        <v>135</v>
      </c>
      <c r="E1620" s="13">
        <v>106.8</v>
      </c>
      <c r="F1620" s="16">
        <f t="shared" si="413"/>
        <v>9.7222222222222612E-2</v>
      </c>
      <c r="G1620" s="16">
        <f t="shared" si="401"/>
        <v>29.666666666666668</v>
      </c>
      <c r="H1620" s="19">
        <f t="shared" si="402"/>
        <v>310.72313976666669</v>
      </c>
      <c r="I1620" s="19">
        <f>$K$3*$H$3*'Vehicle Inputs'!$B$19</f>
        <v>186.58987875</v>
      </c>
      <c r="J1620" s="19">
        <f t="shared" si="403"/>
        <v>5535.4997362499998</v>
      </c>
      <c r="K1620" s="19">
        <f t="shared" si="404"/>
        <v>212.5520833333342</v>
      </c>
      <c r="L1620" s="19">
        <f t="shared" si="405"/>
        <v>709.86510185000088</v>
      </c>
      <c r="M1620" s="19">
        <f t="shared" si="406"/>
        <v>21059.331354883361</v>
      </c>
      <c r="N1620" s="24">
        <f t="shared" si="400"/>
        <v>5.8498142652453778E-3</v>
      </c>
      <c r="O1620" s="24">
        <f t="shared" si="407"/>
        <v>5.8498142652453778E-3</v>
      </c>
      <c r="P1620" s="24">
        <f t="shared" si="414"/>
        <v>2.9925661519164728</v>
      </c>
      <c r="Q1620" s="24">
        <f t="shared" si="408"/>
        <v>0</v>
      </c>
      <c r="R1620" s="24">
        <f t="shared" si="415"/>
        <v>1.1370223821252321</v>
      </c>
      <c r="S1620" s="24">
        <f>MIN(MAX(-M1620,0),'Vehicle Inputs'!$B$20*1000)</f>
        <v>0</v>
      </c>
      <c r="T1620" s="24">
        <f>S1620*(C1620-C1619)/3600000*'Vehicle Inputs'!$B$21*'Vehicle Inputs'!$B$22*'Vehicle Inputs'!$B$23</f>
        <v>0</v>
      </c>
      <c r="U1620" s="24">
        <f t="shared" si="409"/>
        <v>1.0028746896493033</v>
      </c>
      <c r="V1620" s="24">
        <f>T1620*'Vehicle Inputs'!$B$24*'Vehicle Inputs'!$B$22*'Vehicle Inputs'!$B$21</f>
        <v>0</v>
      </c>
      <c r="W1620" s="24">
        <f t="shared" si="410"/>
        <v>0.88699251926032574</v>
      </c>
      <c r="X1620" s="25">
        <f t="shared" si="411"/>
        <v>62</v>
      </c>
      <c r="Y1620" s="24">
        <f t="shared" si="412"/>
        <v>0</v>
      </c>
    </row>
    <row r="1621" spans="2:25" x14ac:dyDescent="0.25">
      <c r="B1621" s="7" t="s">
        <v>39</v>
      </c>
      <c r="C1621" s="7">
        <v>1613</v>
      </c>
      <c r="D1621" s="7">
        <v>136</v>
      </c>
      <c r="E1621" s="13">
        <v>107.2</v>
      </c>
      <c r="F1621" s="16">
        <f t="shared" si="413"/>
        <v>0.1388888888888889</v>
      </c>
      <c r="G1621" s="16">
        <f t="shared" si="401"/>
        <v>29.777777777777779</v>
      </c>
      <c r="H1621" s="19">
        <f t="shared" si="402"/>
        <v>313.05501256296293</v>
      </c>
      <c r="I1621" s="19">
        <f>$K$3*$H$3*'Vehicle Inputs'!$B$19</f>
        <v>186.58987875</v>
      </c>
      <c r="J1621" s="19">
        <f t="shared" si="403"/>
        <v>5556.2319450000005</v>
      </c>
      <c r="K1621" s="19">
        <f t="shared" si="404"/>
        <v>303.64583333333337</v>
      </c>
      <c r="L1621" s="19">
        <f t="shared" si="405"/>
        <v>803.29072464629633</v>
      </c>
      <c r="M1621" s="19">
        <f t="shared" si="406"/>
        <v>23920.212689467491</v>
      </c>
      <c r="N1621" s="24">
        <f t="shared" si="400"/>
        <v>6.6445035248520806E-3</v>
      </c>
      <c r="O1621" s="24">
        <f t="shared" si="407"/>
        <v>6.6445035248520806E-3</v>
      </c>
      <c r="P1621" s="24">
        <f t="shared" si="414"/>
        <v>2.9992106554413249</v>
      </c>
      <c r="Q1621" s="24">
        <f t="shared" si="408"/>
        <v>0</v>
      </c>
      <c r="R1621" s="24">
        <f t="shared" si="415"/>
        <v>1.1370223821252321</v>
      </c>
      <c r="S1621" s="24">
        <f>MIN(MAX(-M1621,0),'Vehicle Inputs'!$B$20*1000)</f>
        <v>0</v>
      </c>
      <c r="T1621" s="24">
        <f>S1621*(C1621-C1620)/3600000*'Vehicle Inputs'!$B$21*'Vehicle Inputs'!$B$22*'Vehicle Inputs'!$B$23</f>
        <v>0</v>
      </c>
      <c r="U1621" s="24">
        <f t="shared" si="409"/>
        <v>1.0028746896493033</v>
      </c>
      <c r="V1621" s="24">
        <f>T1621*'Vehicle Inputs'!$B$24*'Vehicle Inputs'!$B$22*'Vehicle Inputs'!$B$21</f>
        <v>0</v>
      </c>
      <c r="W1621" s="24">
        <f t="shared" si="410"/>
        <v>0.88699251926032574</v>
      </c>
      <c r="X1621" s="25">
        <f t="shared" si="411"/>
        <v>62</v>
      </c>
      <c r="Y1621" s="24">
        <f t="shared" si="412"/>
        <v>0</v>
      </c>
    </row>
    <row r="1622" spans="2:25" x14ac:dyDescent="0.25">
      <c r="B1622" s="7" t="s">
        <v>39</v>
      </c>
      <c r="C1622" s="7">
        <v>1614</v>
      </c>
      <c r="D1622" s="7">
        <v>137</v>
      </c>
      <c r="E1622" s="13">
        <v>107.8</v>
      </c>
      <c r="F1622" s="16">
        <f t="shared" si="413"/>
        <v>0.18055555555555516</v>
      </c>
      <c r="G1622" s="16">
        <f t="shared" si="401"/>
        <v>29.944444444444446</v>
      </c>
      <c r="H1622" s="19">
        <f t="shared" si="402"/>
        <v>316.5691666601852</v>
      </c>
      <c r="I1622" s="19">
        <f>$K$3*$H$3*'Vehicle Inputs'!$B$19</f>
        <v>186.58987875</v>
      </c>
      <c r="J1622" s="19">
        <f t="shared" si="403"/>
        <v>5587.330258125</v>
      </c>
      <c r="K1622" s="19">
        <f t="shared" si="404"/>
        <v>394.73958333333246</v>
      </c>
      <c r="L1622" s="19">
        <f t="shared" si="405"/>
        <v>897.89862874351763</v>
      </c>
      <c r="M1622" s="19">
        <f t="shared" si="406"/>
        <v>26887.075605153113</v>
      </c>
      <c r="N1622" s="24">
        <f t="shared" si="400"/>
        <v>7.4686321125425319E-3</v>
      </c>
      <c r="O1622" s="24">
        <f t="shared" si="407"/>
        <v>7.4686321125425319E-3</v>
      </c>
      <c r="P1622" s="24">
        <f t="shared" si="414"/>
        <v>3.0066792875538675</v>
      </c>
      <c r="Q1622" s="24">
        <f t="shared" si="408"/>
        <v>0</v>
      </c>
      <c r="R1622" s="24">
        <f t="shared" si="415"/>
        <v>1.1370223821252321</v>
      </c>
      <c r="S1622" s="24">
        <f>MIN(MAX(-M1622,0),'Vehicle Inputs'!$B$20*1000)</f>
        <v>0</v>
      </c>
      <c r="T1622" s="24">
        <f>S1622*(C1622-C1621)/3600000*'Vehicle Inputs'!$B$21*'Vehicle Inputs'!$B$22*'Vehicle Inputs'!$B$23</f>
        <v>0</v>
      </c>
      <c r="U1622" s="24">
        <f t="shared" si="409"/>
        <v>1.0028746896493033</v>
      </c>
      <c r="V1622" s="24">
        <f>T1622*'Vehicle Inputs'!$B$24*'Vehicle Inputs'!$B$22*'Vehicle Inputs'!$B$21</f>
        <v>0</v>
      </c>
      <c r="W1622" s="24">
        <f t="shared" si="410"/>
        <v>0.88699251926032574</v>
      </c>
      <c r="X1622" s="25">
        <f t="shared" si="411"/>
        <v>62</v>
      </c>
      <c r="Y1622" s="24">
        <f t="shared" si="412"/>
        <v>0</v>
      </c>
    </row>
    <row r="1623" spans="2:25" x14ac:dyDescent="0.25">
      <c r="B1623" s="7" t="s">
        <v>39</v>
      </c>
      <c r="C1623" s="7">
        <v>1615</v>
      </c>
      <c r="D1623" s="7">
        <v>138</v>
      </c>
      <c r="E1623" s="13">
        <v>108.5</v>
      </c>
      <c r="F1623" s="16">
        <f t="shared" si="413"/>
        <v>0.2222222222222234</v>
      </c>
      <c r="G1623" s="16">
        <f t="shared" si="401"/>
        <v>30.138888888888889</v>
      </c>
      <c r="H1623" s="19">
        <f t="shared" si="402"/>
        <v>320.69380287615741</v>
      </c>
      <c r="I1623" s="19">
        <f>$K$3*$H$3*'Vehicle Inputs'!$B$19</f>
        <v>186.58987875</v>
      </c>
      <c r="J1623" s="19">
        <f t="shared" si="403"/>
        <v>5623.6116234375004</v>
      </c>
      <c r="K1623" s="19">
        <f t="shared" si="404"/>
        <v>485.83333333333593</v>
      </c>
      <c r="L1623" s="19">
        <f t="shared" si="405"/>
        <v>993.11701495949342</v>
      </c>
      <c r="M1623" s="19">
        <f t="shared" si="406"/>
        <v>29931.443367529177</v>
      </c>
      <c r="N1623" s="24">
        <f t="shared" si="400"/>
        <v>8.3142898243136597E-3</v>
      </c>
      <c r="O1623" s="24">
        <f t="shared" si="407"/>
        <v>8.3142898243136597E-3</v>
      </c>
      <c r="P1623" s="24">
        <f t="shared" si="414"/>
        <v>3.0149935773781813</v>
      </c>
      <c r="Q1623" s="24">
        <f t="shared" si="408"/>
        <v>0</v>
      </c>
      <c r="R1623" s="24">
        <f t="shared" si="415"/>
        <v>1.1370223821252321</v>
      </c>
      <c r="S1623" s="24">
        <f>MIN(MAX(-M1623,0),'Vehicle Inputs'!$B$20*1000)</f>
        <v>0</v>
      </c>
      <c r="T1623" s="24">
        <f>S1623*(C1623-C1622)/3600000*'Vehicle Inputs'!$B$21*'Vehicle Inputs'!$B$22*'Vehicle Inputs'!$B$23</f>
        <v>0</v>
      </c>
      <c r="U1623" s="24">
        <f t="shared" si="409"/>
        <v>1.0028746896493033</v>
      </c>
      <c r="V1623" s="24">
        <f>T1623*'Vehicle Inputs'!$B$24*'Vehicle Inputs'!$B$22*'Vehicle Inputs'!$B$21</f>
        <v>0</v>
      </c>
      <c r="W1623" s="24">
        <f t="shared" si="410"/>
        <v>0.88699251926032574</v>
      </c>
      <c r="X1623" s="25">
        <f t="shared" si="411"/>
        <v>62</v>
      </c>
      <c r="Y1623" s="24">
        <f t="shared" si="412"/>
        <v>0</v>
      </c>
    </row>
    <row r="1624" spans="2:25" x14ac:dyDescent="0.25">
      <c r="B1624" s="7" t="s">
        <v>39</v>
      </c>
      <c r="C1624" s="7">
        <v>1616</v>
      </c>
      <c r="D1624" s="7">
        <v>139</v>
      </c>
      <c r="E1624" s="13">
        <v>109.4</v>
      </c>
      <c r="F1624" s="16">
        <f t="shared" si="413"/>
        <v>0.27777777777777779</v>
      </c>
      <c r="G1624" s="16">
        <f t="shared" si="401"/>
        <v>30.388888888888893</v>
      </c>
      <c r="H1624" s="19">
        <f t="shared" si="402"/>
        <v>326.03613434907413</v>
      </c>
      <c r="I1624" s="19">
        <f>$K$3*$H$3*'Vehicle Inputs'!$B$19</f>
        <v>186.58987875</v>
      </c>
      <c r="J1624" s="19">
        <f t="shared" si="403"/>
        <v>5670.2590931250006</v>
      </c>
      <c r="K1624" s="19">
        <f t="shared" si="404"/>
        <v>607.29166666666674</v>
      </c>
      <c r="L1624" s="19">
        <f t="shared" si="405"/>
        <v>1119.917679765741</v>
      </c>
      <c r="M1624" s="19">
        <f t="shared" si="406"/>
        <v>34033.053935103359</v>
      </c>
      <c r="N1624" s="24">
        <f t="shared" si="400"/>
        <v>9.4536260930842657E-3</v>
      </c>
      <c r="O1624" s="24">
        <f t="shared" si="407"/>
        <v>9.4536260930842657E-3</v>
      </c>
      <c r="P1624" s="24">
        <f t="shared" si="414"/>
        <v>3.0244472034712655</v>
      </c>
      <c r="Q1624" s="24">
        <f t="shared" si="408"/>
        <v>0</v>
      </c>
      <c r="R1624" s="24">
        <f t="shared" si="415"/>
        <v>1.1370223821252321</v>
      </c>
      <c r="S1624" s="24">
        <f>MIN(MAX(-M1624,0),'Vehicle Inputs'!$B$20*1000)</f>
        <v>0</v>
      </c>
      <c r="T1624" s="24">
        <f>S1624*(C1624-C1623)/3600000*'Vehicle Inputs'!$B$21*'Vehicle Inputs'!$B$22*'Vehicle Inputs'!$B$23</f>
        <v>0</v>
      </c>
      <c r="U1624" s="24">
        <f t="shared" si="409"/>
        <v>1.0028746896493033</v>
      </c>
      <c r="V1624" s="24">
        <f>T1624*'Vehicle Inputs'!$B$24*'Vehicle Inputs'!$B$22*'Vehicle Inputs'!$B$21</f>
        <v>0</v>
      </c>
      <c r="W1624" s="24">
        <f t="shared" si="410"/>
        <v>0.88699251926032574</v>
      </c>
      <c r="X1624" s="25">
        <f t="shared" si="411"/>
        <v>62</v>
      </c>
      <c r="Y1624" s="24">
        <f t="shared" si="412"/>
        <v>0</v>
      </c>
    </row>
    <row r="1625" spans="2:25" x14ac:dyDescent="0.25">
      <c r="B1625" s="7" t="s">
        <v>39</v>
      </c>
      <c r="C1625" s="7">
        <v>1617</v>
      </c>
      <c r="D1625" s="7">
        <v>140</v>
      </c>
      <c r="E1625" s="13">
        <v>110.5</v>
      </c>
      <c r="F1625" s="16">
        <f t="shared" si="413"/>
        <v>0.31944444444444403</v>
      </c>
      <c r="G1625" s="16">
        <f t="shared" si="401"/>
        <v>30.694444444444446</v>
      </c>
      <c r="H1625" s="19">
        <f t="shared" si="402"/>
        <v>332.6255819039352</v>
      </c>
      <c r="I1625" s="19">
        <f>$K$3*$H$3*'Vehicle Inputs'!$B$19</f>
        <v>186.58987875</v>
      </c>
      <c r="J1625" s="19">
        <f t="shared" si="403"/>
        <v>5727.2726671875007</v>
      </c>
      <c r="K1625" s="19">
        <f t="shared" si="404"/>
        <v>698.38541666666572</v>
      </c>
      <c r="L1625" s="19">
        <f t="shared" si="405"/>
        <v>1217.6008773206008</v>
      </c>
      <c r="M1625" s="19">
        <f t="shared" si="406"/>
        <v>37373.582484423998</v>
      </c>
      <c r="N1625" s="24">
        <f t="shared" si="400"/>
        <v>1.0381550690117777E-2</v>
      </c>
      <c r="O1625" s="24">
        <f t="shared" si="407"/>
        <v>1.0381550690117777E-2</v>
      </c>
      <c r="P1625" s="24">
        <f t="shared" si="414"/>
        <v>3.0348287541613832</v>
      </c>
      <c r="Q1625" s="24">
        <f t="shared" si="408"/>
        <v>0</v>
      </c>
      <c r="R1625" s="24">
        <f t="shared" si="415"/>
        <v>1.1370223821252321</v>
      </c>
      <c r="S1625" s="24">
        <f>MIN(MAX(-M1625,0),'Vehicle Inputs'!$B$20*1000)</f>
        <v>0</v>
      </c>
      <c r="T1625" s="24">
        <f>S1625*(C1625-C1624)/3600000*'Vehicle Inputs'!$B$21*'Vehicle Inputs'!$B$22*'Vehicle Inputs'!$B$23</f>
        <v>0</v>
      </c>
      <c r="U1625" s="24">
        <f t="shared" si="409"/>
        <v>1.0028746896493033</v>
      </c>
      <c r="V1625" s="24">
        <f>T1625*'Vehicle Inputs'!$B$24*'Vehicle Inputs'!$B$22*'Vehicle Inputs'!$B$21</f>
        <v>0</v>
      </c>
      <c r="W1625" s="24">
        <f t="shared" si="410"/>
        <v>0.88699251926032574</v>
      </c>
      <c r="X1625" s="25">
        <f t="shared" si="411"/>
        <v>62</v>
      </c>
      <c r="Y1625" s="24">
        <f t="shared" si="412"/>
        <v>0</v>
      </c>
    </row>
    <row r="1626" spans="2:25" x14ac:dyDescent="0.25">
      <c r="B1626" s="7" t="s">
        <v>39</v>
      </c>
      <c r="C1626" s="7">
        <v>1618</v>
      </c>
      <c r="D1626" s="7">
        <v>141</v>
      </c>
      <c r="E1626" s="13">
        <v>111.7</v>
      </c>
      <c r="F1626" s="16">
        <f t="shared" si="413"/>
        <v>0.34722222222222221</v>
      </c>
      <c r="G1626" s="16">
        <f t="shared" si="401"/>
        <v>31.027777777777779</v>
      </c>
      <c r="H1626" s="19">
        <f t="shared" si="402"/>
        <v>339.8892566983796</v>
      </c>
      <c r="I1626" s="19">
        <f>$K$3*$H$3*'Vehicle Inputs'!$B$19</f>
        <v>186.58987875</v>
      </c>
      <c r="J1626" s="19">
        <f t="shared" si="403"/>
        <v>5789.4692934374998</v>
      </c>
      <c r="K1626" s="19">
        <f t="shared" si="404"/>
        <v>759.11458333333326</v>
      </c>
      <c r="L1626" s="19">
        <f t="shared" si="405"/>
        <v>1285.5937187817128</v>
      </c>
      <c r="M1626" s="19">
        <f t="shared" si="406"/>
        <v>39889.116218865922</v>
      </c>
      <c r="N1626" s="24">
        <f t="shared" si="400"/>
        <v>1.108031006079609E-2</v>
      </c>
      <c r="O1626" s="24">
        <f t="shared" si="407"/>
        <v>1.108031006079609E-2</v>
      </c>
      <c r="P1626" s="24">
        <f t="shared" si="414"/>
        <v>3.0459090642221791</v>
      </c>
      <c r="Q1626" s="24">
        <f t="shared" si="408"/>
        <v>0</v>
      </c>
      <c r="R1626" s="24">
        <f t="shared" si="415"/>
        <v>1.1370223821252321</v>
      </c>
      <c r="S1626" s="24">
        <f>MIN(MAX(-M1626,0),'Vehicle Inputs'!$B$20*1000)</f>
        <v>0</v>
      </c>
      <c r="T1626" s="24">
        <f>S1626*(C1626-C1625)/3600000*'Vehicle Inputs'!$B$21*'Vehicle Inputs'!$B$22*'Vehicle Inputs'!$B$23</f>
        <v>0</v>
      </c>
      <c r="U1626" s="24">
        <f t="shared" si="409"/>
        <v>1.0028746896493033</v>
      </c>
      <c r="V1626" s="24">
        <f>T1626*'Vehicle Inputs'!$B$24*'Vehicle Inputs'!$B$22*'Vehicle Inputs'!$B$21</f>
        <v>0</v>
      </c>
      <c r="W1626" s="24">
        <f t="shared" si="410"/>
        <v>0.88699251926032574</v>
      </c>
      <c r="X1626" s="25">
        <f t="shared" si="411"/>
        <v>62</v>
      </c>
      <c r="Y1626" s="24">
        <f t="shared" si="412"/>
        <v>0</v>
      </c>
    </row>
    <row r="1627" spans="2:25" x14ac:dyDescent="0.25">
      <c r="B1627" s="7" t="s">
        <v>39</v>
      </c>
      <c r="C1627" s="7">
        <v>1619</v>
      </c>
      <c r="D1627" s="7">
        <v>142</v>
      </c>
      <c r="E1627" s="13">
        <v>113</v>
      </c>
      <c r="F1627" s="16">
        <f t="shared" si="413"/>
        <v>0.33333333333333215</v>
      </c>
      <c r="G1627" s="16">
        <f t="shared" si="401"/>
        <v>31.388888888888889</v>
      </c>
      <c r="H1627" s="19">
        <f t="shared" si="402"/>
        <v>347.84677261574069</v>
      </c>
      <c r="I1627" s="19">
        <f>$K$3*$H$3*'Vehicle Inputs'!$B$19</f>
        <v>186.58987875</v>
      </c>
      <c r="J1627" s="19">
        <f t="shared" si="403"/>
        <v>5856.8489718749997</v>
      </c>
      <c r="K1627" s="19">
        <f t="shared" si="404"/>
        <v>728.74999999999739</v>
      </c>
      <c r="L1627" s="19">
        <f t="shared" si="405"/>
        <v>1263.186651365738</v>
      </c>
      <c r="M1627" s="19">
        <f t="shared" si="406"/>
        <v>39650.025445646781</v>
      </c>
      <c r="N1627" s="24">
        <f t="shared" si="400"/>
        <v>1.1013895957124107E-2</v>
      </c>
      <c r="O1627" s="24">
        <f t="shared" si="407"/>
        <v>1.1013895957124107E-2</v>
      </c>
      <c r="P1627" s="24">
        <f t="shared" si="414"/>
        <v>3.0569229601793033</v>
      </c>
      <c r="Q1627" s="24">
        <f t="shared" si="408"/>
        <v>0</v>
      </c>
      <c r="R1627" s="24">
        <f t="shared" si="415"/>
        <v>1.1370223821252321</v>
      </c>
      <c r="S1627" s="24">
        <f>MIN(MAX(-M1627,0),'Vehicle Inputs'!$B$20*1000)</f>
        <v>0</v>
      </c>
      <c r="T1627" s="24">
        <f>S1627*(C1627-C1626)/3600000*'Vehicle Inputs'!$B$21*'Vehicle Inputs'!$B$22*'Vehicle Inputs'!$B$23</f>
        <v>0</v>
      </c>
      <c r="U1627" s="24">
        <f t="shared" si="409"/>
        <v>1.0028746896493033</v>
      </c>
      <c r="V1627" s="24">
        <f>T1627*'Vehicle Inputs'!$B$24*'Vehicle Inputs'!$B$22*'Vehicle Inputs'!$B$21</f>
        <v>0</v>
      </c>
      <c r="W1627" s="24">
        <f t="shared" si="410"/>
        <v>0.88699251926032574</v>
      </c>
      <c r="X1627" s="25">
        <f t="shared" si="411"/>
        <v>62</v>
      </c>
      <c r="Y1627" s="24">
        <f t="shared" si="412"/>
        <v>0</v>
      </c>
    </row>
    <row r="1628" spans="2:25" x14ac:dyDescent="0.25">
      <c r="B1628" s="7" t="s">
        <v>39</v>
      </c>
      <c r="C1628" s="7">
        <v>1620</v>
      </c>
      <c r="D1628" s="7">
        <v>143</v>
      </c>
      <c r="E1628" s="13">
        <v>114.1</v>
      </c>
      <c r="F1628" s="16">
        <f t="shared" si="413"/>
        <v>0.29166666666666585</v>
      </c>
      <c r="G1628" s="16">
        <f t="shared" si="401"/>
        <v>31.694444444444443</v>
      </c>
      <c r="H1628" s="19">
        <f t="shared" si="402"/>
        <v>354.65197288726847</v>
      </c>
      <c r="I1628" s="19">
        <f>$K$3*$H$3*'Vehicle Inputs'!$B$19</f>
        <v>186.58987875</v>
      </c>
      <c r="J1628" s="19">
        <f t="shared" si="403"/>
        <v>5913.8625459374998</v>
      </c>
      <c r="K1628" s="19">
        <f t="shared" si="404"/>
        <v>637.65624999999818</v>
      </c>
      <c r="L1628" s="19">
        <f t="shared" si="405"/>
        <v>1178.8981016372668</v>
      </c>
      <c r="M1628" s="19">
        <f t="shared" si="406"/>
        <v>37364.520388003373</v>
      </c>
      <c r="N1628" s="24">
        <f t="shared" si="400"/>
        <v>1.0379033441112049E-2</v>
      </c>
      <c r="O1628" s="24">
        <f t="shared" si="407"/>
        <v>1.0379033441112049E-2</v>
      </c>
      <c r="P1628" s="24">
        <f t="shared" si="414"/>
        <v>3.0673019936204153</v>
      </c>
      <c r="Q1628" s="24">
        <f t="shared" si="408"/>
        <v>0</v>
      </c>
      <c r="R1628" s="24">
        <f t="shared" si="415"/>
        <v>1.1370223821252321</v>
      </c>
      <c r="S1628" s="24">
        <f>MIN(MAX(-M1628,0),'Vehicle Inputs'!$B$20*1000)</f>
        <v>0</v>
      </c>
      <c r="T1628" s="24">
        <f>S1628*(C1628-C1627)/3600000*'Vehicle Inputs'!$B$21*'Vehicle Inputs'!$B$22*'Vehicle Inputs'!$B$23</f>
        <v>0</v>
      </c>
      <c r="U1628" s="24">
        <f t="shared" si="409"/>
        <v>1.0028746896493033</v>
      </c>
      <c r="V1628" s="24">
        <f>T1628*'Vehicle Inputs'!$B$24*'Vehicle Inputs'!$B$22*'Vehicle Inputs'!$B$21</f>
        <v>0</v>
      </c>
      <c r="W1628" s="24">
        <f t="shared" si="410"/>
        <v>0.88699251926032574</v>
      </c>
      <c r="X1628" s="25">
        <f t="shared" si="411"/>
        <v>62</v>
      </c>
      <c r="Y1628" s="24">
        <f t="shared" si="412"/>
        <v>0</v>
      </c>
    </row>
    <row r="1629" spans="2:25" x14ac:dyDescent="0.25">
      <c r="B1629" s="7" t="s">
        <v>39</v>
      </c>
      <c r="C1629" s="7">
        <v>1621</v>
      </c>
      <c r="D1629" s="7">
        <v>144</v>
      </c>
      <c r="E1629" s="13">
        <v>115.1</v>
      </c>
      <c r="F1629" s="16">
        <f t="shared" si="413"/>
        <v>0.25000000000000155</v>
      </c>
      <c r="G1629" s="16">
        <f t="shared" si="401"/>
        <v>31.972222222222221</v>
      </c>
      <c r="H1629" s="19">
        <f t="shared" si="402"/>
        <v>360.89572574837956</v>
      </c>
      <c r="I1629" s="19">
        <f>$K$3*$H$3*'Vehicle Inputs'!$B$19</f>
        <v>186.58987875</v>
      </c>
      <c r="J1629" s="19">
        <f t="shared" si="403"/>
        <v>5965.6930678125</v>
      </c>
      <c r="K1629" s="19">
        <f t="shared" si="404"/>
        <v>546.56250000000341</v>
      </c>
      <c r="L1629" s="19">
        <f t="shared" si="405"/>
        <v>1094.0481044983831</v>
      </c>
      <c r="M1629" s="19">
        <f t="shared" si="406"/>
        <v>34979.149118823305</v>
      </c>
      <c r="N1629" s="24">
        <f t="shared" si="400"/>
        <v>9.7164303107842506E-3</v>
      </c>
      <c r="O1629" s="24">
        <f t="shared" si="407"/>
        <v>9.7164303107842506E-3</v>
      </c>
      <c r="P1629" s="24">
        <f t="shared" si="414"/>
        <v>3.0770184239311997</v>
      </c>
      <c r="Q1629" s="24">
        <f t="shared" si="408"/>
        <v>0</v>
      </c>
      <c r="R1629" s="24">
        <f t="shared" si="415"/>
        <v>1.1370223821252321</v>
      </c>
      <c r="S1629" s="24">
        <f>MIN(MAX(-M1629,0),'Vehicle Inputs'!$B$20*1000)</f>
        <v>0</v>
      </c>
      <c r="T1629" s="24">
        <f>S1629*(C1629-C1628)/3600000*'Vehicle Inputs'!$B$21*'Vehicle Inputs'!$B$22*'Vehicle Inputs'!$B$23</f>
        <v>0</v>
      </c>
      <c r="U1629" s="24">
        <f t="shared" si="409"/>
        <v>1.0028746896493033</v>
      </c>
      <c r="V1629" s="24">
        <f>T1629*'Vehicle Inputs'!$B$24*'Vehicle Inputs'!$B$22*'Vehicle Inputs'!$B$21</f>
        <v>0</v>
      </c>
      <c r="W1629" s="24">
        <f t="shared" si="410"/>
        <v>0.88699251926032574</v>
      </c>
      <c r="X1629" s="25">
        <f t="shared" si="411"/>
        <v>62</v>
      </c>
      <c r="Y1629" s="24">
        <f t="shared" si="412"/>
        <v>0</v>
      </c>
    </row>
    <row r="1630" spans="2:25" x14ac:dyDescent="0.25">
      <c r="B1630" s="7" t="s">
        <v>39</v>
      </c>
      <c r="C1630" s="7">
        <v>1622</v>
      </c>
      <c r="D1630" s="7">
        <v>145</v>
      </c>
      <c r="E1630" s="13">
        <v>115.9</v>
      </c>
      <c r="F1630" s="16">
        <f t="shared" si="413"/>
        <v>0.19444444444444522</v>
      </c>
      <c r="G1630" s="16">
        <f t="shared" si="401"/>
        <v>32.19444444444445</v>
      </c>
      <c r="H1630" s="19">
        <f t="shared" si="402"/>
        <v>365.92995580393529</v>
      </c>
      <c r="I1630" s="19">
        <f>$K$3*$H$3*'Vehicle Inputs'!$B$19</f>
        <v>186.58987875</v>
      </c>
      <c r="J1630" s="19">
        <f t="shared" si="403"/>
        <v>6007.1574853125012</v>
      </c>
      <c r="K1630" s="19">
        <f t="shared" si="404"/>
        <v>425.10416666666839</v>
      </c>
      <c r="L1630" s="19">
        <f t="shared" si="405"/>
        <v>977.62400122060376</v>
      </c>
      <c r="M1630" s="19">
        <f t="shared" si="406"/>
        <v>31474.061594852221</v>
      </c>
      <c r="N1630" s="24">
        <f t="shared" si="400"/>
        <v>8.74279488745895E-3</v>
      </c>
      <c r="O1630" s="24">
        <f t="shared" si="407"/>
        <v>8.74279488745895E-3</v>
      </c>
      <c r="P1630" s="24">
        <f t="shared" si="414"/>
        <v>3.0857612188186585</v>
      </c>
      <c r="Q1630" s="24">
        <f t="shared" si="408"/>
        <v>0</v>
      </c>
      <c r="R1630" s="24">
        <f t="shared" si="415"/>
        <v>1.1370223821252321</v>
      </c>
      <c r="S1630" s="24">
        <f>MIN(MAX(-M1630,0),'Vehicle Inputs'!$B$20*1000)</f>
        <v>0</v>
      </c>
      <c r="T1630" s="24">
        <f>S1630*(C1630-C1629)/3600000*'Vehicle Inputs'!$B$21*'Vehicle Inputs'!$B$22*'Vehicle Inputs'!$B$23</f>
        <v>0</v>
      </c>
      <c r="U1630" s="24">
        <f t="shared" si="409"/>
        <v>1.0028746896493033</v>
      </c>
      <c r="V1630" s="24">
        <f>T1630*'Vehicle Inputs'!$B$24*'Vehicle Inputs'!$B$22*'Vehicle Inputs'!$B$21</f>
        <v>0</v>
      </c>
      <c r="W1630" s="24">
        <f t="shared" si="410"/>
        <v>0.88699251926032574</v>
      </c>
      <c r="X1630" s="25">
        <f t="shared" si="411"/>
        <v>62</v>
      </c>
      <c r="Y1630" s="24">
        <f t="shared" si="412"/>
        <v>0</v>
      </c>
    </row>
    <row r="1631" spans="2:25" x14ac:dyDescent="0.25">
      <c r="B1631" s="7" t="s">
        <v>39</v>
      </c>
      <c r="C1631" s="7">
        <v>1623</v>
      </c>
      <c r="D1631" s="7">
        <v>146</v>
      </c>
      <c r="E1631" s="13">
        <v>116.5</v>
      </c>
      <c r="F1631" s="16">
        <f t="shared" si="413"/>
        <v>0.11111111111111072</v>
      </c>
      <c r="G1631" s="16">
        <f t="shared" si="401"/>
        <v>32.361111111111114</v>
      </c>
      <c r="H1631" s="19">
        <f t="shared" si="402"/>
        <v>369.72851120949076</v>
      </c>
      <c r="I1631" s="19">
        <f>$K$3*$H$3*'Vehicle Inputs'!$B$19</f>
        <v>186.58987875</v>
      </c>
      <c r="J1631" s="19">
        <f t="shared" si="403"/>
        <v>6038.2557984375007</v>
      </c>
      <c r="K1631" s="19">
        <f t="shared" si="404"/>
        <v>242.9166666666658</v>
      </c>
      <c r="L1631" s="19">
        <f t="shared" si="405"/>
        <v>799.23505662615662</v>
      </c>
      <c r="M1631" s="19">
        <f t="shared" si="406"/>
        <v>25864.134471374236</v>
      </c>
      <c r="N1631" s="24">
        <f t="shared" si="400"/>
        <v>7.1844817976039546E-3</v>
      </c>
      <c r="O1631" s="24">
        <f t="shared" si="407"/>
        <v>7.1844817976039546E-3</v>
      </c>
      <c r="P1631" s="24">
        <f t="shared" si="414"/>
        <v>3.0929457006162626</v>
      </c>
      <c r="Q1631" s="24">
        <f t="shared" si="408"/>
        <v>0</v>
      </c>
      <c r="R1631" s="24">
        <f t="shared" si="415"/>
        <v>1.1370223821252321</v>
      </c>
      <c r="S1631" s="24">
        <f>MIN(MAX(-M1631,0),'Vehicle Inputs'!$B$20*1000)</f>
        <v>0</v>
      </c>
      <c r="T1631" s="24">
        <f>S1631*(C1631-C1630)/3600000*'Vehicle Inputs'!$B$21*'Vehicle Inputs'!$B$22*'Vehicle Inputs'!$B$23</f>
        <v>0</v>
      </c>
      <c r="U1631" s="24">
        <f t="shared" si="409"/>
        <v>1.0028746896493033</v>
      </c>
      <c r="V1631" s="24">
        <f>T1631*'Vehicle Inputs'!$B$24*'Vehicle Inputs'!$B$22*'Vehicle Inputs'!$B$21</f>
        <v>0</v>
      </c>
      <c r="W1631" s="24">
        <f t="shared" si="410"/>
        <v>0.88699251926032574</v>
      </c>
      <c r="X1631" s="25">
        <f t="shared" si="411"/>
        <v>62</v>
      </c>
      <c r="Y1631" s="24">
        <f t="shared" si="412"/>
        <v>0</v>
      </c>
    </row>
    <row r="1632" spans="2:25" x14ac:dyDescent="0.25">
      <c r="B1632" s="7" t="s">
        <v>39</v>
      </c>
      <c r="C1632" s="7">
        <v>1624</v>
      </c>
      <c r="D1632" s="7">
        <v>147</v>
      </c>
      <c r="E1632" s="13">
        <v>116.7</v>
      </c>
      <c r="F1632" s="16">
        <f t="shared" si="413"/>
        <v>1.3888888888888099E-2</v>
      </c>
      <c r="G1632" s="16">
        <f t="shared" si="401"/>
        <v>32.416666666666671</v>
      </c>
      <c r="H1632" s="19">
        <f t="shared" si="402"/>
        <v>370.99905498541676</v>
      </c>
      <c r="I1632" s="19">
        <f>$K$3*$H$3*'Vehicle Inputs'!$B$19</f>
        <v>186.58987875</v>
      </c>
      <c r="J1632" s="19">
        <f t="shared" si="403"/>
        <v>6048.6219028125006</v>
      </c>
      <c r="K1632" s="19">
        <f t="shared" si="404"/>
        <v>30.364583333331606</v>
      </c>
      <c r="L1632" s="19">
        <f t="shared" si="405"/>
        <v>587.95351706874828</v>
      </c>
      <c r="M1632" s="19">
        <f t="shared" si="406"/>
        <v>19059.493178311925</v>
      </c>
      <c r="N1632" s="24">
        <f t="shared" si="400"/>
        <v>5.2943036606422009E-3</v>
      </c>
      <c r="O1632" s="24">
        <f t="shared" si="407"/>
        <v>5.2943036606422009E-3</v>
      </c>
      <c r="P1632" s="24">
        <f t="shared" si="414"/>
        <v>3.0982400042769047</v>
      </c>
      <c r="Q1632" s="24">
        <f t="shared" si="408"/>
        <v>0</v>
      </c>
      <c r="R1632" s="24">
        <f t="shared" si="415"/>
        <v>1.1370223821252321</v>
      </c>
      <c r="S1632" s="24">
        <f>MIN(MAX(-M1632,0),'Vehicle Inputs'!$B$20*1000)</f>
        <v>0</v>
      </c>
      <c r="T1632" s="24">
        <f>S1632*(C1632-C1631)/3600000*'Vehicle Inputs'!$B$21*'Vehicle Inputs'!$B$22*'Vehicle Inputs'!$B$23</f>
        <v>0</v>
      </c>
      <c r="U1632" s="24">
        <f t="shared" si="409"/>
        <v>1.0028746896493033</v>
      </c>
      <c r="V1632" s="24">
        <f>T1632*'Vehicle Inputs'!$B$24*'Vehicle Inputs'!$B$22*'Vehicle Inputs'!$B$21</f>
        <v>0</v>
      </c>
      <c r="W1632" s="24">
        <f t="shared" si="410"/>
        <v>0.88699251926032574</v>
      </c>
      <c r="X1632" s="25">
        <f t="shared" si="411"/>
        <v>62</v>
      </c>
      <c r="Y1632" s="24">
        <f t="shared" si="412"/>
        <v>0</v>
      </c>
    </row>
    <row r="1633" spans="2:25" x14ac:dyDescent="0.25">
      <c r="B1633" s="7" t="s">
        <v>39</v>
      </c>
      <c r="C1633" s="7">
        <v>1625</v>
      </c>
      <c r="D1633" s="7">
        <v>148</v>
      </c>
      <c r="E1633" s="13">
        <v>116.6</v>
      </c>
      <c r="F1633" s="16">
        <f t="shared" si="413"/>
        <v>-6.9444444444444448E-2</v>
      </c>
      <c r="G1633" s="16">
        <f t="shared" si="401"/>
        <v>32.388888888888886</v>
      </c>
      <c r="H1633" s="19">
        <f t="shared" si="402"/>
        <v>370.36351068240725</v>
      </c>
      <c r="I1633" s="19">
        <f>$K$3*$H$3*'Vehicle Inputs'!$B$19</f>
        <v>186.58987875</v>
      </c>
      <c r="J1633" s="19">
        <f t="shared" si="403"/>
        <v>6043.4388506249998</v>
      </c>
      <c r="K1633" s="19">
        <f t="shared" si="404"/>
        <v>-151.82291666666669</v>
      </c>
      <c r="L1633" s="19">
        <f t="shared" si="405"/>
        <v>405.13047276574054</v>
      </c>
      <c r="M1633" s="19">
        <f t="shared" si="406"/>
        <v>13121.725867912595</v>
      </c>
      <c r="N1633" s="24">
        <f t="shared" si="400"/>
        <v>3.6449238521979433E-3</v>
      </c>
      <c r="O1633" s="24">
        <f t="shared" si="407"/>
        <v>3.6449238521979433E-3</v>
      </c>
      <c r="P1633" s="24">
        <f t="shared" si="414"/>
        <v>3.1018849281291025</v>
      </c>
      <c r="Q1633" s="24">
        <f t="shared" si="408"/>
        <v>0</v>
      </c>
      <c r="R1633" s="24">
        <f t="shared" si="415"/>
        <v>1.1370223821252321</v>
      </c>
      <c r="S1633" s="24">
        <f>MIN(MAX(-M1633,0),'Vehicle Inputs'!$B$20*1000)</f>
        <v>0</v>
      </c>
      <c r="T1633" s="24">
        <f>S1633*(C1633-C1632)/3600000*'Vehicle Inputs'!$B$21*'Vehicle Inputs'!$B$22*'Vehicle Inputs'!$B$23</f>
        <v>0</v>
      </c>
      <c r="U1633" s="24">
        <f t="shared" si="409"/>
        <v>1.0028746896493033</v>
      </c>
      <c r="V1633" s="24">
        <f>T1633*'Vehicle Inputs'!$B$24*'Vehicle Inputs'!$B$22*'Vehicle Inputs'!$B$21</f>
        <v>0</v>
      </c>
      <c r="W1633" s="24">
        <f t="shared" si="410"/>
        <v>0.88699251926032574</v>
      </c>
      <c r="X1633" s="25">
        <f t="shared" si="411"/>
        <v>62</v>
      </c>
      <c r="Y1633" s="24">
        <f t="shared" si="412"/>
        <v>0</v>
      </c>
    </row>
    <row r="1634" spans="2:25" x14ac:dyDescent="0.25">
      <c r="B1634" s="7" t="s">
        <v>39</v>
      </c>
      <c r="C1634" s="7">
        <v>1626</v>
      </c>
      <c r="D1634" s="7">
        <v>149</v>
      </c>
      <c r="E1634" s="13">
        <v>116.2</v>
      </c>
      <c r="F1634" s="16">
        <f t="shared" si="413"/>
        <v>-0.19444444444444325</v>
      </c>
      <c r="G1634" s="16">
        <f t="shared" si="401"/>
        <v>32.277777777777779</v>
      </c>
      <c r="H1634" s="19">
        <f t="shared" si="402"/>
        <v>367.82678177129634</v>
      </c>
      <c r="I1634" s="19">
        <f>$K$3*$H$3*'Vehicle Inputs'!$B$19</f>
        <v>186.58987875</v>
      </c>
      <c r="J1634" s="19">
        <f t="shared" si="403"/>
        <v>6022.7066418750001</v>
      </c>
      <c r="K1634" s="19">
        <f t="shared" si="404"/>
        <v>-425.10416666666407</v>
      </c>
      <c r="L1634" s="19">
        <f t="shared" si="405"/>
        <v>129.31249385463224</v>
      </c>
      <c r="M1634" s="19">
        <f t="shared" si="406"/>
        <v>4173.9199405300742</v>
      </c>
      <c r="N1634" s="24">
        <f t="shared" si="400"/>
        <v>1.1594222057027983E-3</v>
      </c>
      <c r="O1634" s="24">
        <f t="shared" si="407"/>
        <v>1.1594222057027983E-3</v>
      </c>
      <c r="P1634" s="24">
        <f t="shared" si="414"/>
        <v>3.1030443503348053</v>
      </c>
      <c r="Q1634" s="24">
        <f t="shared" si="408"/>
        <v>0</v>
      </c>
      <c r="R1634" s="24">
        <f t="shared" si="415"/>
        <v>1.1370223821252321</v>
      </c>
      <c r="S1634" s="24">
        <f>MIN(MAX(-M1634,0),'Vehicle Inputs'!$B$20*1000)</f>
        <v>0</v>
      </c>
      <c r="T1634" s="24">
        <f>S1634*(C1634-C1633)/3600000*'Vehicle Inputs'!$B$21*'Vehicle Inputs'!$B$22*'Vehicle Inputs'!$B$23</f>
        <v>0</v>
      </c>
      <c r="U1634" s="24">
        <f t="shared" si="409"/>
        <v>1.0028746896493033</v>
      </c>
      <c r="V1634" s="24">
        <f>T1634*'Vehicle Inputs'!$B$24*'Vehicle Inputs'!$B$22*'Vehicle Inputs'!$B$21</f>
        <v>0</v>
      </c>
      <c r="W1634" s="24">
        <f t="shared" si="410"/>
        <v>0.88699251926032574</v>
      </c>
      <c r="X1634" s="25">
        <f t="shared" si="411"/>
        <v>62</v>
      </c>
      <c r="Y1634" s="24">
        <f t="shared" si="412"/>
        <v>0</v>
      </c>
    </row>
    <row r="1635" spans="2:25" x14ac:dyDescent="0.25">
      <c r="B1635" s="7" t="s">
        <v>39</v>
      </c>
      <c r="C1635" s="7">
        <v>1627</v>
      </c>
      <c r="D1635" s="7">
        <v>150</v>
      </c>
      <c r="E1635" s="13">
        <v>115.2</v>
      </c>
      <c r="F1635" s="16">
        <f t="shared" si="413"/>
        <v>-0.33333333333333409</v>
      </c>
      <c r="G1635" s="16">
        <f t="shared" si="401"/>
        <v>32</v>
      </c>
      <c r="H1635" s="19">
        <f t="shared" si="402"/>
        <v>361.52309759999997</v>
      </c>
      <c r="I1635" s="19">
        <f>$K$3*$H$3*'Vehicle Inputs'!$B$19</f>
        <v>186.58987875</v>
      </c>
      <c r="J1635" s="19">
        <f t="shared" si="403"/>
        <v>5970.8761199999999</v>
      </c>
      <c r="K1635" s="19">
        <f t="shared" si="404"/>
        <v>-728.75000000000171</v>
      </c>
      <c r="L1635" s="19">
        <f t="shared" si="405"/>
        <v>-180.63702365000177</v>
      </c>
      <c r="M1635" s="19">
        <f t="shared" si="406"/>
        <v>-5780.3847568000565</v>
      </c>
      <c r="N1635" s="24">
        <f t="shared" si="400"/>
        <v>-1.6056624324444601E-3</v>
      </c>
      <c r="O1635" s="24">
        <f t="shared" si="407"/>
        <v>0</v>
      </c>
      <c r="P1635" s="24">
        <f t="shared" si="414"/>
        <v>3.1030443503348053</v>
      </c>
      <c r="Q1635" s="24">
        <f t="shared" si="408"/>
        <v>1.6056624324444601E-3</v>
      </c>
      <c r="R1635" s="24">
        <f t="shared" si="415"/>
        <v>1.1386280445576766</v>
      </c>
      <c r="S1635" s="24">
        <f>MIN(MAX(-M1635,0),'Vehicle Inputs'!$B$20*1000)</f>
        <v>5780.3847568000565</v>
      </c>
      <c r="T1635" s="24">
        <f>S1635*(C1635-C1634)/3600000*'Vehicle Inputs'!$B$21*'Vehicle Inputs'!$B$22*'Vehicle Inputs'!$B$23</f>
        <v>1.4201281383755026E-3</v>
      </c>
      <c r="U1635" s="24">
        <f t="shared" si="409"/>
        <v>1.0042948177876787</v>
      </c>
      <c r="V1635" s="24">
        <f>T1635*'Vehicle Inputs'!$B$24*'Vehicle Inputs'!$B$22*'Vehicle Inputs'!$B$21</f>
        <v>1.2560323319862131E-3</v>
      </c>
      <c r="W1635" s="24">
        <f t="shared" si="410"/>
        <v>0.88824855159231197</v>
      </c>
      <c r="X1635" s="25">
        <f t="shared" si="411"/>
        <v>63</v>
      </c>
      <c r="Y1635" s="24">
        <f t="shared" si="412"/>
        <v>1.4201281383755026E-3</v>
      </c>
    </row>
    <row r="1636" spans="2:25" x14ac:dyDescent="0.25">
      <c r="B1636" s="7" t="s">
        <v>39</v>
      </c>
      <c r="C1636" s="7">
        <v>1628</v>
      </c>
      <c r="D1636" s="7">
        <v>151</v>
      </c>
      <c r="E1636" s="13">
        <v>113.8</v>
      </c>
      <c r="F1636" s="16">
        <f t="shared" si="413"/>
        <v>-0.44444444444444481</v>
      </c>
      <c r="G1636" s="16">
        <f t="shared" si="401"/>
        <v>31.611111111111111</v>
      </c>
      <c r="H1636" s="19">
        <f t="shared" si="402"/>
        <v>352.78947121574072</v>
      </c>
      <c r="I1636" s="19">
        <f>$K$3*$H$3*'Vehicle Inputs'!$B$19</f>
        <v>186.58987875</v>
      </c>
      <c r="J1636" s="19">
        <f t="shared" si="403"/>
        <v>5898.313389375</v>
      </c>
      <c r="K1636" s="19">
        <f t="shared" si="404"/>
        <v>-971.66666666666742</v>
      </c>
      <c r="L1636" s="19">
        <f t="shared" si="405"/>
        <v>-432.28731670092668</v>
      </c>
      <c r="M1636" s="19">
        <f t="shared" si="406"/>
        <v>-13665.082400157071</v>
      </c>
      <c r="N1636" s="24">
        <f t="shared" si="400"/>
        <v>-3.7958562222658531E-3</v>
      </c>
      <c r="O1636" s="24">
        <f t="shared" si="407"/>
        <v>0</v>
      </c>
      <c r="P1636" s="24">
        <f t="shared" si="414"/>
        <v>3.1030443503348053</v>
      </c>
      <c r="Q1636" s="24">
        <f t="shared" si="408"/>
        <v>3.7958562222658531E-3</v>
      </c>
      <c r="R1636" s="24">
        <f t="shared" si="415"/>
        <v>1.1424239007799424</v>
      </c>
      <c r="S1636" s="24">
        <f>MIN(MAX(-M1636,0),'Vehicle Inputs'!$B$20*1000)</f>
        <v>13665.082400157071</v>
      </c>
      <c r="T1636" s="24">
        <f>S1636*(C1636-C1635)/3600000*'Vehicle Inputs'!$B$21*'Vehicle Inputs'!$B$22*'Vehicle Inputs'!$B$23</f>
        <v>3.3572450357830332E-3</v>
      </c>
      <c r="U1636" s="24">
        <f t="shared" si="409"/>
        <v>1.0076520628234618</v>
      </c>
      <c r="V1636" s="24">
        <f>T1636*'Vehicle Inputs'!$B$24*'Vehicle Inputs'!$B$22*'Vehicle Inputs'!$B$21</f>
        <v>2.9693153718983031E-3</v>
      </c>
      <c r="W1636" s="24">
        <f t="shared" si="410"/>
        <v>0.89121786696421024</v>
      </c>
      <c r="X1636" s="25">
        <f t="shared" si="411"/>
        <v>63</v>
      </c>
      <c r="Y1636" s="24">
        <f t="shared" si="412"/>
        <v>4.7773731741585362E-3</v>
      </c>
    </row>
    <row r="1637" spans="2:25" x14ac:dyDescent="0.25">
      <c r="B1637" s="7" t="s">
        <v>39</v>
      </c>
      <c r="C1637" s="7">
        <v>1629</v>
      </c>
      <c r="D1637" s="7">
        <v>152</v>
      </c>
      <c r="E1637" s="13">
        <v>112</v>
      </c>
      <c r="F1637" s="16">
        <f t="shared" si="413"/>
        <v>-0.51388888888888928</v>
      </c>
      <c r="G1637" s="16">
        <f t="shared" si="401"/>
        <v>31.111111111111114</v>
      </c>
      <c r="H1637" s="19">
        <f t="shared" si="402"/>
        <v>341.71743407407411</v>
      </c>
      <c r="I1637" s="19">
        <f>$K$3*$H$3*'Vehicle Inputs'!$B$19</f>
        <v>186.58987875</v>
      </c>
      <c r="J1637" s="19">
        <f t="shared" si="403"/>
        <v>5805.0184500000005</v>
      </c>
      <c r="K1637" s="19">
        <f t="shared" si="404"/>
        <v>-1123.4895833333342</v>
      </c>
      <c r="L1637" s="19">
        <f t="shared" si="405"/>
        <v>-595.18227050926009</v>
      </c>
      <c r="M1637" s="19">
        <f t="shared" si="406"/>
        <v>-18516.781749176982</v>
      </c>
      <c r="N1637" s="24">
        <f t="shared" si="400"/>
        <v>-5.143550485882495E-3</v>
      </c>
      <c r="O1637" s="24">
        <f t="shared" si="407"/>
        <v>0</v>
      </c>
      <c r="P1637" s="24">
        <f t="shared" si="414"/>
        <v>3.1030443503348053</v>
      </c>
      <c r="Q1637" s="24">
        <f t="shared" si="408"/>
        <v>5.143550485882495E-3</v>
      </c>
      <c r="R1637" s="24">
        <f t="shared" si="415"/>
        <v>1.1475674512658249</v>
      </c>
      <c r="S1637" s="24">
        <f>MIN(MAX(-M1637,0),'Vehicle Inputs'!$B$20*1000)</f>
        <v>18516.781749176982</v>
      </c>
      <c r="T1637" s="24">
        <f>S1637*(C1637-C1636)/3600000*'Vehicle Inputs'!$B$21*'Vehicle Inputs'!$B$22*'Vehicle Inputs'!$B$23</f>
        <v>4.5492132272387719E-3</v>
      </c>
      <c r="U1637" s="24">
        <f t="shared" si="409"/>
        <v>1.0122012760507004</v>
      </c>
      <c r="V1637" s="24">
        <f>T1637*'Vehicle Inputs'!$B$24*'Vehicle Inputs'!$B$22*'Vehicle Inputs'!$B$21</f>
        <v>4.0235516388313318E-3</v>
      </c>
      <c r="W1637" s="24">
        <f t="shared" si="410"/>
        <v>0.89524141860304152</v>
      </c>
      <c r="X1637" s="25">
        <f t="shared" si="411"/>
        <v>63</v>
      </c>
      <c r="Y1637" s="24">
        <f t="shared" si="412"/>
        <v>9.326586401397309E-3</v>
      </c>
    </row>
    <row r="1638" spans="2:25" x14ac:dyDescent="0.25">
      <c r="B1638" s="7" t="s">
        <v>39</v>
      </c>
      <c r="C1638" s="7">
        <v>1630</v>
      </c>
      <c r="D1638" s="7">
        <v>153</v>
      </c>
      <c r="E1638" s="13">
        <v>110.1</v>
      </c>
      <c r="F1638" s="16">
        <f t="shared" si="413"/>
        <v>-0.51388888888888928</v>
      </c>
      <c r="G1638" s="16">
        <f t="shared" si="401"/>
        <v>30.583333333333332</v>
      </c>
      <c r="H1638" s="19">
        <f t="shared" si="402"/>
        <v>330.22179153541663</v>
      </c>
      <c r="I1638" s="19">
        <f>$K$3*$H$3*'Vehicle Inputs'!$B$19</f>
        <v>186.58987875</v>
      </c>
      <c r="J1638" s="19">
        <f t="shared" si="403"/>
        <v>5706.5404584375001</v>
      </c>
      <c r="K1638" s="19">
        <f t="shared" si="404"/>
        <v>-1123.4895833333342</v>
      </c>
      <c r="L1638" s="19">
        <f t="shared" si="405"/>
        <v>-606.67791304791751</v>
      </c>
      <c r="M1638" s="19">
        <f t="shared" si="406"/>
        <v>-18554.232840715478</v>
      </c>
      <c r="N1638" s="24">
        <f t="shared" si="400"/>
        <v>-5.1539535668654107E-3</v>
      </c>
      <c r="O1638" s="24">
        <f t="shared" si="407"/>
        <v>0</v>
      </c>
      <c r="P1638" s="24">
        <f t="shared" si="414"/>
        <v>3.1030443503348053</v>
      </c>
      <c r="Q1638" s="24">
        <f t="shared" si="408"/>
        <v>5.1539535668654107E-3</v>
      </c>
      <c r="R1638" s="24">
        <f t="shared" si="415"/>
        <v>1.1527214048326904</v>
      </c>
      <c r="S1638" s="24">
        <f>MIN(MAX(-M1638,0),'Vehicle Inputs'!$B$20*1000)</f>
        <v>18554.232840715478</v>
      </c>
      <c r="T1638" s="24">
        <f>S1638*(C1638-C1637)/3600000*'Vehicle Inputs'!$B$21*'Vehicle Inputs'!$B$22*'Vehicle Inputs'!$B$23</f>
        <v>4.5584142322141119E-3</v>
      </c>
      <c r="U1638" s="24">
        <f t="shared" si="409"/>
        <v>1.0167596902829146</v>
      </c>
      <c r="V1638" s="24">
        <f>T1638*'Vehicle Inputs'!$B$24*'Vehicle Inputs'!$B$22*'Vehicle Inputs'!$B$21</f>
        <v>4.0316894676817707E-3</v>
      </c>
      <c r="W1638" s="24">
        <f t="shared" si="410"/>
        <v>0.89927310807072325</v>
      </c>
      <c r="X1638" s="25">
        <f t="shared" si="411"/>
        <v>63</v>
      </c>
      <c r="Y1638" s="24">
        <f t="shared" si="412"/>
        <v>1.3885000633611422E-2</v>
      </c>
    </row>
    <row r="1639" spans="2:25" x14ac:dyDescent="0.25">
      <c r="B1639" s="7" t="s">
        <v>39</v>
      </c>
      <c r="C1639" s="7">
        <v>1631</v>
      </c>
      <c r="D1639" s="7">
        <v>154</v>
      </c>
      <c r="E1639" s="13">
        <v>108.3</v>
      </c>
      <c r="F1639" s="16">
        <f t="shared" si="413"/>
        <v>-0.43055555555555475</v>
      </c>
      <c r="G1639" s="16">
        <f t="shared" si="401"/>
        <v>30.083333333333332</v>
      </c>
      <c r="H1639" s="19">
        <f t="shared" si="402"/>
        <v>319.51261123541661</v>
      </c>
      <c r="I1639" s="19">
        <f>$K$3*$H$3*'Vehicle Inputs'!$B$19</f>
        <v>186.58987875</v>
      </c>
      <c r="J1639" s="19">
        <f t="shared" si="403"/>
        <v>5613.2455190624996</v>
      </c>
      <c r="K1639" s="19">
        <f t="shared" si="404"/>
        <v>-941.30208333333155</v>
      </c>
      <c r="L1639" s="19">
        <f t="shared" si="405"/>
        <v>-435.19959334791497</v>
      </c>
      <c r="M1639" s="19">
        <f t="shared" si="406"/>
        <v>-13092.254433216442</v>
      </c>
      <c r="N1639" s="24">
        <f t="shared" si="400"/>
        <v>-3.6367373425601228E-3</v>
      </c>
      <c r="O1639" s="24">
        <f t="shared" si="407"/>
        <v>0</v>
      </c>
      <c r="P1639" s="24">
        <f t="shared" si="414"/>
        <v>3.1030443503348053</v>
      </c>
      <c r="Q1639" s="24">
        <f t="shared" si="408"/>
        <v>3.6367373425601228E-3</v>
      </c>
      <c r="R1639" s="24">
        <f t="shared" si="415"/>
        <v>1.1563581421752505</v>
      </c>
      <c r="S1639" s="24">
        <f>MIN(MAX(-M1639,0),'Vehicle Inputs'!$B$20*1000)</f>
        <v>13092.254433216442</v>
      </c>
      <c r="T1639" s="24">
        <f>S1639*(C1639-C1638)/3600000*'Vehicle Inputs'!$B$21*'Vehicle Inputs'!$B$22*'Vehicle Inputs'!$B$23</f>
        <v>3.2165123426273002E-3</v>
      </c>
      <c r="U1639" s="24">
        <f t="shared" si="409"/>
        <v>1.0199762026255419</v>
      </c>
      <c r="V1639" s="24">
        <f>T1639*'Vehicle Inputs'!$B$24*'Vehicle Inputs'!$B$22*'Vehicle Inputs'!$B$21</f>
        <v>2.8448443414367153E-3</v>
      </c>
      <c r="W1639" s="24">
        <f t="shared" si="410"/>
        <v>0.90211795241215997</v>
      </c>
      <c r="X1639" s="25">
        <f t="shared" si="411"/>
        <v>63</v>
      </c>
      <c r="Y1639" s="24">
        <f t="shared" si="412"/>
        <v>1.7101512976238721E-2</v>
      </c>
    </row>
    <row r="1640" spans="2:25" x14ac:dyDescent="0.25">
      <c r="B1640" s="7" t="s">
        <v>39</v>
      </c>
      <c r="C1640" s="7">
        <v>1632</v>
      </c>
      <c r="D1640" s="7">
        <v>155</v>
      </c>
      <c r="E1640" s="13">
        <v>107</v>
      </c>
      <c r="F1640" s="16">
        <f t="shared" si="413"/>
        <v>-0.30555555555555597</v>
      </c>
      <c r="G1640" s="16">
        <f t="shared" si="401"/>
        <v>29.722222222222225</v>
      </c>
      <c r="H1640" s="19">
        <f t="shared" si="402"/>
        <v>311.88798650462962</v>
      </c>
      <c r="I1640" s="19">
        <f>$K$3*$H$3*'Vehicle Inputs'!$B$19</f>
        <v>186.58987875</v>
      </c>
      <c r="J1640" s="19">
        <f t="shared" si="403"/>
        <v>5545.8658406250006</v>
      </c>
      <c r="K1640" s="19">
        <f t="shared" si="404"/>
        <v>-668.02083333333428</v>
      </c>
      <c r="L1640" s="19">
        <f t="shared" si="405"/>
        <v>-169.54296807870469</v>
      </c>
      <c r="M1640" s="19">
        <f t="shared" si="406"/>
        <v>-5039.1937734503899</v>
      </c>
      <c r="N1640" s="24">
        <f t="shared" si="400"/>
        <v>-1.3997760481806638E-3</v>
      </c>
      <c r="O1640" s="24">
        <f t="shared" si="407"/>
        <v>0</v>
      </c>
      <c r="P1640" s="24">
        <f t="shared" si="414"/>
        <v>3.1030443503348053</v>
      </c>
      <c r="Q1640" s="24">
        <f t="shared" si="408"/>
        <v>1.3997760481806638E-3</v>
      </c>
      <c r="R1640" s="24">
        <f t="shared" si="415"/>
        <v>1.1577579182234312</v>
      </c>
      <c r="S1640" s="24">
        <f>MIN(MAX(-M1640,0),'Vehicle Inputs'!$B$20*1000)</f>
        <v>5039.1937734503899</v>
      </c>
      <c r="T1640" s="24">
        <f>S1640*(C1640-C1639)/3600000*'Vehicle Inputs'!$B$21*'Vehicle Inputs'!$B$22*'Vehicle Inputs'!$B$23</f>
        <v>1.2380319258133879E-3</v>
      </c>
      <c r="U1640" s="24">
        <f t="shared" si="409"/>
        <v>1.0212142345513553</v>
      </c>
      <c r="V1640" s="24">
        <f>T1640*'Vehicle Inputs'!$B$24*'Vehicle Inputs'!$B$22*'Vehicle Inputs'!$B$21</f>
        <v>1.0949773367856508E-3</v>
      </c>
      <c r="W1640" s="24">
        <f t="shared" si="410"/>
        <v>0.90321292974894563</v>
      </c>
      <c r="X1640" s="25">
        <f t="shared" si="411"/>
        <v>63</v>
      </c>
      <c r="Y1640" s="24">
        <f t="shared" si="412"/>
        <v>1.8339544902052109E-2</v>
      </c>
    </row>
    <row r="1641" spans="2:25" x14ac:dyDescent="0.25">
      <c r="B1641" s="7" t="s">
        <v>39</v>
      </c>
      <c r="C1641" s="7">
        <v>1633</v>
      </c>
      <c r="D1641" s="7">
        <v>156</v>
      </c>
      <c r="E1641" s="13">
        <v>106.1</v>
      </c>
      <c r="F1641" s="16">
        <f t="shared" si="413"/>
        <v>-0.16666666666666705</v>
      </c>
      <c r="G1641" s="16">
        <f t="shared" si="401"/>
        <v>29.472222222222221</v>
      </c>
      <c r="H1641" s="19">
        <f t="shared" si="402"/>
        <v>306.66333833171291</v>
      </c>
      <c r="I1641" s="19">
        <f>$K$3*$H$3*'Vehicle Inputs'!$B$19</f>
        <v>186.58987875</v>
      </c>
      <c r="J1641" s="19">
        <f t="shared" si="403"/>
        <v>5499.2183709374995</v>
      </c>
      <c r="K1641" s="19">
        <f t="shared" si="404"/>
        <v>-364.37500000000085</v>
      </c>
      <c r="L1641" s="19">
        <f t="shared" si="405"/>
        <v>128.87821708171208</v>
      </c>
      <c r="M1641" s="19">
        <f t="shared" si="406"/>
        <v>3798.3274534360144</v>
      </c>
      <c r="N1641" s="24">
        <f t="shared" si="400"/>
        <v>1.0550909592877819E-3</v>
      </c>
      <c r="O1641" s="24">
        <f t="shared" si="407"/>
        <v>1.0550909592877819E-3</v>
      </c>
      <c r="P1641" s="24">
        <f t="shared" si="414"/>
        <v>3.104099441294093</v>
      </c>
      <c r="Q1641" s="24">
        <f t="shared" si="408"/>
        <v>0</v>
      </c>
      <c r="R1641" s="24">
        <f t="shared" si="415"/>
        <v>1.1577579182234312</v>
      </c>
      <c r="S1641" s="24">
        <f>MIN(MAX(-M1641,0),'Vehicle Inputs'!$B$20*1000)</f>
        <v>0</v>
      </c>
      <c r="T1641" s="24">
        <f>S1641*(C1641-C1640)/3600000*'Vehicle Inputs'!$B$21*'Vehicle Inputs'!$B$22*'Vehicle Inputs'!$B$23</f>
        <v>0</v>
      </c>
      <c r="U1641" s="24">
        <f t="shared" si="409"/>
        <v>1.0212142345513553</v>
      </c>
      <c r="V1641" s="24">
        <f>T1641*'Vehicle Inputs'!$B$24*'Vehicle Inputs'!$B$22*'Vehicle Inputs'!$B$21</f>
        <v>0</v>
      </c>
      <c r="W1641" s="24">
        <f t="shared" si="410"/>
        <v>0.90321292974894563</v>
      </c>
      <c r="X1641" s="25">
        <f t="shared" si="411"/>
        <v>63</v>
      </c>
      <c r="Y1641" s="24">
        <f t="shared" si="412"/>
        <v>0</v>
      </c>
    </row>
    <row r="1642" spans="2:25" x14ac:dyDescent="0.25">
      <c r="B1642" s="7" t="s">
        <v>39</v>
      </c>
      <c r="C1642" s="7">
        <v>1634</v>
      </c>
      <c r="D1642" s="7">
        <v>157</v>
      </c>
      <c r="E1642" s="13">
        <v>105.8</v>
      </c>
      <c r="F1642" s="16">
        <f t="shared" si="413"/>
        <v>-5.5555555555554373E-2</v>
      </c>
      <c r="G1642" s="16">
        <f t="shared" si="401"/>
        <v>29.388888888888889</v>
      </c>
      <c r="H1642" s="19">
        <f t="shared" si="402"/>
        <v>304.93159588240741</v>
      </c>
      <c r="I1642" s="19">
        <f>$K$3*$H$3*'Vehicle Inputs'!$B$19</f>
        <v>186.58987875</v>
      </c>
      <c r="J1642" s="19">
        <f t="shared" si="403"/>
        <v>5483.6692143749997</v>
      </c>
      <c r="K1642" s="19">
        <f t="shared" si="404"/>
        <v>-121.45833333333074</v>
      </c>
      <c r="L1642" s="19">
        <f t="shared" si="405"/>
        <v>370.06314129907662</v>
      </c>
      <c r="M1642" s="19">
        <f t="shared" si="406"/>
        <v>10875.744541511753</v>
      </c>
      <c r="N1642" s="24">
        <f t="shared" si="400"/>
        <v>3.0210401504199313E-3</v>
      </c>
      <c r="O1642" s="24">
        <f t="shared" si="407"/>
        <v>3.0210401504199313E-3</v>
      </c>
      <c r="P1642" s="24">
        <f t="shared" si="414"/>
        <v>3.1071204814445128</v>
      </c>
      <c r="Q1642" s="24">
        <f t="shared" si="408"/>
        <v>0</v>
      </c>
      <c r="R1642" s="24">
        <f t="shared" si="415"/>
        <v>1.1577579182234312</v>
      </c>
      <c r="S1642" s="24">
        <f>MIN(MAX(-M1642,0),'Vehicle Inputs'!$B$20*1000)</f>
        <v>0</v>
      </c>
      <c r="T1642" s="24">
        <f>S1642*(C1642-C1641)/3600000*'Vehicle Inputs'!$B$21*'Vehicle Inputs'!$B$22*'Vehicle Inputs'!$B$23</f>
        <v>0</v>
      </c>
      <c r="U1642" s="24">
        <f t="shared" si="409"/>
        <v>1.0212142345513553</v>
      </c>
      <c r="V1642" s="24">
        <f>T1642*'Vehicle Inputs'!$B$24*'Vehicle Inputs'!$B$22*'Vehicle Inputs'!$B$21</f>
        <v>0</v>
      </c>
      <c r="W1642" s="24">
        <f t="shared" si="410"/>
        <v>0.90321292974894563</v>
      </c>
      <c r="X1642" s="25">
        <f t="shared" si="411"/>
        <v>63</v>
      </c>
      <c r="Y1642" s="24">
        <f t="shared" si="412"/>
        <v>0</v>
      </c>
    </row>
    <row r="1643" spans="2:25" x14ac:dyDescent="0.25">
      <c r="B1643" s="7" t="s">
        <v>39</v>
      </c>
      <c r="C1643" s="7">
        <v>1635</v>
      </c>
      <c r="D1643" s="7">
        <v>158</v>
      </c>
      <c r="E1643" s="13">
        <v>105.7</v>
      </c>
      <c r="F1643" s="16">
        <f t="shared" si="413"/>
        <v>-1.3888888888888099E-2</v>
      </c>
      <c r="G1643" s="16">
        <f t="shared" si="401"/>
        <v>29.361111111111114</v>
      </c>
      <c r="H1643" s="19">
        <f t="shared" si="402"/>
        <v>304.35543805949078</v>
      </c>
      <c r="I1643" s="19">
        <f>$K$3*$H$3*'Vehicle Inputs'!$B$19</f>
        <v>186.58987875</v>
      </c>
      <c r="J1643" s="19">
        <f t="shared" si="403"/>
        <v>5478.4861621875007</v>
      </c>
      <c r="K1643" s="19">
        <f t="shared" si="404"/>
        <v>-30.364583333331606</v>
      </c>
      <c r="L1643" s="19">
        <f t="shared" si="405"/>
        <v>460.5807334761592</v>
      </c>
      <c r="M1643" s="19">
        <f t="shared" si="406"/>
        <v>13523.162091230564</v>
      </c>
      <c r="N1643" s="24">
        <f t="shared" si="400"/>
        <v>3.7564339142307124E-3</v>
      </c>
      <c r="O1643" s="24">
        <f t="shared" si="407"/>
        <v>3.7564339142307124E-3</v>
      </c>
      <c r="P1643" s="24">
        <f t="shared" si="414"/>
        <v>3.1108769153587437</v>
      </c>
      <c r="Q1643" s="24">
        <f t="shared" si="408"/>
        <v>0</v>
      </c>
      <c r="R1643" s="24">
        <f t="shared" si="415"/>
        <v>1.1577579182234312</v>
      </c>
      <c r="S1643" s="24">
        <f>MIN(MAX(-M1643,0),'Vehicle Inputs'!$B$20*1000)</f>
        <v>0</v>
      </c>
      <c r="T1643" s="24">
        <f>S1643*(C1643-C1642)/3600000*'Vehicle Inputs'!$B$21*'Vehicle Inputs'!$B$22*'Vehicle Inputs'!$B$23</f>
        <v>0</v>
      </c>
      <c r="U1643" s="24">
        <f t="shared" si="409"/>
        <v>1.0212142345513553</v>
      </c>
      <c r="V1643" s="24">
        <f>T1643*'Vehicle Inputs'!$B$24*'Vehicle Inputs'!$B$22*'Vehicle Inputs'!$B$21</f>
        <v>0</v>
      </c>
      <c r="W1643" s="24">
        <f t="shared" si="410"/>
        <v>0.90321292974894563</v>
      </c>
      <c r="X1643" s="25">
        <f t="shared" si="411"/>
        <v>63</v>
      </c>
      <c r="Y1643" s="24">
        <f t="shared" si="412"/>
        <v>0</v>
      </c>
    </row>
    <row r="1644" spans="2:25" x14ac:dyDescent="0.25">
      <c r="B1644" s="7" t="s">
        <v>39</v>
      </c>
      <c r="C1644" s="7">
        <v>1636</v>
      </c>
      <c r="D1644" s="7">
        <v>159</v>
      </c>
      <c r="E1644" s="13">
        <v>105.7</v>
      </c>
      <c r="F1644" s="16">
        <f t="shared" si="413"/>
        <v>-1.3888888888890073E-2</v>
      </c>
      <c r="G1644" s="16">
        <f t="shared" si="401"/>
        <v>29.361111111111114</v>
      </c>
      <c r="H1644" s="19">
        <f t="shared" si="402"/>
        <v>304.35543805949078</v>
      </c>
      <c r="I1644" s="19">
        <f>$K$3*$H$3*'Vehicle Inputs'!$B$19</f>
        <v>186.58987875</v>
      </c>
      <c r="J1644" s="19">
        <f t="shared" si="403"/>
        <v>5478.4861621875007</v>
      </c>
      <c r="K1644" s="19">
        <f t="shared" si="404"/>
        <v>-30.364583333335922</v>
      </c>
      <c r="L1644" s="19">
        <f t="shared" si="405"/>
        <v>460.58073347615488</v>
      </c>
      <c r="M1644" s="19">
        <f t="shared" si="406"/>
        <v>13523.162091230437</v>
      </c>
      <c r="N1644" s="24">
        <f t="shared" si="400"/>
        <v>3.7564339142306768E-3</v>
      </c>
      <c r="O1644" s="24">
        <f t="shared" si="407"/>
        <v>3.7564339142306768E-3</v>
      </c>
      <c r="P1644" s="24">
        <f t="shared" si="414"/>
        <v>3.1146333492729745</v>
      </c>
      <c r="Q1644" s="24">
        <f t="shared" si="408"/>
        <v>0</v>
      </c>
      <c r="R1644" s="24">
        <f t="shared" si="415"/>
        <v>1.1577579182234312</v>
      </c>
      <c r="S1644" s="24">
        <f>MIN(MAX(-M1644,0),'Vehicle Inputs'!$B$20*1000)</f>
        <v>0</v>
      </c>
      <c r="T1644" s="24">
        <f>S1644*(C1644-C1643)/3600000*'Vehicle Inputs'!$B$21*'Vehicle Inputs'!$B$22*'Vehicle Inputs'!$B$23</f>
        <v>0</v>
      </c>
      <c r="U1644" s="24">
        <f t="shared" si="409"/>
        <v>1.0212142345513553</v>
      </c>
      <c r="V1644" s="24">
        <f>T1644*'Vehicle Inputs'!$B$24*'Vehicle Inputs'!$B$22*'Vehicle Inputs'!$B$21</f>
        <v>0</v>
      </c>
      <c r="W1644" s="24">
        <f t="shared" si="410"/>
        <v>0.90321292974894563</v>
      </c>
      <c r="X1644" s="25">
        <f t="shared" si="411"/>
        <v>63</v>
      </c>
      <c r="Y1644" s="24">
        <f t="shared" si="412"/>
        <v>0</v>
      </c>
    </row>
    <row r="1645" spans="2:25" x14ac:dyDescent="0.25">
      <c r="B1645" s="7" t="s">
        <v>39</v>
      </c>
      <c r="C1645" s="7">
        <v>1637</v>
      </c>
      <c r="D1645" s="7">
        <v>160</v>
      </c>
      <c r="E1645" s="13">
        <v>105.6</v>
      </c>
      <c r="F1645" s="16">
        <f t="shared" si="413"/>
        <v>-5.5555555555556344E-2</v>
      </c>
      <c r="G1645" s="16">
        <f t="shared" si="401"/>
        <v>29.333333333333332</v>
      </c>
      <c r="H1645" s="19">
        <f t="shared" si="402"/>
        <v>303.7798250666666</v>
      </c>
      <c r="I1645" s="19">
        <f>$K$3*$H$3*'Vehicle Inputs'!$B$19</f>
        <v>186.58987875</v>
      </c>
      <c r="J1645" s="19">
        <f t="shared" si="403"/>
        <v>5473.3031099999998</v>
      </c>
      <c r="K1645" s="19">
        <f t="shared" si="404"/>
        <v>-121.45833333333506</v>
      </c>
      <c r="L1645" s="19">
        <f t="shared" si="405"/>
        <v>368.91137048333155</v>
      </c>
      <c r="M1645" s="19">
        <f t="shared" si="406"/>
        <v>10821.400200844391</v>
      </c>
      <c r="N1645" s="24">
        <f t="shared" si="400"/>
        <v>3.005944500234553E-3</v>
      </c>
      <c r="O1645" s="24">
        <f t="shared" si="407"/>
        <v>3.005944500234553E-3</v>
      </c>
      <c r="P1645" s="24">
        <f t="shared" si="414"/>
        <v>3.1176392937732089</v>
      </c>
      <c r="Q1645" s="24">
        <f t="shared" si="408"/>
        <v>0</v>
      </c>
      <c r="R1645" s="24">
        <f t="shared" si="415"/>
        <v>1.1577579182234312</v>
      </c>
      <c r="S1645" s="24">
        <f>MIN(MAX(-M1645,0),'Vehicle Inputs'!$B$20*1000)</f>
        <v>0</v>
      </c>
      <c r="T1645" s="24">
        <f>S1645*(C1645-C1644)/3600000*'Vehicle Inputs'!$B$21*'Vehicle Inputs'!$B$22*'Vehicle Inputs'!$B$23</f>
        <v>0</v>
      </c>
      <c r="U1645" s="24">
        <f t="shared" si="409"/>
        <v>1.0212142345513553</v>
      </c>
      <c r="V1645" s="24">
        <f>T1645*'Vehicle Inputs'!$B$24*'Vehicle Inputs'!$B$22*'Vehicle Inputs'!$B$21</f>
        <v>0</v>
      </c>
      <c r="W1645" s="24">
        <f t="shared" si="410"/>
        <v>0.90321292974894563</v>
      </c>
      <c r="X1645" s="25">
        <f t="shared" si="411"/>
        <v>63</v>
      </c>
      <c r="Y1645" s="24">
        <f t="shared" si="412"/>
        <v>0</v>
      </c>
    </row>
    <row r="1646" spans="2:25" x14ac:dyDescent="0.25">
      <c r="B1646" s="7" t="s">
        <v>39</v>
      </c>
      <c r="C1646" s="7">
        <v>1638</v>
      </c>
      <c r="D1646" s="7">
        <v>161</v>
      </c>
      <c r="E1646" s="13">
        <v>105.3</v>
      </c>
      <c r="F1646" s="16">
        <f t="shared" si="413"/>
        <v>-9.7222222222220642E-2</v>
      </c>
      <c r="G1646" s="16">
        <f t="shared" si="401"/>
        <v>29.25</v>
      </c>
      <c r="H1646" s="19">
        <f t="shared" si="402"/>
        <v>302.05625506874998</v>
      </c>
      <c r="I1646" s="19">
        <f>$K$3*$H$3*'Vehicle Inputs'!$B$19</f>
        <v>186.58987875</v>
      </c>
      <c r="J1646" s="19">
        <f t="shared" si="403"/>
        <v>5457.7539534375001</v>
      </c>
      <c r="K1646" s="19">
        <f t="shared" si="404"/>
        <v>-212.55208333332988</v>
      </c>
      <c r="L1646" s="19">
        <f t="shared" si="405"/>
        <v>276.0940504854201</v>
      </c>
      <c r="M1646" s="19">
        <f t="shared" si="406"/>
        <v>8075.7509766985377</v>
      </c>
      <c r="N1646" s="24">
        <f t="shared" si="400"/>
        <v>2.2432641601940382E-3</v>
      </c>
      <c r="O1646" s="24">
        <f t="shared" si="407"/>
        <v>2.2432641601940382E-3</v>
      </c>
      <c r="P1646" s="24">
        <f t="shared" si="414"/>
        <v>3.1198825579334031</v>
      </c>
      <c r="Q1646" s="24">
        <f t="shared" si="408"/>
        <v>0</v>
      </c>
      <c r="R1646" s="24">
        <f t="shared" si="415"/>
        <v>1.1577579182234312</v>
      </c>
      <c r="S1646" s="24">
        <f>MIN(MAX(-M1646,0),'Vehicle Inputs'!$B$20*1000)</f>
        <v>0</v>
      </c>
      <c r="T1646" s="24">
        <f>S1646*(C1646-C1645)/3600000*'Vehicle Inputs'!$B$21*'Vehicle Inputs'!$B$22*'Vehicle Inputs'!$B$23</f>
        <v>0</v>
      </c>
      <c r="U1646" s="24">
        <f t="shared" si="409"/>
        <v>1.0212142345513553</v>
      </c>
      <c r="V1646" s="24">
        <f>T1646*'Vehicle Inputs'!$B$24*'Vehicle Inputs'!$B$22*'Vehicle Inputs'!$B$21</f>
        <v>0</v>
      </c>
      <c r="W1646" s="24">
        <f t="shared" si="410"/>
        <v>0.90321292974894563</v>
      </c>
      <c r="X1646" s="25">
        <f t="shared" si="411"/>
        <v>63</v>
      </c>
      <c r="Y1646" s="24">
        <f t="shared" si="412"/>
        <v>0</v>
      </c>
    </row>
    <row r="1647" spans="2:25" x14ac:dyDescent="0.25">
      <c r="B1647" s="7" t="s">
        <v>39</v>
      </c>
      <c r="C1647" s="7">
        <v>1639</v>
      </c>
      <c r="D1647" s="7">
        <v>162</v>
      </c>
      <c r="E1647" s="13">
        <v>104.9</v>
      </c>
      <c r="F1647" s="16">
        <f t="shared" si="413"/>
        <v>-0.12499999999999881</v>
      </c>
      <c r="G1647" s="16">
        <f t="shared" si="401"/>
        <v>29.138888888888893</v>
      </c>
      <c r="H1647" s="19">
        <f t="shared" si="402"/>
        <v>299.76578935949078</v>
      </c>
      <c r="I1647" s="19">
        <f>$K$3*$H$3*'Vehicle Inputs'!$B$19</f>
        <v>186.58987875</v>
      </c>
      <c r="J1647" s="19">
        <f t="shared" si="403"/>
        <v>5437.0217446875004</v>
      </c>
      <c r="K1647" s="19">
        <f t="shared" si="404"/>
        <v>-273.28124999999739</v>
      </c>
      <c r="L1647" s="19">
        <f t="shared" si="405"/>
        <v>213.07441810949342</v>
      </c>
      <c r="M1647" s="19">
        <f t="shared" si="406"/>
        <v>6208.7517943571838</v>
      </c>
      <c r="N1647" s="24">
        <f t="shared" si="400"/>
        <v>1.7246532762103287E-3</v>
      </c>
      <c r="O1647" s="24">
        <f t="shared" si="407"/>
        <v>1.7246532762103287E-3</v>
      </c>
      <c r="P1647" s="24">
        <f t="shared" si="414"/>
        <v>3.1216072112096134</v>
      </c>
      <c r="Q1647" s="24">
        <f t="shared" si="408"/>
        <v>0</v>
      </c>
      <c r="R1647" s="24">
        <f t="shared" si="415"/>
        <v>1.1577579182234312</v>
      </c>
      <c r="S1647" s="24">
        <f>MIN(MAX(-M1647,0),'Vehicle Inputs'!$B$20*1000)</f>
        <v>0</v>
      </c>
      <c r="T1647" s="24">
        <f>S1647*(C1647-C1646)/3600000*'Vehicle Inputs'!$B$21*'Vehicle Inputs'!$B$22*'Vehicle Inputs'!$B$23</f>
        <v>0</v>
      </c>
      <c r="U1647" s="24">
        <f t="shared" si="409"/>
        <v>1.0212142345513553</v>
      </c>
      <c r="V1647" s="24">
        <f>T1647*'Vehicle Inputs'!$B$24*'Vehicle Inputs'!$B$22*'Vehicle Inputs'!$B$21</f>
        <v>0</v>
      </c>
      <c r="W1647" s="24">
        <f t="shared" si="410"/>
        <v>0.90321292974894563</v>
      </c>
      <c r="X1647" s="25">
        <f t="shared" si="411"/>
        <v>63</v>
      </c>
      <c r="Y1647" s="24">
        <f t="shared" si="412"/>
        <v>0</v>
      </c>
    </row>
    <row r="1648" spans="2:25" x14ac:dyDescent="0.25">
      <c r="B1648" s="7" t="s">
        <v>39</v>
      </c>
      <c r="C1648" s="7">
        <v>1640</v>
      </c>
      <c r="D1648" s="7">
        <v>163</v>
      </c>
      <c r="E1648" s="13">
        <v>104.4</v>
      </c>
      <c r="F1648" s="16">
        <f t="shared" si="413"/>
        <v>-0.12500000000000078</v>
      </c>
      <c r="G1648" s="16">
        <f t="shared" si="401"/>
        <v>29.000000000000004</v>
      </c>
      <c r="H1648" s="19">
        <f t="shared" si="402"/>
        <v>296.91496590000008</v>
      </c>
      <c r="I1648" s="19">
        <f>$K$3*$H$3*'Vehicle Inputs'!$B$19</f>
        <v>186.58987875</v>
      </c>
      <c r="J1648" s="19">
        <f t="shared" si="403"/>
        <v>5411.1064837500007</v>
      </c>
      <c r="K1648" s="19">
        <f t="shared" si="404"/>
        <v>-273.28125000000171</v>
      </c>
      <c r="L1648" s="19">
        <f t="shared" si="405"/>
        <v>210.2235946499984</v>
      </c>
      <c r="M1648" s="19">
        <f t="shared" si="406"/>
        <v>6096.4842448499548</v>
      </c>
      <c r="N1648" s="24">
        <f t="shared" ref="N1648:N1711" si="416">M1648*(C1648-C1647)/3600000</f>
        <v>1.6934678457916541E-3</v>
      </c>
      <c r="O1648" s="24">
        <f t="shared" si="407"/>
        <v>1.6934678457916541E-3</v>
      </c>
      <c r="P1648" s="24">
        <f t="shared" si="414"/>
        <v>3.1233006790554052</v>
      </c>
      <c r="Q1648" s="24">
        <f t="shared" si="408"/>
        <v>0</v>
      </c>
      <c r="R1648" s="24">
        <f t="shared" si="415"/>
        <v>1.1577579182234312</v>
      </c>
      <c r="S1648" s="24">
        <f>MIN(MAX(-M1648,0),'Vehicle Inputs'!$B$20*1000)</f>
        <v>0</v>
      </c>
      <c r="T1648" s="24">
        <f>S1648*(C1648-C1647)/3600000*'Vehicle Inputs'!$B$21*'Vehicle Inputs'!$B$22*'Vehicle Inputs'!$B$23</f>
        <v>0</v>
      </c>
      <c r="U1648" s="24">
        <f t="shared" si="409"/>
        <v>1.0212142345513553</v>
      </c>
      <c r="V1648" s="24">
        <f>T1648*'Vehicle Inputs'!$B$24*'Vehicle Inputs'!$B$22*'Vehicle Inputs'!$B$21</f>
        <v>0</v>
      </c>
      <c r="W1648" s="24">
        <f t="shared" si="410"/>
        <v>0.90321292974894563</v>
      </c>
      <c r="X1648" s="25">
        <f t="shared" si="411"/>
        <v>63</v>
      </c>
      <c r="Y1648" s="24">
        <f t="shared" si="412"/>
        <v>0</v>
      </c>
    </row>
    <row r="1649" spans="2:25" x14ac:dyDescent="0.25">
      <c r="B1649" s="7" t="s">
        <v>39</v>
      </c>
      <c r="C1649" s="7">
        <v>1641</v>
      </c>
      <c r="D1649" s="7">
        <v>164</v>
      </c>
      <c r="E1649" s="13">
        <v>104</v>
      </c>
      <c r="F1649" s="16">
        <f t="shared" si="413"/>
        <v>-8.3333333333334522E-2</v>
      </c>
      <c r="G1649" s="16">
        <f t="shared" si="401"/>
        <v>28.888888888888889</v>
      </c>
      <c r="H1649" s="19">
        <f t="shared" si="402"/>
        <v>294.64411407407403</v>
      </c>
      <c r="I1649" s="19">
        <f>$K$3*$H$3*'Vehicle Inputs'!$B$19</f>
        <v>186.58987875</v>
      </c>
      <c r="J1649" s="19">
        <f t="shared" si="403"/>
        <v>5390.3742750000001</v>
      </c>
      <c r="K1649" s="19">
        <f t="shared" si="404"/>
        <v>-182.18750000000259</v>
      </c>
      <c r="L1649" s="19">
        <f t="shared" si="405"/>
        <v>299.04649282407138</v>
      </c>
      <c r="M1649" s="19">
        <f t="shared" si="406"/>
        <v>8639.1209038065062</v>
      </c>
      <c r="N1649" s="24">
        <f t="shared" si="416"/>
        <v>2.3997558066129183E-3</v>
      </c>
      <c r="O1649" s="24">
        <f t="shared" si="407"/>
        <v>2.3997558066129183E-3</v>
      </c>
      <c r="P1649" s="24">
        <f t="shared" si="414"/>
        <v>3.1257004348620181</v>
      </c>
      <c r="Q1649" s="24">
        <f t="shared" si="408"/>
        <v>0</v>
      </c>
      <c r="R1649" s="24">
        <f t="shared" si="415"/>
        <v>1.1577579182234312</v>
      </c>
      <c r="S1649" s="24">
        <f>MIN(MAX(-M1649,0),'Vehicle Inputs'!$B$20*1000)</f>
        <v>0</v>
      </c>
      <c r="T1649" s="24">
        <f>S1649*(C1649-C1648)/3600000*'Vehicle Inputs'!$B$21*'Vehicle Inputs'!$B$22*'Vehicle Inputs'!$B$23</f>
        <v>0</v>
      </c>
      <c r="U1649" s="24">
        <f t="shared" si="409"/>
        <v>1.0212142345513553</v>
      </c>
      <c r="V1649" s="24">
        <f>T1649*'Vehicle Inputs'!$B$24*'Vehicle Inputs'!$B$22*'Vehicle Inputs'!$B$21</f>
        <v>0</v>
      </c>
      <c r="W1649" s="24">
        <f t="shared" si="410"/>
        <v>0.90321292974894563</v>
      </c>
      <c r="X1649" s="25">
        <f t="shared" si="411"/>
        <v>63</v>
      </c>
      <c r="Y1649" s="24">
        <f t="shared" si="412"/>
        <v>0</v>
      </c>
    </row>
    <row r="1650" spans="2:25" x14ac:dyDescent="0.25">
      <c r="B1650" s="7" t="s">
        <v>39</v>
      </c>
      <c r="C1650" s="7">
        <v>1642</v>
      </c>
      <c r="D1650" s="7">
        <v>165</v>
      </c>
      <c r="E1650" s="13">
        <v>103.8</v>
      </c>
      <c r="F1650" s="16">
        <f t="shared" si="413"/>
        <v>-1.3888888888888099E-2</v>
      </c>
      <c r="G1650" s="16">
        <f t="shared" si="401"/>
        <v>28.833333333333332</v>
      </c>
      <c r="H1650" s="19">
        <f t="shared" si="402"/>
        <v>293.51195714166664</v>
      </c>
      <c r="I1650" s="19">
        <f>$K$3*$H$3*'Vehicle Inputs'!$B$19</f>
        <v>186.58987875</v>
      </c>
      <c r="J1650" s="19">
        <f t="shared" si="403"/>
        <v>5380.0081706249994</v>
      </c>
      <c r="K1650" s="19">
        <f t="shared" si="404"/>
        <v>-30.364583333331606</v>
      </c>
      <c r="L1650" s="19">
        <f t="shared" si="405"/>
        <v>449.737252558335</v>
      </c>
      <c r="M1650" s="19">
        <f t="shared" si="406"/>
        <v>12967.424115431992</v>
      </c>
      <c r="N1650" s="24">
        <f t="shared" si="416"/>
        <v>3.6020622542866643E-3</v>
      </c>
      <c r="O1650" s="24">
        <f t="shared" si="407"/>
        <v>3.6020622542866643E-3</v>
      </c>
      <c r="P1650" s="24">
        <f t="shared" si="414"/>
        <v>3.1293024971163046</v>
      </c>
      <c r="Q1650" s="24">
        <f t="shared" si="408"/>
        <v>0</v>
      </c>
      <c r="R1650" s="24">
        <f t="shared" si="415"/>
        <v>1.1577579182234312</v>
      </c>
      <c r="S1650" s="24">
        <f>MIN(MAX(-M1650,0),'Vehicle Inputs'!$B$20*1000)</f>
        <v>0</v>
      </c>
      <c r="T1650" s="24">
        <f>S1650*(C1650-C1649)/3600000*'Vehicle Inputs'!$B$21*'Vehicle Inputs'!$B$22*'Vehicle Inputs'!$B$23</f>
        <v>0</v>
      </c>
      <c r="U1650" s="24">
        <f t="shared" si="409"/>
        <v>1.0212142345513553</v>
      </c>
      <c r="V1650" s="24">
        <f>T1650*'Vehicle Inputs'!$B$24*'Vehicle Inputs'!$B$22*'Vehicle Inputs'!$B$21</f>
        <v>0</v>
      </c>
      <c r="W1650" s="24">
        <f t="shared" si="410"/>
        <v>0.90321292974894563</v>
      </c>
      <c r="X1650" s="25">
        <f t="shared" si="411"/>
        <v>63</v>
      </c>
      <c r="Y1650" s="24">
        <f t="shared" si="412"/>
        <v>0</v>
      </c>
    </row>
    <row r="1651" spans="2:25" x14ac:dyDescent="0.25">
      <c r="B1651" s="7" t="s">
        <v>39</v>
      </c>
      <c r="C1651" s="7">
        <v>1643</v>
      </c>
      <c r="D1651" s="7">
        <v>166</v>
      </c>
      <c r="E1651" s="13">
        <v>103.9</v>
      </c>
      <c r="F1651" s="16">
        <f t="shared" si="413"/>
        <v>8.3333333333334522E-2</v>
      </c>
      <c r="G1651" s="16">
        <f t="shared" si="401"/>
        <v>28.861111111111114</v>
      </c>
      <c r="H1651" s="19">
        <f t="shared" si="402"/>
        <v>294.07776319282408</v>
      </c>
      <c r="I1651" s="19">
        <f>$K$3*$H$3*'Vehicle Inputs'!$B$19</f>
        <v>186.58987875</v>
      </c>
      <c r="J1651" s="19">
        <f t="shared" si="403"/>
        <v>5385.1912228125002</v>
      </c>
      <c r="K1651" s="19">
        <f t="shared" si="404"/>
        <v>182.18750000000259</v>
      </c>
      <c r="L1651" s="19">
        <f t="shared" si="405"/>
        <v>662.85514194282666</v>
      </c>
      <c r="M1651" s="19">
        <f t="shared" si="406"/>
        <v>19130.735902183249</v>
      </c>
      <c r="N1651" s="24">
        <f t="shared" si="416"/>
        <v>5.3140933061620139E-3</v>
      </c>
      <c r="O1651" s="24">
        <f t="shared" si="407"/>
        <v>5.3140933061620139E-3</v>
      </c>
      <c r="P1651" s="24">
        <f t="shared" si="414"/>
        <v>3.1346165904224668</v>
      </c>
      <c r="Q1651" s="24">
        <f t="shared" si="408"/>
        <v>0</v>
      </c>
      <c r="R1651" s="24">
        <f t="shared" si="415"/>
        <v>1.1577579182234312</v>
      </c>
      <c r="S1651" s="24">
        <f>MIN(MAX(-M1651,0),'Vehicle Inputs'!$B$20*1000)</f>
        <v>0</v>
      </c>
      <c r="T1651" s="24">
        <f>S1651*(C1651-C1650)/3600000*'Vehicle Inputs'!$B$21*'Vehicle Inputs'!$B$22*'Vehicle Inputs'!$B$23</f>
        <v>0</v>
      </c>
      <c r="U1651" s="24">
        <f t="shared" si="409"/>
        <v>1.0212142345513553</v>
      </c>
      <c r="V1651" s="24">
        <f>T1651*'Vehicle Inputs'!$B$24*'Vehicle Inputs'!$B$22*'Vehicle Inputs'!$B$21</f>
        <v>0</v>
      </c>
      <c r="W1651" s="24">
        <f t="shared" si="410"/>
        <v>0.90321292974894563</v>
      </c>
      <c r="X1651" s="25">
        <f t="shared" si="411"/>
        <v>63</v>
      </c>
      <c r="Y1651" s="24">
        <f t="shared" si="412"/>
        <v>0</v>
      </c>
    </row>
    <row r="1652" spans="2:25" x14ac:dyDescent="0.25">
      <c r="B1652" s="7" t="s">
        <v>39</v>
      </c>
      <c r="C1652" s="7">
        <v>1644</v>
      </c>
      <c r="D1652" s="7">
        <v>167</v>
      </c>
      <c r="E1652" s="13">
        <v>104.4</v>
      </c>
      <c r="F1652" s="16">
        <f t="shared" si="413"/>
        <v>0.16666666666666508</v>
      </c>
      <c r="G1652" s="16">
        <f t="shared" si="401"/>
        <v>29.000000000000004</v>
      </c>
      <c r="H1652" s="19">
        <f t="shared" si="402"/>
        <v>296.91496590000008</v>
      </c>
      <c r="I1652" s="19">
        <f>$K$3*$H$3*'Vehicle Inputs'!$B$19</f>
        <v>186.58987875</v>
      </c>
      <c r="J1652" s="19">
        <f t="shared" si="403"/>
        <v>5411.1064837500007</v>
      </c>
      <c r="K1652" s="19">
        <f t="shared" si="404"/>
        <v>364.37499999999653</v>
      </c>
      <c r="L1652" s="19">
        <f t="shared" si="405"/>
        <v>847.87984464999658</v>
      </c>
      <c r="M1652" s="19">
        <f t="shared" si="406"/>
        <v>24588.515494849904</v>
      </c>
      <c r="N1652" s="24">
        <f t="shared" si="416"/>
        <v>6.8301431930138622E-3</v>
      </c>
      <c r="O1652" s="24">
        <f t="shared" si="407"/>
        <v>6.8301431930138622E-3</v>
      </c>
      <c r="P1652" s="24">
        <f t="shared" si="414"/>
        <v>3.1414467336154805</v>
      </c>
      <c r="Q1652" s="24">
        <f t="shared" si="408"/>
        <v>0</v>
      </c>
      <c r="R1652" s="24">
        <f t="shared" si="415"/>
        <v>1.1577579182234312</v>
      </c>
      <c r="S1652" s="24">
        <f>MIN(MAX(-M1652,0),'Vehicle Inputs'!$B$20*1000)</f>
        <v>0</v>
      </c>
      <c r="T1652" s="24">
        <f>S1652*(C1652-C1651)/3600000*'Vehicle Inputs'!$B$21*'Vehicle Inputs'!$B$22*'Vehicle Inputs'!$B$23</f>
        <v>0</v>
      </c>
      <c r="U1652" s="24">
        <f t="shared" si="409"/>
        <v>1.0212142345513553</v>
      </c>
      <c r="V1652" s="24">
        <f>T1652*'Vehicle Inputs'!$B$24*'Vehicle Inputs'!$B$22*'Vehicle Inputs'!$B$21</f>
        <v>0</v>
      </c>
      <c r="W1652" s="24">
        <f t="shared" si="410"/>
        <v>0.90321292974894563</v>
      </c>
      <c r="X1652" s="25">
        <f t="shared" si="411"/>
        <v>63</v>
      </c>
      <c r="Y1652" s="24">
        <f t="shared" si="412"/>
        <v>0</v>
      </c>
    </row>
    <row r="1653" spans="2:25" x14ac:dyDescent="0.25">
      <c r="B1653" s="7" t="s">
        <v>39</v>
      </c>
      <c r="C1653" s="7">
        <v>1645</v>
      </c>
      <c r="D1653" s="7">
        <v>168</v>
      </c>
      <c r="E1653" s="13">
        <v>105.1</v>
      </c>
      <c r="F1653" s="16">
        <f t="shared" si="413"/>
        <v>0.23611111111110952</v>
      </c>
      <c r="G1653" s="16">
        <f t="shared" si="401"/>
        <v>29.194444444444443</v>
      </c>
      <c r="H1653" s="19">
        <f t="shared" si="402"/>
        <v>300.90993255393511</v>
      </c>
      <c r="I1653" s="19">
        <f>$K$3*$H$3*'Vehicle Inputs'!$B$19</f>
        <v>186.58987875</v>
      </c>
      <c r="J1653" s="19">
        <f t="shared" si="403"/>
        <v>5447.3878490624993</v>
      </c>
      <c r="K1653" s="19">
        <f t="shared" si="404"/>
        <v>516.19791666666322</v>
      </c>
      <c r="L1653" s="19">
        <f t="shared" si="405"/>
        <v>1003.6977279705983</v>
      </c>
      <c r="M1653" s="19">
        <f t="shared" si="406"/>
        <v>29302.397558252742</v>
      </c>
      <c r="N1653" s="24">
        <f t="shared" si="416"/>
        <v>8.1395548772924282E-3</v>
      </c>
      <c r="O1653" s="24">
        <f t="shared" si="407"/>
        <v>8.1395548772924282E-3</v>
      </c>
      <c r="P1653" s="24">
        <f t="shared" si="414"/>
        <v>3.149586288492773</v>
      </c>
      <c r="Q1653" s="24">
        <f t="shared" si="408"/>
        <v>0</v>
      </c>
      <c r="R1653" s="24">
        <f t="shared" si="415"/>
        <v>1.1577579182234312</v>
      </c>
      <c r="S1653" s="24">
        <f>MIN(MAX(-M1653,0),'Vehicle Inputs'!$B$20*1000)</f>
        <v>0</v>
      </c>
      <c r="T1653" s="24">
        <f>S1653*(C1653-C1652)/3600000*'Vehicle Inputs'!$B$21*'Vehicle Inputs'!$B$22*'Vehicle Inputs'!$B$23</f>
        <v>0</v>
      </c>
      <c r="U1653" s="24">
        <f t="shared" si="409"/>
        <v>1.0212142345513553</v>
      </c>
      <c r="V1653" s="24">
        <f>T1653*'Vehicle Inputs'!$B$24*'Vehicle Inputs'!$B$22*'Vehicle Inputs'!$B$21</f>
        <v>0</v>
      </c>
      <c r="W1653" s="24">
        <f t="shared" si="410"/>
        <v>0.90321292974894563</v>
      </c>
      <c r="X1653" s="25">
        <f t="shared" si="411"/>
        <v>63</v>
      </c>
      <c r="Y1653" s="24">
        <f t="shared" si="412"/>
        <v>0</v>
      </c>
    </row>
    <row r="1654" spans="2:25" x14ac:dyDescent="0.25">
      <c r="B1654" s="7" t="s">
        <v>39</v>
      </c>
      <c r="C1654" s="7">
        <v>1646</v>
      </c>
      <c r="D1654" s="7">
        <v>169</v>
      </c>
      <c r="E1654" s="13">
        <v>106.1</v>
      </c>
      <c r="F1654" s="16">
        <f t="shared" si="413"/>
        <v>0.29166666666666785</v>
      </c>
      <c r="G1654" s="16">
        <f t="shared" si="401"/>
        <v>29.472222222222221</v>
      </c>
      <c r="H1654" s="19">
        <f t="shared" si="402"/>
        <v>306.66333833171291</v>
      </c>
      <c r="I1654" s="19">
        <f>$K$3*$H$3*'Vehicle Inputs'!$B$19</f>
        <v>186.58987875</v>
      </c>
      <c r="J1654" s="19">
        <f t="shared" si="403"/>
        <v>5499.2183709374995</v>
      </c>
      <c r="K1654" s="19">
        <f t="shared" si="404"/>
        <v>637.65625000000261</v>
      </c>
      <c r="L1654" s="19">
        <f t="shared" si="405"/>
        <v>1130.9094670817155</v>
      </c>
      <c r="M1654" s="19">
        <f t="shared" si="406"/>
        <v>33330.415127047228</v>
      </c>
      <c r="N1654" s="24">
        <f t="shared" si="416"/>
        <v>9.2584486464020073E-3</v>
      </c>
      <c r="O1654" s="24">
        <f t="shared" si="407"/>
        <v>9.2584486464020073E-3</v>
      </c>
      <c r="P1654" s="24">
        <f t="shared" si="414"/>
        <v>3.1588447371391748</v>
      </c>
      <c r="Q1654" s="24">
        <f t="shared" si="408"/>
        <v>0</v>
      </c>
      <c r="R1654" s="24">
        <f t="shared" si="415"/>
        <v>1.1577579182234312</v>
      </c>
      <c r="S1654" s="24">
        <f>MIN(MAX(-M1654,0),'Vehicle Inputs'!$B$20*1000)</f>
        <v>0</v>
      </c>
      <c r="T1654" s="24">
        <f>S1654*(C1654-C1653)/3600000*'Vehicle Inputs'!$B$21*'Vehicle Inputs'!$B$22*'Vehicle Inputs'!$B$23</f>
        <v>0</v>
      </c>
      <c r="U1654" s="24">
        <f t="shared" si="409"/>
        <v>1.0212142345513553</v>
      </c>
      <c r="V1654" s="24">
        <f>T1654*'Vehicle Inputs'!$B$24*'Vehicle Inputs'!$B$22*'Vehicle Inputs'!$B$21</f>
        <v>0</v>
      </c>
      <c r="W1654" s="24">
        <f t="shared" si="410"/>
        <v>0.90321292974894563</v>
      </c>
      <c r="X1654" s="25">
        <f t="shared" si="411"/>
        <v>63</v>
      </c>
      <c r="Y1654" s="24">
        <f t="shared" si="412"/>
        <v>0</v>
      </c>
    </row>
    <row r="1655" spans="2:25" x14ac:dyDescent="0.25">
      <c r="B1655" s="7" t="s">
        <v>39</v>
      </c>
      <c r="C1655" s="7">
        <v>1647</v>
      </c>
      <c r="D1655" s="7">
        <v>170</v>
      </c>
      <c r="E1655" s="13">
        <v>107.2</v>
      </c>
      <c r="F1655" s="16">
        <f t="shared" si="413"/>
        <v>0.33333333333333409</v>
      </c>
      <c r="G1655" s="16">
        <f t="shared" si="401"/>
        <v>29.777777777777779</v>
      </c>
      <c r="H1655" s="19">
        <f t="shared" si="402"/>
        <v>313.05501256296293</v>
      </c>
      <c r="I1655" s="19">
        <f>$K$3*$H$3*'Vehicle Inputs'!$B$19</f>
        <v>186.58987875</v>
      </c>
      <c r="J1655" s="19">
        <f t="shared" si="403"/>
        <v>5556.2319450000005</v>
      </c>
      <c r="K1655" s="19">
        <f t="shared" si="404"/>
        <v>728.75000000000171</v>
      </c>
      <c r="L1655" s="19">
        <f t="shared" si="405"/>
        <v>1228.3948913129648</v>
      </c>
      <c r="M1655" s="19">
        <f t="shared" si="406"/>
        <v>36578.870096874954</v>
      </c>
      <c r="N1655" s="24">
        <f t="shared" si="416"/>
        <v>1.0160797249131931E-2</v>
      </c>
      <c r="O1655" s="24">
        <f t="shared" si="407"/>
        <v>1.0160797249131931E-2</v>
      </c>
      <c r="P1655" s="24">
        <f t="shared" si="414"/>
        <v>3.1690055343883068</v>
      </c>
      <c r="Q1655" s="24">
        <f t="shared" si="408"/>
        <v>0</v>
      </c>
      <c r="R1655" s="24">
        <f t="shared" si="415"/>
        <v>1.1577579182234312</v>
      </c>
      <c r="S1655" s="24">
        <f>MIN(MAX(-M1655,0),'Vehicle Inputs'!$B$20*1000)</f>
        <v>0</v>
      </c>
      <c r="T1655" s="24">
        <f>S1655*(C1655-C1654)/3600000*'Vehicle Inputs'!$B$21*'Vehicle Inputs'!$B$22*'Vehicle Inputs'!$B$23</f>
        <v>0</v>
      </c>
      <c r="U1655" s="24">
        <f t="shared" si="409"/>
        <v>1.0212142345513553</v>
      </c>
      <c r="V1655" s="24">
        <f>T1655*'Vehicle Inputs'!$B$24*'Vehicle Inputs'!$B$22*'Vehicle Inputs'!$B$21</f>
        <v>0</v>
      </c>
      <c r="W1655" s="24">
        <f t="shared" si="410"/>
        <v>0.90321292974894563</v>
      </c>
      <c r="X1655" s="25">
        <f t="shared" si="411"/>
        <v>63</v>
      </c>
      <c r="Y1655" s="24">
        <f t="shared" si="412"/>
        <v>0</v>
      </c>
    </row>
    <row r="1656" spans="2:25" x14ac:dyDescent="0.25">
      <c r="B1656" s="7" t="s">
        <v>39</v>
      </c>
      <c r="C1656" s="7">
        <v>1648</v>
      </c>
      <c r="D1656" s="7">
        <v>171</v>
      </c>
      <c r="E1656" s="13">
        <v>108.5</v>
      </c>
      <c r="F1656" s="16">
        <f t="shared" si="413"/>
        <v>0.37500000000000039</v>
      </c>
      <c r="G1656" s="16">
        <f t="shared" si="401"/>
        <v>30.138888888888889</v>
      </c>
      <c r="H1656" s="19">
        <f t="shared" si="402"/>
        <v>320.69380287615741</v>
      </c>
      <c r="I1656" s="19">
        <f>$K$3*$H$3*'Vehicle Inputs'!$B$19</f>
        <v>186.58987875</v>
      </c>
      <c r="J1656" s="19">
        <f t="shared" si="403"/>
        <v>5623.6116234375004</v>
      </c>
      <c r="K1656" s="19">
        <f t="shared" si="404"/>
        <v>819.8437500000008</v>
      </c>
      <c r="L1656" s="19">
        <f t="shared" si="405"/>
        <v>1327.1274316261583</v>
      </c>
      <c r="M1656" s="19">
        <f t="shared" si="406"/>
        <v>39998.146203177275</v>
      </c>
      <c r="N1656" s="24">
        <f t="shared" si="416"/>
        <v>1.1110596167549244E-2</v>
      </c>
      <c r="O1656" s="24">
        <f t="shared" si="407"/>
        <v>1.1110596167549244E-2</v>
      </c>
      <c r="P1656" s="24">
        <f t="shared" si="414"/>
        <v>3.1801161305558558</v>
      </c>
      <c r="Q1656" s="24">
        <f t="shared" si="408"/>
        <v>0</v>
      </c>
      <c r="R1656" s="24">
        <f t="shared" si="415"/>
        <v>1.1577579182234312</v>
      </c>
      <c r="S1656" s="24">
        <f>MIN(MAX(-M1656,0),'Vehicle Inputs'!$B$20*1000)</f>
        <v>0</v>
      </c>
      <c r="T1656" s="24">
        <f>S1656*(C1656-C1655)/3600000*'Vehicle Inputs'!$B$21*'Vehicle Inputs'!$B$22*'Vehicle Inputs'!$B$23</f>
        <v>0</v>
      </c>
      <c r="U1656" s="24">
        <f t="shared" si="409"/>
        <v>1.0212142345513553</v>
      </c>
      <c r="V1656" s="24">
        <f>T1656*'Vehicle Inputs'!$B$24*'Vehicle Inputs'!$B$22*'Vehicle Inputs'!$B$21</f>
        <v>0</v>
      </c>
      <c r="W1656" s="24">
        <f t="shared" si="410"/>
        <v>0.90321292974894563</v>
      </c>
      <c r="X1656" s="25">
        <f t="shared" si="411"/>
        <v>63</v>
      </c>
      <c r="Y1656" s="24">
        <f t="shared" si="412"/>
        <v>0</v>
      </c>
    </row>
    <row r="1657" spans="2:25" x14ac:dyDescent="0.25">
      <c r="B1657" s="7" t="s">
        <v>39</v>
      </c>
      <c r="C1657" s="7">
        <v>1649</v>
      </c>
      <c r="D1657" s="7">
        <v>172</v>
      </c>
      <c r="E1657" s="13">
        <v>109.9</v>
      </c>
      <c r="F1657" s="16">
        <f t="shared" si="413"/>
        <v>0.38888888888888851</v>
      </c>
      <c r="G1657" s="16">
        <f t="shared" si="401"/>
        <v>30.527777777777782</v>
      </c>
      <c r="H1657" s="19">
        <f t="shared" si="402"/>
        <v>329.02316533171302</v>
      </c>
      <c r="I1657" s="19">
        <f>$K$3*$H$3*'Vehicle Inputs'!$B$19</f>
        <v>186.58987875</v>
      </c>
      <c r="J1657" s="19">
        <f t="shared" si="403"/>
        <v>5696.1743540625012</v>
      </c>
      <c r="K1657" s="19">
        <f t="shared" si="404"/>
        <v>850.20833333333246</v>
      </c>
      <c r="L1657" s="19">
        <f t="shared" si="405"/>
        <v>1365.8213774150454</v>
      </c>
      <c r="M1657" s="19">
        <f t="shared" si="406"/>
        <v>41695.491493864865</v>
      </c>
      <c r="N1657" s="24">
        <f t="shared" si="416"/>
        <v>1.1582080970518018E-2</v>
      </c>
      <c r="O1657" s="24">
        <f t="shared" si="407"/>
        <v>1.1582080970518018E-2</v>
      </c>
      <c r="P1657" s="24">
        <f t="shared" si="414"/>
        <v>3.1916982115263739</v>
      </c>
      <c r="Q1657" s="24">
        <f t="shared" si="408"/>
        <v>0</v>
      </c>
      <c r="R1657" s="24">
        <f t="shared" si="415"/>
        <v>1.1577579182234312</v>
      </c>
      <c r="S1657" s="24">
        <f>MIN(MAX(-M1657,0),'Vehicle Inputs'!$B$20*1000)</f>
        <v>0</v>
      </c>
      <c r="T1657" s="24">
        <f>S1657*(C1657-C1656)/3600000*'Vehicle Inputs'!$B$21*'Vehicle Inputs'!$B$22*'Vehicle Inputs'!$B$23</f>
        <v>0</v>
      </c>
      <c r="U1657" s="24">
        <f t="shared" si="409"/>
        <v>1.0212142345513553</v>
      </c>
      <c r="V1657" s="24">
        <f>T1657*'Vehicle Inputs'!$B$24*'Vehicle Inputs'!$B$22*'Vehicle Inputs'!$B$21</f>
        <v>0</v>
      </c>
      <c r="W1657" s="24">
        <f t="shared" si="410"/>
        <v>0.90321292974894563</v>
      </c>
      <c r="X1657" s="25">
        <f t="shared" si="411"/>
        <v>63</v>
      </c>
      <c r="Y1657" s="24">
        <f t="shared" si="412"/>
        <v>0</v>
      </c>
    </row>
    <row r="1658" spans="2:25" x14ac:dyDescent="0.25">
      <c r="B1658" s="7" t="s">
        <v>39</v>
      </c>
      <c r="C1658" s="7">
        <v>1650</v>
      </c>
      <c r="D1658" s="7">
        <v>173</v>
      </c>
      <c r="E1658" s="13">
        <v>111.3</v>
      </c>
      <c r="F1658" s="16">
        <f t="shared" si="413"/>
        <v>0.38888888888888851</v>
      </c>
      <c r="G1658" s="16">
        <f t="shared" si="401"/>
        <v>30.916666666666668</v>
      </c>
      <c r="H1658" s="19">
        <f t="shared" si="402"/>
        <v>337.45931448541666</v>
      </c>
      <c r="I1658" s="19">
        <f>$K$3*$H$3*'Vehicle Inputs'!$B$19</f>
        <v>186.58987875</v>
      </c>
      <c r="J1658" s="19">
        <f t="shared" si="403"/>
        <v>5768.7370846875001</v>
      </c>
      <c r="K1658" s="19">
        <f t="shared" si="404"/>
        <v>850.20833333333246</v>
      </c>
      <c r="L1658" s="19">
        <f t="shared" si="405"/>
        <v>1374.2575265687492</v>
      </c>
      <c r="M1658" s="19">
        <f t="shared" si="406"/>
        <v>42487.46186308383</v>
      </c>
      <c r="N1658" s="24">
        <f t="shared" si="416"/>
        <v>1.1802072739745508E-2</v>
      </c>
      <c r="O1658" s="24">
        <f t="shared" si="407"/>
        <v>1.1802072739745508E-2</v>
      </c>
      <c r="P1658" s="24">
        <f t="shared" si="414"/>
        <v>3.2035002842661195</v>
      </c>
      <c r="Q1658" s="24">
        <f t="shared" si="408"/>
        <v>0</v>
      </c>
      <c r="R1658" s="24">
        <f t="shared" si="415"/>
        <v>1.1577579182234312</v>
      </c>
      <c r="S1658" s="24">
        <f>MIN(MAX(-M1658,0),'Vehicle Inputs'!$B$20*1000)</f>
        <v>0</v>
      </c>
      <c r="T1658" s="24">
        <f>S1658*(C1658-C1657)/3600000*'Vehicle Inputs'!$B$21*'Vehicle Inputs'!$B$22*'Vehicle Inputs'!$B$23</f>
        <v>0</v>
      </c>
      <c r="U1658" s="24">
        <f t="shared" si="409"/>
        <v>1.0212142345513553</v>
      </c>
      <c r="V1658" s="24">
        <f>T1658*'Vehicle Inputs'!$B$24*'Vehicle Inputs'!$B$22*'Vehicle Inputs'!$B$21</f>
        <v>0</v>
      </c>
      <c r="W1658" s="24">
        <f t="shared" si="410"/>
        <v>0.90321292974894563</v>
      </c>
      <c r="X1658" s="25">
        <f t="shared" si="411"/>
        <v>63</v>
      </c>
      <c r="Y1658" s="24">
        <f t="shared" si="412"/>
        <v>0</v>
      </c>
    </row>
    <row r="1659" spans="2:25" x14ac:dyDescent="0.25">
      <c r="B1659" s="7" t="s">
        <v>39</v>
      </c>
      <c r="C1659" s="7">
        <v>1651</v>
      </c>
      <c r="D1659" s="7">
        <v>174</v>
      </c>
      <c r="E1659" s="13">
        <v>112.7</v>
      </c>
      <c r="F1659" s="16">
        <f t="shared" si="413"/>
        <v>0.36111111111111227</v>
      </c>
      <c r="G1659" s="16">
        <f t="shared" si="401"/>
        <v>31.305555555555557</v>
      </c>
      <c r="H1659" s="19">
        <f t="shared" si="402"/>
        <v>346.00225033726855</v>
      </c>
      <c r="I1659" s="19">
        <f>$K$3*$H$3*'Vehicle Inputs'!$B$19</f>
        <v>186.58987875</v>
      </c>
      <c r="J1659" s="19">
        <f t="shared" si="403"/>
        <v>5841.2998153125</v>
      </c>
      <c r="K1659" s="19">
        <f t="shared" si="404"/>
        <v>789.47916666666924</v>
      </c>
      <c r="L1659" s="19">
        <f t="shared" si="405"/>
        <v>1322.0712957539376</v>
      </c>
      <c r="M1659" s="19">
        <f t="shared" si="406"/>
        <v>41388.176397630217</v>
      </c>
      <c r="N1659" s="24">
        <f t="shared" si="416"/>
        <v>1.1496715666008394E-2</v>
      </c>
      <c r="O1659" s="24">
        <f t="shared" si="407"/>
        <v>1.1496715666008394E-2</v>
      </c>
      <c r="P1659" s="24">
        <f t="shared" si="414"/>
        <v>3.214996999932128</v>
      </c>
      <c r="Q1659" s="24">
        <f t="shared" si="408"/>
        <v>0</v>
      </c>
      <c r="R1659" s="24">
        <f t="shared" si="415"/>
        <v>1.1577579182234312</v>
      </c>
      <c r="S1659" s="24">
        <f>MIN(MAX(-M1659,0),'Vehicle Inputs'!$B$20*1000)</f>
        <v>0</v>
      </c>
      <c r="T1659" s="24">
        <f>S1659*(C1659-C1658)/3600000*'Vehicle Inputs'!$B$21*'Vehicle Inputs'!$B$22*'Vehicle Inputs'!$B$23</f>
        <v>0</v>
      </c>
      <c r="U1659" s="24">
        <f t="shared" si="409"/>
        <v>1.0212142345513553</v>
      </c>
      <c r="V1659" s="24">
        <f>T1659*'Vehicle Inputs'!$B$24*'Vehicle Inputs'!$B$22*'Vehicle Inputs'!$B$21</f>
        <v>0</v>
      </c>
      <c r="W1659" s="24">
        <f t="shared" si="410"/>
        <v>0.90321292974894563</v>
      </c>
      <c r="X1659" s="25">
        <f t="shared" si="411"/>
        <v>63</v>
      </c>
      <c r="Y1659" s="24">
        <f t="shared" si="412"/>
        <v>0</v>
      </c>
    </row>
    <row r="1660" spans="2:25" x14ac:dyDescent="0.25">
      <c r="B1660" s="7" t="s">
        <v>39</v>
      </c>
      <c r="C1660" s="7">
        <v>1652</v>
      </c>
      <c r="D1660" s="7">
        <v>175</v>
      </c>
      <c r="E1660" s="13">
        <v>113.9</v>
      </c>
      <c r="F1660" s="16">
        <f t="shared" si="413"/>
        <v>0.31944444444444403</v>
      </c>
      <c r="G1660" s="16">
        <f t="shared" si="401"/>
        <v>31.638888888888893</v>
      </c>
      <c r="H1660" s="19">
        <f t="shared" si="402"/>
        <v>353.40976027615744</v>
      </c>
      <c r="I1660" s="19">
        <f>$K$3*$H$3*'Vehicle Inputs'!$B$19</f>
        <v>186.58987875</v>
      </c>
      <c r="J1660" s="19">
        <f t="shared" si="403"/>
        <v>5903.4964415625009</v>
      </c>
      <c r="K1660" s="19">
        <f t="shared" si="404"/>
        <v>698.38541666666572</v>
      </c>
      <c r="L1660" s="19">
        <f t="shared" si="405"/>
        <v>1238.3850556928232</v>
      </c>
      <c r="M1660" s="19">
        <f t="shared" si="406"/>
        <v>39181.127178725721</v>
      </c>
      <c r="N1660" s="24">
        <f t="shared" si="416"/>
        <v>1.0883646438534922E-2</v>
      </c>
      <c r="O1660" s="24">
        <f t="shared" si="407"/>
        <v>1.0883646438534922E-2</v>
      </c>
      <c r="P1660" s="24">
        <f t="shared" si="414"/>
        <v>3.2258806463706629</v>
      </c>
      <c r="Q1660" s="24">
        <f t="shared" si="408"/>
        <v>0</v>
      </c>
      <c r="R1660" s="24">
        <f t="shared" si="415"/>
        <v>1.1577579182234312</v>
      </c>
      <c r="S1660" s="24">
        <f>MIN(MAX(-M1660,0),'Vehicle Inputs'!$B$20*1000)</f>
        <v>0</v>
      </c>
      <c r="T1660" s="24">
        <f>S1660*(C1660-C1659)/3600000*'Vehicle Inputs'!$B$21*'Vehicle Inputs'!$B$22*'Vehicle Inputs'!$B$23</f>
        <v>0</v>
      </c>
      <c r="U1660" s="24">
        <f t="shared" si="409"/>
        <v>1.0212142345513553</v>
      </c>
      <c r="V1660" s="24">
        <f>T1660*'Vehicle Inputs'!$B$24*'Vehicle Inputs'!$B$22*'Vehicle Inputs'!$B$21</f>
        <v>0</v>
      </c>
      <c r="W1660" s="24">
        <f t="shared" si="410"/>
        <v>0.90321292974894563</v>
      </c>
      <c r="X1660" s="25">
        <f t="shared" si="411"/>
        <v>63</v>
      </c>
      <c r="Y1660" s="24">
        <f t="shared" si="412"/>
        <v>0</v>
      </c>
    </row>
    <row r="1661" spans="2:25" x14ac:dyDescent="0.25">
      <c r="B1661" s="7" t="s">
        <v>39</v>
      </c>
      <c r="C1661" s="7">
        <v>1653</v>
      </c>
      <c r="D1661" s="7">
        <v>176</v>
      </c>
      <c r="E1661" s="13">
        <v>115</v>
      </c>
      <c r="F1661" s="16">
        <f t="shared" si="413"/>
        <v>0.29166666666666585</v>
      </c>
      <c r="G1661" s="16">
        <f t="shared" si="401"/>
        <v>31.944444444444446</v>
      </c>
      <c r="H1661" s="19">
        <f t="shared" si="402"/>
        <v>360.26889872685189</v>
      </c>
      <c r="I1661" s="19">
        <f>$K$3*$H$3*'Vehicle Inputs'!$B$19</f>
        <v>186.58987875</v>
      </c>
      <c r="J1661" s="19">
        <f t="shared" si="403"/>
        <v>5960.5100156250001</v>
      </c>
      <c r="K1661" s="19">
        <f t="shared" si="404"/>
        <v>637.65624999999818</v>
      </c>
      <c r="L1661" s="19">
        <f t="shared" si="405"/>
        <v>1184.51502747685</v>
      </c>
      <c r="M1661" s="19">
        <f t="shared" si="406"/>
        <v>37838.674488843826</v>
      </c>
      <c r="N1661" s="24">
        <f t="shared" si="416"/>
        <v>1.051074291356773E-2</v>
      </c>
      <c r="O1661" s="24">
        <f t="shared" si="407"/>
        <v>1.051074291356773E-2</v>
      </c>
      <c r="P1661" s="24">
        <f t="shared" si="414"/>
        <v>3.2363913892842304</v>
      </c>
      <c r="Q1661" s="24">
        <f t="shared" si="408"/>
        <v>0</v>
      </c>
      <c r="R1661" s="24">
        <f t="shared" si="415"/>
        <v>1.1577579182234312</v>
      </c>
      <c r="S1661" s="24">
        <f>MIN(MAX(-M1661,0),'Vehicle Inputs'!$B$20*1000)</f>
        <v>0</v>
      </c>
      <c r="T1661" s="24">
        <f>S1661*(C1661-C1660)/3600000*'Vehicle Inputs'!$B$21*'Vehicle Inputs'!$B$22*'Vehicle Inputs'!$B$23</f>
        <v>0</v>
      </c>
      <c r="U1661" s="24">
        <f t="shared" si="409"/>
        <v>1.0212142345513553</v>
      </c>
      <c r="V1661" s="24">
        <f>T1661*'Vehicle Inputs'!$B$24*'Vehicle Inputs'!$B$22*'Vehicle Inputs'!$B$21</f>
        <v>0</v>
      </c>
      <c r="W1661" s="24">
        <f t="shared" si="410"/>
        <v>0.90321292974894563</v>
      </c>
      <c r="X1661" s="25">
        <f t="shared" si="411"/>
        <v>63</v>
      </c>
      <c r="Y1661" s="24">
        <f t="shared" si="412"/>
        <v>0</v>
      </c>
    </row>
    <row r="1662" spans="2:25" x14ac:dyDescent="0.25">
      <c r="B1662" s="7" t="s">
        <v>39</v>
      </c>
      <c r="C1662" s="7">
        <v>1654</v>
      </c>
      <c r="D1662" s="7">
        <v>177</v>
      </c>
      <c r="E1662" s="13">
        <v>116</v>
      </c>
      <c r="F1662" s="16">
        <f t="shared" si="413"/>
        <v>0.24999999999999961</v>
      </c>
      <c r="G1662" s="16">
        <f t="shared" si="401"/>
        <v>32.222222222222221</v>
      </c>
      <c r="H1662" s="19">
        <f t="shared" si="402"/>
        <v>366.56168629629627</v>
      </c>
      <c r="I1662" s="19">
        <f>$K$3*$H$3*'Vehicle Inputs'!$B$19</f>
        <v>186.58987875</v>
      </c>
      <c r="J1662" s="19">
        <f t="shared" si="403"/>
        <v>6012.3405374999993</v>
      </c>
      <c r="K1662" s="19">
        <f t="shared" si="404"/>
        <v>546.5624999999992</v>
      </c>
      <c r="L1662" s="19">
        <f t="shared" si="405"/>
        <v>1099.7140650462954</v>
      </c>
      <c r="M1662" s="19">
        <f t="shared" si="406"/>
        <v>35435.230984825073</v>
      </c>
      <c r="N1662" s="24">
        <f t="shared" si="416"/>
        <v>9.8431197180069655E-3</v>
      </c>
      <c r="O1662" s="24">
        <f t="shared" si="407"/>
        <v>9.8431197180069655E-3</v>
      </c>
      <c r="P1662" s="24">
        <f t="shared" si="414"/>
        <v>3.2462345090022375</v>
      </c>
      <c r="Q1662" s="24">
        <f t="shared" si="408"/>
        <v>0</v>
      </c>
      <c r="R1662" s="24">
        <f t="shared" si="415"/>
        <v>1.1577579182234312</v>
      </c>
      <c r="S1662" s="24">
        <f>MIN(MAX(-M1662,0),'Vehicle Inputs'!$B$20*1000)</f>
        <v>0</v>
      </c>
      <c r="T1662" s="24">
        <f>S1662*(C1662-C1661)/3600000*'Vehicle Inputs'!$B$21*'Vehicle Inputs'!$B$22*'Vehicle Inputs'!$B$23</f>
        <v>0</v>
      </c>
      <c r="U1662" s="24">
        <f t="shared" si="409"/>
        <v>1.0212142345513553</v>
      </c>
      <c r="V1662" s="24">
        <f>T1662*'Vehicle Inputs'!$B$24*'Vehicle Inputs'!$B$22*'Vehicle Inputs'!$B$21</f>
        <v>0</v>
      </c>
      <c r="W1662" s="24">
        <f t="shared" si="410"/>
        <v>0.90321292974894563</v>
      </c>
      <c r="X1662" s="25">
        <f t="shared" si="411"/>
        <v>63</v>
      </c>
      <c r="Y1662" s="24">
        <f t="shared" si="412"/>
        <v>0</v>
      </c>
    </row>
    <row r="1663" spans="2:25" x14ac:dyDescent="0.25">
      <c r="B1663" s="7" t="s">
        <v>39</v>
      </c>
      <c r="C1663" s="7">
        <v>1655</v>
      </c>
      <c r="D1663" s="7">
        <v>178</v>
      </c>
      <c r="E1663" s="13">
        <v>116.8</v>
      </c>
      <c r="F1663" s="16">
        <f t="shared" si="413"/>
        <v>0.22222222222222143</v>
      </c>
      <c r="G1663" s="16">
        <f t="shared" si="401"/>
        <v>32.444444444444443</v>
      </c>
      <c r="H1663" s="19">
        <f t="shared" si="402"/>
        <v>371.63514411851844</v>
      </c>
      <c r="I1663" s="19">
        <f>$K$3*$H$3*'Vehicle Inputs'!$B$19</f>
        <v>186.58987875</v>
      </c>
      <c r="J1663" s="19">
        <f t="shared" si="403"/>
        <v>6053.8049549999996</v>
      </c>
      <c r="K1663" s="19">
        <f t="shared" si="404"/>
        <v>485.83333333333161</v>
      </c>
      <c r="L1663" s="19">
        <f t="shared" si="405"/>
        <v>1044.0583562018501</v>
      </c>
      <c r="M1663" s="19">
        <f t="shared" si="406"/>
        <v>33873.893334548913</v>
      </c>
      <c r="N1663" s="24">
        <f t="shared" si="416"/>
        <v>9.4094148151524764E-3</v>
      </c>
      <c r="O1663" s="24">
        <f t="shared" si="407"/>
        <v>9.4094148151524764E-3</v>
      </c>
      <c r="P1663" s="24">
        <f t="shared" si="414"/>
        <v>3.2556439238173902</v>
      </c>
      <c r="Q1663" s="24">
        <f t="shared" si="408"/>
        <v>0</v>
      </c>
      <c r="R1663" s="24">
        <f t="shared" si="415"/>
        <v>1.1577579182234312</v>
      </c>
      <c r="S1663" s="24">
        <f>MIN(MAX(-M1663,0),'Vehicle Inputs'!$B$20*1000)</f>
        <v>0</v>
      </c>
      <c r="T1663" s="24">
        <f>S1663*(C1663-C1662)/3600000*'Vehicle Inputs'!$B$21*'Vehicle Inputs'!$B$22*'Vehicle Inputs'!$B$23</f>
        <v>0</v>
      </c>
      <c r="U1663" s="24">
        <f t="shared" si="409"/>
        <v>1.0212142345513553</v>
      </c>
      <c r="V1663" s="24">
        <f>T1663*'Vehicle Inputs'!$B$24*'Vehicle Inputs'!$B$22*'Vehicle Inputs'!$B$21</f>
        <v>0</v>
      </c>
      <c r="W1663" s="24">
        <f t="shared" si="410"/>
        <v>0.90321292974894563</v>
      </c>
      <c r="X1663" s="25">
        <f t="shared" si="411"/>
        <v>63</v>
      </c>
      <c r="Y1663" s="24">
        <f t="shared" si="412"/>
        <v>0</v>
      </c>
    </row>
    <row r="1664" spans="2:25" x14ac:dyDescent="0.25">
      <c r="B1664" s="7" t="s">
        <v>39</v>
      </c>
      <c r="C1664" s="7">
        <v>1656</v>
      </c>
      <c r="D1664" s="7">
        <v>179</v>
      </c>
      <c r="E1664" s="13">
        <v>117.6</v>
      </c>
      <c r="F1664" s="16">
        <f t="shared" si="413"/>
        <v>0.2222222222222234</v>
      </c>
      <c r="G1664" s="16">
        <f t="shared" si="401"/>
        <v>32.666666666666664</v>
      </c>
      <c r="H1664" s="19">
        <f t="shared" si="402"/>
        <v>376.74347106666653</v>
      </c>
      <c r="I1664" s="19">
        <f>$K$3*$H$3*'Vehicle Inputs'!$B$19</f>
        <v>186.58987875</v>
      </c>
      <c r="J1664" s="19">
        <f t="shared" si="403"/>
        <v>6095.269372499999</v>
      </c>
      <c r="K1664" s="19">
        <f t="shared" si="404"/>
        <v>485.83333333333593</v>
      </c>
      <c r="L1664" s="19">
        <f t="shared" si="405"/>
        <v>1049.1666831500024</v>
      </c>
      <c r="M1664" s="19">
        <f t="shared" si="406"/>
        <v>34272.778316233409</v>
      </c>
      <c r="N1664" s="24">
        <f t="shared" si="416"/>
        <v>9.5202161989537248E-3</v>
      </c>
      <c r="O1664" s="24">
        <f t="shared" si="407"/>
        <v>9.5202161989537248E-3</v>
      </c>
      <c r="P1664" s="24">
        <f t="shared" si="414"/>
        <v>3.2651641400163438</v>
      </c>
      <c r="Q1664" s="24">
        <f t="shared" si="408"/>
        <v>0</v>
      </c>
      <c r="R1664" s="24">
        <f t="shared" si="415"/>
        <v>1.1577579182234312</v>
      </c>
      <c r="S1664" s="24">
        <f>MIN(MAX(-M1664,0),'Vehicle Inputs'!$B$20*1000)</f>
        <v>0</v>
      </c>
      <c r="T1664" s="24">
        <f>S1664*(C1664-C1663)/3600000*'Vehicle Inputs'!$B$21*'Vehicle Inputs'!$B$22*'Vehicle Inputs'!$B$23</f>
        <v>0</v>
      </c>
      <c r="U1664" s="24">
        <f t="shared" si="409"/>
        <v>1.0212142345513553</v>
      </c>
      <c r="V1664" s="24">
        <f>T1664*'Vehicle Inputs'!$B$24*'Vehicle Inputs'!$B$22*'Vehicle Inputs'!$B$21</f>
        <v>0</v>
      </c>
      <c r="W1664" s="24">
        <f t="shared" si="410"/>
        <v>0.90321292974894563</v>
      </c>
      <c r="X1664" s="25">
        <f t="shared" si="411"/>
        <v>63</v>
      </c>
      <c r="Y1664" s="24">
        <f t="shared" si="412"/>
        <v>0</v>
      </c>
    </row>
    <row r="1665" spans="2:25" x14ac:dyDescent="0.25">
      <c r="B1665" s="7" t="s">
        <v>39</v>
      </c>
      <c r="C1665" s="7">
        <v>1657</v>
      </c>
      <c r="D1665" s="7">
        <v>180</v>
      </c>
      <c r="E1665" s="13">
        <v>118.4</v>
      </c>
      <c r="F1665" s="16">
        <f t="shared" si="413"/>
        <v>0.2222222222222234</v>
      </c>
      <c r="G1665" s="16">
        <f t="shared" si="401"/>
        <v>32.888888888888893</v>
      </c>
      <c r="H1665" s="19">
        <f t="shared" si="402"/>
        <v>381.88666714074077</v>
      </c>
      <c r="I1665" s="19">
        <f>$K$3*$H$3*'Vehicle Inputs'!$B$19</f>
        <v>186.58987875</v>
      </c>
      <c r="J1665" s="19">
        <f t="shared" si="403"/>
        <v>6136.7337900000002</v>
      </c>
      <c r="K1665" s="19">
        <f t="shared" si="404"/>
        <v>485.83333333333593</v>
      </c>
      <c r="L1665" s="19">
        <f t="shared" si="405"/>
        <v>1054.3098792240767</v>
      </c>
      <c r="M1665" s="19">
        <f t="shared" si="406"/>
        <v>34675.080472258524</v>
      </c>
      <c r="N1665" s="24">
        <f t="shared" si="416"/>
        <v>9.6319667978495907E-3</v>
      </c>
      <c r="O1665" s="24">
        <f t="shared" si="407"/>
        <v>9.6319667978495907E-3</v>
      </c>
      <c r="P1665" s="24">
        <f t="shared" si="414"/>
        <v>3.2747961068141933</v>
      </c>
      <c r="Q1665" s="24">
        <f t="shared" si="408"/>
        <v>0</v>
      </c>
      <c r="R1665" s="24">
        <f t="shared" si="415"/>
        <v>1.1577579182234312</v>
      </c>
      <c r="S1665" s="24">
        <f>MIN(MAX(-M1665,0),'Vehicle Inputs'!$B$20*1000)</f>
        <v>0</v>
      </c>
      <c r="T1665" s="24">
        <f>S1665*(C1665-C1664)/3600000*'Vehicle Inputs'!$B$21*'Vehicle Inputs'!$B$22*'Vehicle Inputs'!$B$23</f>
        <v>0</v>
      </c>
      <c r="U1665" s="24">
        <f t="shared" si="409"/>
        <v>1.0212142345513553</v>
      </c>
      <c r="V1665" s="24">
        <f>T1665*'Vehicle Inputs'!$B$24*'Vehicle Inputs'!$B$22*'Vehicle Inputs'!$B$21</f>
        <v>0</v>
      </c>
      <c r="W1665" s="24">
        <f t="shared" si="410"/>
        <v>0.90321292974894563</v>
      </c>
      <c r="X1665" s="25">
        <f t="shared" si="411"/>
        <v>63</v>
      </c>
      <c r="Y1665" s="24">
        <f t="shared" si="412"/>
        <v>0</v>
      </c>
    </row>
    <row r="1666" spans="2:25" x14ac:dyDescent="0.25">
      <c r="B1666" s="7" t="s">
        <v>39</v>
      </c>
      <c r="C1666" s="7">
        <v>1658</v>
      </c>
      <c r="D1666" s="7">
        <v>181</v>
      </c>
      <c r="E1666" s="13">
        <v>119.2</v>
      </c>
      <c r="F1666" s="16">
        <f t="shared" si="413"/>
        <v>0.22222222222222143</v>
      </c>
      <c r="G1666" s="16">
        <f t="shared" si="401"/>
        <v>33.111111111111114</v>
      </c>
      <c r="H1666" s="19">
        <f t="shared" si="402"/>
        <v>387.06473234074082</v>
      </c>
      <c r="I1666" s="19">
        <f>$K$3*$H$3*'Vehicle Inputs'!$B$19</f>
        <v>186.58987875</v>
      </c>
      <c r="J1666" s="19">
        <f t="shared" si="403"/>
        <v>6178.1982075000005</v>
      </c>
      <c r="K1666" s="19">
        <f t="shared" si="404"/>
        <v>485.83333333333161</v>
      </c>
      <c r="L1666" s="19">
        <f t="shared" si="405"/>
        <v>1059.4879444240723</v>
      </c>
      <c r="M1666" s="19">
        <f t="shared" si="406"/>
        <v>35080.823048708175</v>
      </c>
      <c r="N1666" s="24">
        <f t="shared" si="416"/>
        <v>9.7446730690856041E-3</v>
      </c>
      <c r="O1666" s="24">
        <f t="shared" si="407"/>
        <v>9.7446730690856041E-3</v>
      </c>
      <c r="P1666" s="24">
        <f t="shared" si="414"/>
        <v>3.2845407798832791</v>
      </c>
      <c r="Q1666" s="24">
        <f t="shared" si="408"/>
        <v>0</v>
      </c>
      <c r="R1666" s="24">
        <f t="shared" si="415"/>
        <v>1.1577579182234312</v>
      </c>
      <c r="S1666" s="24">
        <f>MIN(MAX(-M1666,0),'Vehicle Inputs'!$B$20*1000)</f>
        <v>0</v>
      </c>
      <c r="T1666" s="24">
        <f>S1666*(C1666-C1665)/3600000*'Vehicle Inputs'!$B$21*'Vehicle Inputs'!$B$22*'Vehicle Inputs'!$B$23</f>
        <v>0</v>
      </c>
      <c r="U1666" s="24">
        <f t="shared" si="409"/>
        <v>1.0212142345513553</v>
      </c>
      <c r="V1666" s="24">
        <f>T1666*'Vehicle Inputs'!$B$24*'Vehicle Inputs'!$B$22*'Vehicle Inputs'!$B$21</f>
        <v>0</v>
      </c>
      <c r="W1666" s="24">
        <f t="shared" si="410"/>
        <v>0.90321292974894563</v>
      </c>
      <c r="X1666" s="25">
        <f t="shared" si="411"/>
        <v>63</v>
      </c>
      <c r="Y1666" s="24">
        <f t="shared" si="412"/>
        <v>0</v>
      </c>
    </row>
    <row r="1667" spans="2:25" x14ac:dyDescent="0.25">
      <c r="B1667" s="7" t="s">
        <v>39</v>
      </c>
      <c r="C1667" s="7">
        <v>1659</v>
      </c>
      <c r="D1667" s="7">
        <v>182</v>
      </c>
      <c r="E1667" s="13">
        <v>120</v>
      </c>
      <c r="F1667" s="16">
        <f t="shared" si="413"/>
        <v>0.22222222222222143</v>
      </c>
      <c r="G1667" s="16">
        <f t="shared" si="401"/>
        <v>33.333333333333336</v>
      </c>
      <c r="H1667" s="19">
        <f t="shared" si="402"/>
        <v>392.27766666666673</v>
      </c>
      <c r="I1667" s="19">
        <f>$K$3*$H$3*'Vehicle Inputs'!$B$19</f>
        <v>186.58987875</v>
      </c>
      <c r="J1667" s="19">
        <f t="shared" si="403"/>
        <v>6219.6626249999999</v>
      </c>
      <c r="K1667" s="19">
        <f t="shared" si="404"/>
        <v>485.83333333333161</v>
      </c>
      <c r="L1667" s="19">
        <f t="shared" si="405"/>
        <v>1064.7008787499983</v>
      </c>
      <c r="M1667" s="19">
        <f t="shared" si="406"/>
        <v>35490.029291666615</v>
      </c>
      <c r="N1667" s="24">
        <f t="shared" si="416"/>
        <v>9.8583414699073939E-3</v>
      </c>
      <c r="O1667" s="24">
        <f t="shared" si="407"/>
        <v>9.8583414699073939E-3</v>
      </c>
      <c r="P1667" s="24">
        <f t="shared" si="414"/>
        <v>3.2943991213531865</v>
      </c>
      <c r="Q1667" s="24">
        <f t="shared" si="408"/>
        <v>0</v>
      </c>
      <c r="R1667" s="24">
        <f t="shared" si="415"/>
        <v>1.1577579182234312</v>
      </c>
      <c r="S1667" s="24">
        <f>MIN(MAX(-M1667,0),'Vehicle Inputs'!$B$20*1000)</f>
        <v>0</v>
      </c>
      <c r="T1667" s="24">
        <f>S1667*(C1667-C1666)/3600000*'Vehicle Inputs'!$B$21*'Vehicle Inputs'!$B$22*'Vehicle Inputs'!$B$23</f>
        <v>0</v>
      </c>
      <c r="U1667" s="24">
        <f t="shared" si="409"/>
        <v>1.0212142345513553</v>
      </c>
      <c r="V1667" s="24">
        <f>T1667*'Vehicle Inputs'!$B$24*'Vehicle Inputs'!$B$22*'Vehicle Inputs'!$B$21</f>
        <v>0</v>
      </c>
      <c r="W1667" s="24">
        <f t="shared" si="410"/>
        <v>0.90321292974894563</v>
      </c>
      <c r="X1667" s="25">
        <f t="shared" si="411"/>
        <v>63</v>
      </c>
      <c r="Y1667" s="24">
        <f t="shared" si="412"/>
        <v>0</v>
      </c>
    </row>
    <row r="1668" spans="2:25" x14ac:dyDescent="0.25">
      <c r="B1668" s="7" t="s">
        <v>39</v>
      </c>
      <c r="C1668" s="7">
        <v>1660</v>
      </c>
      <c r="D1668" s="7">
        <v>183</v>
      </c>
      <c r="E1668" s="13">
        <v>120.8</v>
      </c>
      <c r="F1668" s="16">
        <f t="shared" si="413"/>
        <v>0.22222222222222143</v>
      </c>
      <c r="G1668" s="16">
        <f t="shared" si="401"/>
        <v>33.555555555555557</v>
      </c>
      <c r="H1668" s="19">
        <f t="shared" si="402"/>
        <v>397.52547011851857</v>
      </c>
      <c r="I1668" s="19">
        <f>$K$3*$H$3*'Vehicle Inputs'!$B$19</f>
        <v>186.58987875</v>
      </c>
      <c r="J1668" s="19">
        <f t="shared" si="403"/>
        <v>6261.1270425000002</v>
      </c>
      <c r="K1668" s="19">
        <f t="shared" si="404"/>
        <v>485.83333333333161</v>
      </c>
      <c r="L1668" s="19">
        <f t="shared" si="405"/>
        <v>1069.9486822018503</v>
      </c>
      <c r="M1668" s="19">
        <f t="shared" si="406"/>
        <v>35902.722447217646</v>
      </c>
      <c r="N1668" s="24">
        <f t="shared" si="416"/>
        <v>9.9729784575604569E-3</v>
      </c>
      <c r="O1668" s="24">
        <f t="shared" si="407"/>
        <v>9.9729784575604569E-3</v>
      </c>
      <c r="P1668" s="24">
        <f t="shared" si="414"/>
        <v>3.3043720998107471</v>
      </c>
      <c r="Q1668" s="24">
        <f t="shared" si="408"/>
        <v>0</v>
      </c>
      <c r="R1668" s="24">
        <f t="shared" si="415"/>
        <v>1.1577579182234312</v>
      </c>
      <c r="S1668" s="24">
        <f>MIN(MAX(-M1668,0),'Vehicle Inputs'!$B$20*1000)</f>
        <v>0</v>
      </c>
      <c r="T1668" s="24">
        <f>S1668*(C1668-C1667)/3600000*'Vehicle Inputs'!$B$21*'Vehicle Inputs'!$B$22*'Vehicle Inputs'!$B$23</f>
        <v>0</v>
      </c>
      <c r="U1668" s="24">
        <f t="shared" si="409"/>
        <v>1.0212142345513553</v>
      </c>
      <c r="V1668" s="24">
        <f>T1668*'Vehicle Inputs'!$B$24*'Vehicle Inputs'!$B$22*'Vehicle Inputs'!$B$21</f>
        <v>0</v>
      </c>
      <c r="W1668" s="24">
        <f t="shared" si="410"/>
        <v>0.90321292974894563</v>
      </c>
      <c r="X1668" s="25">
        <f t="shared" si="411"/>
        <v>63</v>
      </c>
      <c r="Y1668" s="24">
        <f t="shared" si="412"/>
        <v>0</v>
      </c>
    </row>
    <row r="1669" spans="2:25" x14ac:dyDescent="0.25">
      <c r="B1669" s="7" t="s">
        <v>39</v>
      </c>
      <c r="C1669" s="7">
        <v>1661</v>
      </c>
      <c r="D1669" s="7">
        <v>184</v>
      </c>
      <c r="E1669" s="13">
        <v>121.6</v>
      </c>
      <c r="F1669" s="16">
        <f t="shared" si="413"/>
        <v>0.20833333333333331</v>
      </c>
      <c r="G1669" s="16">
        <f t="shared" si="401"/>
        <v>33.777777777777779</v>
      </c>
      <c r="H1669" s="19">
        <f t="shared" si="402"/>
        <v>402.80814269629627</v>
      </c>
      <c r="I1669" s="19">
        <f>$K$3*$H$3*'Vehicle Inputs'!$B$19</f>
        <v>186.58987875</v>
      </c>
      <c r="J1669" s="19">
        <f t="shared" si="403"/>
        <v>6302.5914599999996</v>
      </c>
      <c r="K1669" s="19">
        <f t="shared" si="404"/>
        <v>455.46874999999994</v>
      </c>
      <c r="L1669" s="19">
        <f t="shared" si="405"/>
        <v>1044.8667714462963</v>
      </c>
      <c r="M1669" s="19">
        <f t="shared" si="406"/>
        <v>35293.277613297119</v>
      </c>
      <c r="N1669" s="24">
        <f t="shared" si="416"/>
        <v>9.8036882259158672E-3</v>
      </c>
      <c r="O1669" s="24">
        <f t="shared" si="407"/>
        <v>9.8036882259158672E-3</v>
      </c>
      <c r="P1669" s="24">
        <f t="shared" si="414"/>
        <v>3.3141757880366631</v>
      </c>
      <c r="Q1669" s="24">
        <f t="shared" si="408"/>
        <v>0</v>
      </c>
      <c r="R1669" s="24">
        <f t="shared" si="415"/>
        <v>1.1577579182234312</v>
      </c>
      <c r="S1669" s="24">
        <f>MIN(MAX(-M1669,0),'Vehicle Inputs'!$B$20*1000)</f>
        <v>0</v>
      </c>
      <c r="T1669" s="24">
        <f>S1669*(C1669-C1668)/3600000*'Vehicle Inputs'!$B$21*'Vehicle Inputs'!$B$22*'Vehicle Inputs'!$B$23</f>
        <v>0</v>
      </c>
      <c r="U1669" s="24">
        <f t="shared" si="409"/>
        <v>1.0212142345513553</v>
      </c>
      <c r="V1669" s="24">
        <f>T1669*'Vehicle Inputs'!$B$24*'Vehicle Inputs'!$B$22*'Vehicle Inputs'!$B$21</f>
        <v>0</v>
      </c>
      <c r="W1669" s="24">
        <f t="shared" si="410"/>
        <v>0.90321292974894563</v>
      </c>
      <c r="X1669" s="25">
        <f t="shared" si="411"/>
        <v>63</v>
      </c>
      <c r="Y1669" s="24">
        <f t="shared" si="412"/>
        <v>0</v>
      </c>
    </row>
    <row r="1670" spans="2:25" x14ac:dyDescent="0.25">
      <c r="B1670" s="7" t="s">
        <v>39</v>
      </c>
      <c r="C1670" s="7">
        <v>1662</v>
      </c>
      <c r="D1670" s="7">
        <v>185</v>
      </c>
      <c r="E1670" s="13">
        <v>122.3</v>
      </c>
      <c r="F1670" s="16">
        <f t="shared" si="413"/>
        <v>0.20833333333333331</v>
      </c>
      <c r="G1670" s="16">
        <f t="shared" si="401"/>
        <v>33.972222222222221</v>
      </c>
      <c r="H1670" s="19">
        <f t="shared" si="402"/>
        <v>407.45908478171293</v>
      </c>
      <c r="I1670" s="19">
        <f>$K$3*$H$3*'Vehicle Inputs'!$B$19</f>
        <v>186.58987875</v>
      </c>
      <c r="J1670" s="19">
        <f t="shared" si="403"/>
        <v>6338.8728253125</v>
      </c>
      <c r="K1670" s="19">
        <f t="shared" si="404"/>
        <v>455.46874999999994</v>
      </c>
      <c r="L1670" s="19">
        <f t="shared" si="405"/>
        <v>1049.5177135317128</v>
      </c>
      <c r="M1670" s="19">
        <f t="shared" si="406"/>
        <v>35654.448990257908</v>
      </c>
      <c r="N1670" s="24">
        <f t="shared" si="416"/>
        <v>9.9040136084049737E-3</v>
      </c>
      <c r="O1670" s="24">
        <f t="shared" si="407"/>
        <v>9.9040136084049737E-3</v>
      </c>
      <c r="P1670" s="24">
        <f t="shared" si="414"/>
        <v>3.3240798016450679</v>
      </c>
      <c r="Q1670" s="24">
        <f t="shared" si="408"/>
        <v>0</v>
      </c>
      <c r="R1670" s="24">
        <f t="shared" si="415"/>
        <v>1.1577579182234312</v>
      </c>
      <c r="S1670" s="24">
        <f>MIN(MAX(-M1670,0),'Vehicle Inputs'!$B$20*1000)</f>
        <v>0</v>
      </c>
      <c r="T1670" s="24">
        <f>S1670*(C1670-C1669)/3600000*'Vehicle Inputs'!$B$21*'Vehicle Inputs'!$B$22*'Vehicle Inputs'!$B$23</f>
        <v>0</v>
      </c>
      <c r="U1670" s="24">
        <f t="shared" si="409"/>
        <v>1.0212142345513553</v>
      </c>
      <c r="V1670" s="24">
        <f>T1670*'Vehicle Inputs'!$B$24*'Vehicle Inputs'!$B$22*'Vehicle Inputs'!$B$21</f>
        <v>0</v>
      </c>
      <c r="W1670" s="24">
        <f t="shared" si="410"/>
        <v>0.90321292974894563</v>
      </c>
      <c r="X1670" s="25">
        <f t="shared" si="411"/>
        <v>63</v>
      </c>
      <c r="Y1670" s="24">
        <f t="shared" si="412"/>
        <v>0</v>
      </c>
    </row>
    <row r="1671" spans="2:25" x14ac:dyDescent="0.25">
      <c r="B1671" s="7" t="s">
        <v>39</v>
      </c>
      <c r="C1671" s="7">
        <v>1663</v>
      </c>
      <c r="D1671" s="7">
        <v>186</v>
      </c>
      <c r="E1671" s="13">
        <v>123.1</v>
      </c>
      <c r="F1671" s="16">
        <f t="shared" si="413"/>
        <v>0.20833333333333331</v>
      </c>
      <c r="G1671" s="16">
        <f t="shared" si="401"/>
        <v>34.194444444444443</v>
      </c>
      <c r="H1671" s="19">
        <f t="shared" si="402"/>
        <v>412.80713697060179</v>
      </c>
      <c r="I1671" s="19">
        <f>$K$3*$H$3*'Vehicle Inputs'!$B$19</f>
        <v>186.58987875</v>
      </c>
      <c r="J1671" s="19">
        <f t="shared" si="403"/>
        <v>6380.3372428124994</v>
      </c>
      <c r="K1671" s="19">
        <f t="shared" si="404"/>
        <v>455.46874999999994</v>
      </c>
      <c r="L1671" s="19">
        <f t="shared" si="405"/>
        <v>1054.8657657206018</v>
      </c>
      <c r="M1671" s="19">
        <f t="shared" si="406"/>
        <v>36070.548822279467</v>
      </c>
      <c r="N1671" s="24">
        <f t="shared" si="416"/>
        <v>1.0019596895077629E-2</v>
      </c>
      <c r="O1671" s="24">
        <f t="shared" si="407"/>
        <v>1.0019596895077629E-2</v>
      </c>
      <c r="P1671" s="24">
        <f t="shared" si="414"/>
        <v>3.3340993985401455</v>
      </c>
      <c r="Q1671" s="24">
        <f t="shared" si="408"/>
        <v>0</v>
      </c>
      <c r="R1671" s="24">
        <f t="shared" si="415"/>
        <v>1.1577579182234312</v>
      </c>
      <c r="S1671" s="24">
        <f>MIN(MAX(-M1671,0),'Vehicle Inputs'!$B$20*1000)</f>
        <v>0</v>
      </c>
      <c r="T1671" s="24">
        <f>S1671*(C1671-C1670)/3600000*'Vehicle Inputs'!$B$21*'Vehicle Inputs'!$B$22*'Vehicle Inputs'!$B$23</f>
        <v>0</v>
      </c>
      <c r="U1671" s="24">
        <f t="shared" si="409"/>
        <v>1.0212142345513553</v>
      </c>
      <c r="V1671" s="24">
        <f>T1671*'Vehicle Inputs'!$B$24*'Vehicle Inputs'!$B$22*'Vehicle Inputs'!$B$21</f>
        <v>0</v>
      </c>
      <c r="W1671" s="24">
        <f t="shared" si="410"/>
        <v>0.90321292974894563</v>
      </c>
      <c r="X1671" s="25">
        <f t="shared" si="411"/>
        <v>63</v>
      </c>
      <c r="Y1671" s="24">
        <f t="shared" si="412"/>
        <v>0</v>
      </c>
    </row>
    <row r="1672" spans="2:25" x14ac:dyDescent="0.25">
      <c r="B1672" s="7" t="s">
        <v>39</v>
      </c>
      <c r="C1672" s="7">
        <v>1664</v>
      </c>
      <c r="D1672" s="7">
        <v>187</v>
      </c>
      <c r="E1672" s="13">
        <v>123.8</v>
      </c>
      <c r="F1672" s="16">
        <f t="shared" si="413"/>
        <v>0.18055555555555713</v>
      </c>
      <c r="G1672" s="16">
        <f t="shared" si="401"/>
        <v>34.388888888888893</v>
      </c>
      <c r="H1672" s="19">
        <f t="shared" si="402"/>
        <v>417.51528621574079</v>
      </c>
      <c r="I1672" s="19">
        <f>$K$3*$H$3*'Vehicle Inputs'!$B$19</f>
        <v>186.58987875</v>
      </c>
      <c r="J1672" s="19">
        <f t="shared" si="403"/>
        <v>6416.6186081250007</v>
      </c>
      <c r="K1672" s="19">
        <f t="shared" si="404"/>
        <v>394.73958333333678</v>
      </c>
      <c r="L1672" s="19">
        <f t="shared" si="405"/>
        <v>998.84474829907754</v>
      </c>
      <c r="M1672" s="19">
        <f t="shared" si="406"/>
        <v>34349.161066507171</v>
      </c>
      <c r="N1672" s="24">
        <f t="shared" si="416"/>
        <v>9.5414336295853251E-3</v>
      </c>
      <c r="O1672" s="24">
        <f t="shared" si="407"/>
        <v>9.5414336295853251E-3</v>
      </c>
      <c r="P1672" s="24">
        <f t="shared" si="414"/>
        <v>3.3436408321697306</v>
      </c>
      <c r="Q1672" s="24">
        <f t="shared" si="408"/>
        <v>0</v>
      </c>
      <c r="R1672" s="24">
        <f t="shared" si="415"/>
        <v>1.1577579182234312</v>
      </c>
      <c r="S1672" s="24">
        <f>MIN(MAX(-M1672,0),'Vehicle Inputs'!$B$20*1000)</f>
        <v>0</v>
      </c>
      <c r="T1672" s="24">
        <f>S1672*(C1672-C1671)/3600000*'Vehicle Inputs'!$B$21*'Vehicle Inputs'!$B$22*'Vehicle Inputs'!$B$23</f>
        <v>0</v>
      </c>
      <c r="U1672" s="24">
        <f t="shared" si="409"/>
        <v>1.0212142345513553</v>
      </c>
      <c r="V1672" s="24">
        <f>T1672*'Vehicle Inputs'!$B$24*'Vehicle Inputs'!$B$22*'Vehicle Inputs'!$B$21</f>
        <v>0</v>
      </c>
      <c r="W1672" s="24">
        <f t="shared" si="410"/>
        <v>0.90321292974894563</v>
      </c>
      <c r="X1672" s="25">
        <f t="shared" si="411"/>
        <v>63</v>
      </c>
      <c r="Y1672" s="24">
        <f t="shared" si="412"/>
        <v>0</v>
      </c>
    </row>
    <row r="1673" spans="2:25" x14ac:dyDescent="0.25">
      <c r="B1673" s="7" t="s">
        <v>39</v>
      </c>
      <c r="C1673" s="7">
        <v>1665</v>
      </c>
      <c r="D1673" s="7">
        <v>188</v>
      </c>
      <c r="E1673" s="13">
        <v>124.4</v>
      </c>
      <c r="F1673" s="16">
        <f t="shared" si="413"/>
        <v>0.16666666666666705</v>
      </c>
      <c r="G1673" s="16">
        <f t="shared" ref="G1673:G1736" si="417">E1673*(1000/3600)</f>
        <v>34.555555555555557</v>
      </c>
      <c r="H1673" s="19">
        <f t="shared" ref="H1673:H1736" si="418">0.5*$L$3*$J$3*$I$3*G1673^2</f>
        <v>421.57209108518521</v>
      </c>
      <c r="I1673" s="19">
        <f>$K$3*$H$3*'Vehicle Inputs'!$B$19</f>
        <v>186.58987875</v>
      </c>
      <c r="J1673" s="19">
        <f t="shared" ref="J1673:J1736" si="419">I1673*G1673</f>
        <v>6447.7169212500003</v>
      </c>
      <c r="K1673" s="19">
        <f t="shared" ref="K1673:K1736" si="420">$H$3*F1673</f>
        <v>364.37500000000085</v>
      </c>
      <c r="L1673" s="19">
        <f t="shared" ref="L1673:L1736" si="421">H1673+I1673+K1673</f>
        <v>972.53696983518603</v>
      </c>
      <c r="M1673" s="19">
        <f t="shared" ref="M1673:M1736" si="422">L1673*G1673</f>
        <v>33606.555290971432</v>
      </c>
      <c r="N1673" s="24">
        <f t="shared" si="416"/>
        <v>9.3351542474920651E-3</v>
      </c>
      <c r="O1673" s="24">
        <f t="shared" ref="O1673:O1736" si="423">MAX(M1673,0)*(C1673-C1672)/3600000</f>
        <v>9.3351542474920651E-3</v>
      </c>
      <c r="P1673" s="24">
        <f t="shared" si="414"/>
        <v>3.3529759864172228</v>
      </c>
      <c r="Q1673" s="24">
        <f t="shared" ref="Q1673:Q1736" si="424">MAX(-M1673,0)*(C1673-C1672)/3600000</f>
        <v>0</v>
      </c>
      <c r="R1673" s="24">
        <f t="shared" si="415"/>
        <v>1.1577579182234312</v>
      </c>
      <c r="S1673" s="24">
        <f>MIN(MAX(-M1673,0),'Vehicle Inputs'!$B$20*1000)</f>
        <v>0</v>
      </c>
      <c r="T1673" s="24">
        <f>S1673*(C1673-C1672)/3600000*'Vehicle Inputs'!$B$21*'Vehicle Inputs'!$B$22*'Vehicle Inputs'!$B$23</f>
        <v>0</v>
      </c>
      <c r="U1673" s="24">
        <f t="shared" ref="U1673:U1736" si="425">U1672+T1673</f>
        <v>1.0212142345513553</v>
      </c>
      <c r="V1673" s="24">
        <f>T1673*'Vehicle Inputs'!$B$24*'Vehicle Inputs'!$B$22*'Vehicle Inputs'!$B$21</f>
        <v>0</v>
      </c>
      <c r="W1673" s="24">
        <f t="shared" ref="W1673:W1736" si="426">W1672+V1673</f>
        <v>0.90321292974894563</v>
      </c>
      <c r="X1673" s="25">
        <f t="shared" ref="X1673:X1736" si="427">IF(S1673&gt;0,IF(S1672=0,X1672+1,X1672),X1672)</f>
        <v>63</v>
      </c>
      <c r="Y1673" s="24">
        <f t="shared" ref="Y1673:Y1736" si="428">IF(S1673&gt;0,IF(S1672=0,T1673,Y1672+T1673),0)</f>
        <v>0</v>
      </c>
    </row>
    <row r="1674" spans="2:25" x14ac:dyDescent="0.25">
      <c r="B1674" s="7" t="s">
        <v>39</v>
      </c>
      <c r="C1674" s="7">
        <v>1666</v>
      </c>
      <c r="D1674" s="7">
        <v>189</v>
      </c>
      <c r="E1674" s="13">
        <v>125</v>
      </c>
      <c r="F1674" s="16">
        <f t="shared" ref="F1674:F1737" si="429">($E1675-$E1673)/2/3.6</f>
        <v>0.1388888888888889</v>
      </c>
      <c r="G1674" s="16">
        <f t="shared" si="417"/>
        <v>34.722222222222221</v>
      </c>
      <c r="H1674" s="19">
        <f t="shared" si="418"/>
        <v>425.64850983796293</v>
      </c>
      <c r="I1674" s="19">
        <f>$K$3*$H$3*'Vehicle Inputs'!$B$19</f>
        <v>186.58987875</v>
      </c>
      <c r="J1674" s="19">
        <f t="shared" si="419"/>
        <v>6478.8152343749998</v>
      </c>
      <c r="K1674" s="19">
        <f t="shared" si="420"/>
        <v>303.64583333333337</v>
      </c>
      <c r="L1674" s="19">
        <f t="shared" si="421"/>
        <v>915.88422192129633</v>
      </c>
      <c r="M1674" s="19">
        <f t="shared" si="422"/>
        <v>31801.535483378346</v>
      </c>
      <c r="N1674" s="24">
        <f t="shared" si="416"/>
        <v>8.8337598564939852E-3</v>
      </c>
      <c r="O1674" s="24">
        <f t="shared" si="423"/>
        <v>8.8337598564939852E-3</v>
      </c>
      <c r="P1674" s="24">
        <f t="shared" ref="P1674:P1737" si="430">P1673+O1674</f>
        <v>3.3618097462737166</v>
      </c>
      <c r="Q1674" s="24">
        <f t="shared" si="424"/>
        <v>0</v>
      </c>
      <c r="R1674" s="24">
        <f t="shared" ref="R1674:R1737" si="431">R1673+Q1674</f>
        <v>1.1577579182234312</v>
      </c>
      <c r="S1674" s="24">
        <f>MIN(MAX(-M1674,0),'Vehicle Inputs'!$B$20*1000)</f>
        <v>0</v>
      </c>
      <c r="T1674" s="24">
        <f>S1674*(C1674-C1673)/3600000*'Vehicle Inputs'!$B$21*'Vehicle Inputs'!$B$22*'Vehicle Inputs'!$B$23</f>
        <v>0</v>
      </c>
      <c r="U1674" s="24">
        <f t="shared" si="425"/>
        <v>1.0212142345513553</v>
      </c>
      <c r="V1674" s="24">
        <f>T1674*'Vehicle Inputs'!$B$24*'Vehicle Inputs'!$B$22*'Vehicle Inputs'!$B$21</f>
        <v>0</v>
      </c>
      <c r="W1674" s="24">
        <f t="shared" si="426"/>
        <v>0.90321292974894563</v>
      </c>
      <c r="X1674" s="25">
        <f t="shared" si="427"/>
        <v>63</v>
      </c>
      <c r="Y1674" s="24">
        <f t="shared" si="428"/>
        <v>0</v>
      </c>
    </row>
    <row r="1675" spans="2:25" x14ac:dyDescent="0.25">
      <c r="B1675" s="7" t="s">
        <v>39</v>
      </c>
      <c r="C1675" s="7">
        <v>1667</v>
      </c>
      <c r="D1675" s="7">
        <v>190</v>
      </c>
      <c r="E1675" s="13">
        <v>125.4</v>
      </c>
      <c r="F1675" s="16">
        <f t="shared" si="429"/>
        <v>0.11111111111111072</v>
      </c>
      <c r="G1675" s="16">
        <f t="shared" si="417"/>
        <v>34.833333333333336</v>
      </c>
      <c r="H1675" s="19">
        <f t="shared" si="418"/>
        <v>428.37701894166668</v>
      </c>
      <c r="I1675" s="19">
        <f>$K$3*$H$3*'Vehicle Inputs'!$B$19</f>
        <v>186.58987875</v>
      </c>
      <c r="J1675" s="19">
        <f t="shared" si="419"/>
        <v>6499.5474431250004</v>
      </c>
      <c r="K1675" s="19">
        <f t="shared" si="420"/>
        <v>242.9166666666658</v>
      </c>
      <c r="L1675" s="19">
        <f t="shared" si="421"/>
        <v>857.88356435833248</v>
      </c>
      <c r="M1675" s="19">
        <f t="shared" si="422"/>
        <v>29882.944158481918</v>
      </c>
      <c r="N1675" s="24">
        <f t="shared" si="416"/>
        <v>8.3008178218005324E-3</v>
      </c>
      <c r="O1675" s="24">
        <f t="shared" si="423"/>
        <v>8.3008178218005324E-3</v>
      </c>
      <c r="P1675" s="24">
        <f t="shared" si="430"/>
        <v>3.3701105640955173</v>
      </c>
      <c r="Q1675" s="24">
        <f t="shared" si="424"/>
        <v>0</v>
      </c>
      <c r="R1675" s="24">
        <f t="shared" si="431"/>
        <v>1.1577579182234312</v>
      </c>
      <c r="S1675" s="24">
        <f>MIN(MAX(-M1675,0),'Vehicle Inputs'!$B$20*1000)</f>
        <v>0</v>
      </c>
      <c r="T1675" s="24">
        <f>S1675*(C1675-C1674)/3600000*'Vehicle Inputs'!$B$21*'Vehicle Inputs'!$B$22*'Vehicle Inputs'!$B$23</f>
        <v>0</v>
      </c>
      <c r="U1675" s="24">
        <f t="shared" si="425"/>
        <v>1.0212142345513553</v>
      </c>
      <c r="V1675" s="24">
        <f>T1675*'Vehicle Inputs'!$B$24*'Vehicle Inputs'!$B$22*'Vehicle Inputs'!$B$21</f>
        <v>0</v>
      </c>
      <c r="W1675" s="24">
        <f t="shared" si="426"/>
        <v>0.90321292974894563</v>
      </c>
      <c r="X1675" s="25">
        <f t="shared" si="427"/>
        <v>63</v>
      </c>
      <c r="Y1675" s="24">
        <f t="shared" si="428"/>
        <v>0</v>
      </c>
    </row>
    <row r="1676" spans="2:25" x14ac:dyDescent="0.25">
      <c r="B1676" s="7" t="s">
        <v>39</v>
      </c>
      <c r="C1676" s="7">
        <v>1668</v>
      </c>
      <c r="D1676" s="7">
        <v>191</v>
      </c>
      <c r="E1676" s="13">
        <v>125.8</v>
      </c>
      <c r="F1676" s="16">
        <f t="shared" si="429"/>
        <v>9.7222222222220642E-2</v>
      </c>
      <c r="G1676" s="16">
        <f t="shared" si="417"/>
        <v>34.944444444444443</v>
      </c>
      <c r="H1676" s="19">
        <f t="shared" si="418"/>
        <v>431.11424532685174</v>
      </c>
      <c r="I1676" s="19">
        <f>$K$3*$H$3*'Vehicle Inputs'!$B$19</f>
        <v>186.58987875</v>
      </c>
      <c r="J1676" s="19">
        <f t="shared" si="419"/>
        <v>6520.2796518749992</v>
      </c>
      <c r="K1676" s="19">
        <f t="shared" si="420"/>
        <v>212.55208333332988</v>
      </c>
      <c r="L1676" s="19">
        <f t="shared" si="421"/>
        <v>830.25620741018156</v>
      </c>
      <c r="M1676" s="19">
        <f t="shared" si="422"/>
        <v>29012.841914500234</v>
      </c>
      <c r="N1676" s="24">
        <f t="shared" si="416"/>
        <v>8.0591227540278421E-3</v>
      </c>
      <c r="O1676" s="24">
        <f t="shared" si="423"/>
        <v>8.0591227540278421E-3</v>
      </c>
      <c r="P1676" s="24">
        <f t="shared" si="430"/>
        <v>3.378169686849545</v>
      </c>
      <c r="Q1676" s="24">
        <f t="shared" si="424"/>
        <v>0</v>
      </c>
      <c r="R1676" s="24">
        <f t="shared" si="431"/>
        <v>1.1577579182234312</v>
      </c>
      <c r="S1676" s="24">
        <f>MIN(MAX(-M1676,0),'Vehicle Inputs'!$B$20*1000)</f>
        <v>0</v>
      </c>
      <c r="T1676" s="24">
        <f>S1676*(C1676-C1675)/3600000*'Vehicle Inputs'!$B$21*'Vehicle Inputs'!$B$22*'Vehicle Inputs'!$B$23</f>
        <v>0</v>
      </c>
      <c r="U1676" s="24">
        <f t="shared" si="425"/>
        <v>1.0212142345513553</v>
      </c>
      <c r="V1676" s="24">
        <f>T1676*'Vehicle Inputs'!$B$24*'Vehicle Inputs'!$B$22*'Vehicle Inputs'!$B$21</f>
        <v>0</v>
      </c>
      <c r="W1676" s="24">
        <f t="shared" si="426"/>
        <v>0.90321292974894563</v>
      </c>
      <c r="X1676" s="25">
        <f t="shared" si="427"/>
        <v>63</v>
      </c>
      <c r="Y1676" s="24">
        <f t="shared" si="428"/>
        <v>0</v>
      </c>
    </row>
    <row r="1677" spans="2:25" x14ac:dyDescent="0.25">
      <c r="B1677" s="7" t="s">
        <v>39</v>
      </c>
      <c r="C1677" s="7">
        <v>1669</v>
      </c>
      <c r="D1677" s="7">
        <v>192</v>
      </c>
      <c r="E1677" s="13">
        <v>126.1</v>
      </c>
      <c r="F1677" s="16">
        <f t="shared" si="429"/>
        <v>8.3333333333334522E-2</v>
      </c>
      <c r="G1677" s="16">
        <f t="shared" si="417"/>
        <v>35.027777777777779</v>
      </c>
      <c r="H1677" s="19">
        <f t="shared" si="418"/>
        <v>433.1728858317129</v>
      </c>
      <c r="I1677" s="19">
        <f>$K$3*$H$3*'Vehicle Inputs'!$B$19</f>
        <v>186.58987875</v>
      </c>
      <c r="J1677" s="19">
        <f t="shared" si="419"/>
        <v>6535.8288084374999</v>
      </c>
      <c r="K1677" s="19">
        <f t="shared" si="420"/>
        <v>182.18750000000259</v>
      </c>
      <c r="L1677" s="19">
        <f t="shared" si="421"/>
        <v>801.95026458171549</v>
      </c>
      <c r="M1677" s="19">
        <f t="shared" si="422"/>
        <v>28090.535656598422</v>
      </c>
      <c r="N1677" s="24">
        <f t="shared" si="416"/>
        <v>7.8029265712773396E-3</v>
      </c>
      <c r="O1677" s="24">
        <f t="shared" si="423"/>
        <v>7.8029265712773396E-3</v>
      </c>
      <c r="P1677" s="24">
        <f t="shared" si="430"/>
        <v>3.3859726134208223</v>
      </c>
      <c r="Q1677" s="24">
        <f t="shared" si="424"/>
        <v>0</v>
      </c>
      <c r="R1677" s="24">
        <f t="shared" si="431"/>
        <v>1.1577579182234312</v>
      </c>
      <c r="S1677" s="24">
        <f>MIN(MAX(-M1677,0),'Vehicle Inputs'!$B$20*1000)</f>
        <v>0</v>
      </c>
      <c r="T1677" s="24">
        <f>S1677*(C1677-C1676)/3600000*'Vehicle Inputs'!$B$21*'Vehicle Inputs'!$B$22*'Vehicle Inputs'!$B$23</f>
        <v>0</v>
      </c>
      <c r="U1677" s="24">
        <f t="shared" si="425"/>
        <v>1.0212142345513553</v>
      </c>
      <c r="V1677" s="24">
        <f>T1677*'Vehicle Inputs'!$B$24*'Vehicle Inputs'!$B$22*'Vehicle Inputs'!$B$21</f>
        <v>0</v>
      </c>
      <c r="W1677" s="24">
        <f t="shared" si="426"/>
        <v>0.90321292974894563</v>
      </c>
      <c r="X1677" s="25">
        <f t="shared" si="427"/>
        <v>63</v>
      </c>
      <c r="Y1677" s="24">
        <f t="shared" si="428"/>
        <v>0</v>
      </c>
    </row>
    <row r="1678" spans="2:25" x14ac:dyDescent="0.25">
      <c r="B1678" s="7" t="s">
        <v>39</v>
      </c>
      <c r="C1678" s="7">
        <v>1670</v>
      </c>
      <c r="D1678" s="7">
        <v>193</v>
      </c>
      <c r="E1678" s="13">
        <v>126.4</v>
      </c>
      <c r="F1678" s="16">
        <f t="shared" si="429"/>
        <v>6.9444444444444448E-2</v>
      </c>
      <c r="G1678" s="16">
        <f t="shared" si="417"/>
        <v>35.111111111111114</v>
      </c>
      <c r="H1678" s="19">
        <f t="shared" si="418"/>
        <v>435.23642980740743</v>
      </c>
      <c r="I1678" s="19">
        <f>$K$3*$H$3*'Vehicle Inputs'!$B$19</f>
        <v>186.58987875</v>
      </c>
      <c r="J1678" s="19">
        <f t="shared" si="419"/>
        <v>6551.3779650000006</v>
      </c>
      <c r="K1678" s="19">
        <f t="shared" si="420"/>
        <v>151.82291666666669</v>
      </c>
      <c r="L1678" s="19">
        <f t="shared" si="421"/>
        <v>773.64922522407414</v>
      </c>
      <c r="M1678" s="19">
        <f t="shared" si="422"/>
        <v>27163.683907867493</v>
      </c>
      <c r="N1678" s="24">
        <f t="shared" si="416"/>
        <v>7.5454677521854148E-3</v>
      </c>
      <c r="O1678" s="24">
        <f t="shared" si="423"/>
        <v>7.5454677521854148E-3</v>
      </c>
      <c r="P1678" s="24">
        <f t="shared" si="430"/>
        <v>3.3935180811730077</v>
      </c>
      <c r="Q1678" s="24">
        <f t="shared" si="424"/>
        <v>0</v>
      </c>
      <c r="R1678" s="24">
        <f t="shared" si="431"/>
        <v>1.1577579182234312</v>
      </c>
      <c r="S1678" s="24">
        <f>MIN(MAX(-M1678,0),'Vehicle Inputs'!$B$20*1000)</f>
        <v>0</v>
      </c>
      <c r="T1678" s="24">
        <f>S1678*(C1678-C1677)/3600000*'Vehicle Inputs'!$B$21*'Vehicle Inputs'!$B$22*'Vehicle Inputs'!$B$23</f>
        <v>0</v>
      </c>
      <c r="U1678" s="24">
        <f t="shared" si="425"/>
        <v>1.0212142345513553</v>
      </c>
      <c r="V1678" s="24">
        <f>T1678*'Vehicle Inputs'!$B$24*'Vehicle Inputs'!$B$22*'Vehicle Inputs'!$B$21</f>
        <v>0</v>
      </c>
      <c r="W1678" s="24">
        <f t="shared" si="426"/>
        <v>0.90321292974894563</v>
      </c>
      <c r="X1678" s="25">
        <f t="shared" si="427"/>
        <v>63</v>
      </c>
      <c r="Y1678" s="24">
        <f t="shared" si="428"/>
        <v>0</v>
      </c>
    </row>
    <row r="1679" spans="2:25" x14ac:dyDescent="0.25">
      <c r="B1679" s="7" t="s">
        <v>39</v>
      </c>
      <c r="C1679" s="7">
        <v>1671</v>
      </c>
      <c r="D1679" s="7">
        <v>194</v>
      </c>
      <c r="E1679" s="13">
        <v>126.6</v>
      </c>
      <c r="F1679" s="16">
        <f t="shared" si="429"/>
        <v>4.1666666666666269E-2</v>
      </c>
      <c r="G1679" s="16">
        <f t="shared" si="417"/>
        <v>35.166666666666664</v>
      </c>
      <c r="H1679" s="19">
        <f t="shared" si="418"/>
        <v>436.61484994166659</v>
      </c>
      <c r="I1679" s="19">
        <f>$K$3*$H$3*'Vehicle Inputs'!$B$19</f>
        <v>186.58987875</v>
      </c>
      <c r="J1679" s="19">
        <f t="shared" si="419"/>
        <v>6561.7440693749995</v>
      </c>
      <c r="K1679" s="19">
        <f t="shared" si="420"/>
        <v>91.093749999999133</v>
      </c>
      <c r="L1679" s="19">
        <f t="shared" si="421"/>
        <v>714.29847869166565</v>
      </c>
      <c r="M1679" s="19">
        <f t="shared" si="422"/>
        <v>25119.496500656907</v>
      </c>
      <c r="N1679" s="24">
        <f t="shared" si="416"/>
        <v>6.977637916849141E-3</v>
      </c>
      <c r="O1679" s="24">
        <f t="shared" si="423"/>
        <v>6.977637916849141E-3</v>
      </c>
      <c r="P1679" s="24">
        <f t="shared" si="430"/>
        <v>3.4004957190898568</v>
      </c>
      <c r="Q1679" s="24">
        <f t="shared" si="424"/>
        <v>0</v>
      </c>
      <c r="R1679" s="24">
        <f t="shared" si="431"/>
        <v>1.1577579182234312</v>
      </c>
      <c r="S1679" s="24">
        <f>MIN(MAX(-M1679,0),'Vehicle Inputs'!$B$20*1000)</f>
        <v>0</v>
      </c>
      <c r="T1679" s="24">
        <f>S1679*(C1679-C1678)/3600000*'Vehicle Inputs'!$B$21*'Vehicle Inputs'!$B$22*'Vehicle Inputs'!$B$23</f>
        <v>0</v>
      </c>
      <c r="U1679" s="24">
        <f t="shared" si="425"/>
        <v>1.0212142345513553</v>
      </c>
      <c r="V1679" s="24">
        <f>T1679*'Vehicle Inputs'!$B$24*'Vehicle Inputs'!$B$22*'Vehicle Inputs'!$B$21</f>
        <v>0</v>
      </c>
      <c r="W1679" s="24">
        <f t="shared" si="426"/>
        <v>0.90321292974894563</v>
      </c>
      <c r="X1679" s="25">
        <f t="shared" si="427"/>
        <v>63</v>
      </c>
      <c r="Y1679" s="24">
        <f t="shared" si="428"/>
        <v>0</v>
      </c>
    </row>
    <row r="1680" spans="2:25" x14ac:dyDescent="0.25">
      <c r="B1680" s="7" t="s">
        <v>39</v>
      </c>
      <c r="C1680" s="7">
        <v>1672</v>
      </c>
      <c r="D1680" s="7">
        <v>195</v>
      </c>
      <c r="E1680" s="13">
        <v>126.7</v>
      </c>
      <c r="F1680" s="16">
        <f t="shared" si="429"/>
        <v>2.7777777777778172E-2</v>
      </c>
      <c r="G1680" s="16">
        <f t="shared" si="417"/>
        <v>35.19444444444445</v>
      </c>
      <c r="H1680" s="19">
        <f t="shared" si="418"/>
        <v>437.30487725393527</v>
      </c>
      <c r="I1680" s="19">
        <f>$K$3*$H$3*'Vehicle Inputs'!$B$19</f>
        <v>186.58987875</v>
      </c>
      <c r="J1680" s="19">
        <f t="shared" si="419"/>
        <v>6566.9271215625013</v>
      </c>
      <c r="K1680" s="19">
        <f t="shared" si="420"/>
        <v>60.729166666667531</v>
      </c>
      <c r="L1680" s="19">
        <f t="shared" si="421"/>
        <v>684.62392267060284</v>
      </c>
      <c r="M1680" s="19">
        <f t="shared" si="422"/>
        <v>24094.958611768165</v>
      </c>
      <c r="N1680" s="24">
        <f t="shared" si="416"/>
        <v>6.69304405882449E-3</v>
      </c>
      <c r="O1680" s="24">
        <f t="shared" si="423"/>
        <v>6.69304405882449E-3</v>
      </c>
      <c r="P1680" s="24">
        <f t="shared" si="430"/>
        <v>3.4071887631486812</v>
      </c>
      <c r="Q1680" s="24">
        <f t="shared" si="424"/>
        <v>0</v>
      </c>
      <c r="R1680" s="24">
        <f t="shared" si="431"/>
        <v>1.1577579182234312</v>
      </c>
      <c r="S1680" s="24">
        <f>MIN(MAX(-M1680,0),'Vehicle Inputs'!$B$20*1000)</f>
        <v>0</v>
      </c>
      <c r="T1680" s="24">
        <f>S1680*(C1680-C1679)/3600000*'Vehicle Inputs'!$B$21*'Vehicle Inputs'!$B$22*'Vehicle Inputs'!$B$23</f>
        <v>0</v>
      </c>
      <c r="U1680" s="24">
        <f t="shared" si="425"/>
        <v>1.0212142345513553</v>
      </c>
      <c r="V1680" s="24">
        <f>T1680*'Vehicle Inputs'!$B$24*'Vehicle Inputs'!$B$22*'Vehicle Inputs'!$B$21</f>
        <v>0</v>
      </c>
      <c r="W1680" s="24">
        <f t="shared" si="426"/>
        <v>0.90321292974894563</v>
      </c>
      <c r="X1680" s="25">
        <f t="shared" si="427"/>
        <v>63</v>
      </c>
      <c r="Y1680" s="24">
        <f t="shared" si="428"/>
        <v>0</v>
      </c>
    </row>
    <row r="1681" spans="2:25" x14ac:dyDescent="0.25">
      <c r="B1681" s="7" t="s">
        <v>39</v>
      </c>
      <c r="C1681" s="7">
        <v>1673</v>
      </c>
      <c r="D1681" s="7">
        <v>196</v>
      </c>
      <c r="E1681" s="13">
        <v>126.8</v>
      </c>
      <c r="F1681" s="16">
        <f t="shared" si="429"/>
        <v>2.7777777777778172E-2</v>
      </c>
      <c r="G1681" s="16">
        <f t="shared" si="417"/>
        <v>35.222222222222221</v>
      </c>
      <c r="H1681" s="19">
        <f t="shared" si="418"/>
        <v>437.99544939629624</v>
      </c>
      <c r="I1681" s="19">
        <f>$K$3*$H$3*'Vehicle Inputs'!$B$19</f>
        <v>186.58987875</v>
      </c>
      <c r="J1681" s="19">
        <f t="shared" si="419"/>
        <v>6572.1101737499994</v>
      </c>
      <c r="K1681" s="19">
        <f t="shared" si="420"/>
        <v>60.729166666667531</v>
      </c>
      <c r="L1681" s="19">
        <f t="shared" si="421"/>
        <v>685.31449481296374</v>
      </c>
      <c r="M1681" s="19">
        <f t="shared" si="422"/>
        <v>24138.299428412167</v>
      </c>
      <c r="N1681" s="24">
        <f t="shared" si="416"/>
        <v>6.7050831745589356E-3</v>
      </c>
      <c r="O1681" s="24">
        <f t="shared" si="423"/>
        <v>6.7050831745589356E-3</v>
      </c>
      <c r="P1681" s="24">
        <f t="shared" si="430"/>
        <v>3.4138938463232402</v>
      </c>
      <c r="Q1681" s="24">
        <f t="shared" si="424"/>
        <v>0</v>
      </c>
      <c r="R1681" s="24">
        <f t="shared" si="431"/>
        <v>1.1577579182234312</v>
      </c>
      <c r="S1681" s="24">
        <f>MIN(MAX(-M1681,0),'Vehicle Inputs'!$B$20*1000)</f>
        <v>0</v>
      </c>
      <c r="T1681" s="24">
        <f>S1681*(C1681-C1680)/3600000*'Vehicle Inputs'!$B$21*'Vehicle Inputs'!$B$22*'Vehicle Inputs'!$B$23</f>
        <v>0</v>
      </c>
      <c r="U1681" s="24">
        <f t="shared" si="425"/>
        <v>1.0212142345513553</v>
      </c>
      <c r="V1681" s="24">
        <f>T1681*'Vehicle Inputs'!$B$24*'Vehicle Inputs'!$B$22*'Vehicle Inputs'!$B$21</f>
        <v>0</v>
      </c>
      <c r="W1681" s="24">
        <f t="shared" si="426"/>
        <v>0.90321292974894563</v>
      </c>
      <c r="X1681" s="25">
        <f t="shared" si="427"/>
        <v>63</v>
      </c>
      <c r="Y1681" s="24">
        <f t="shared" si="428"/>
        <v>0</v>
      </c>
    </row>
    <row r="1682" spans="2:25" x14ac:dyDescent="0.25">
      <c r="B1682" s="7" t="s">
        <v>39</v>
      </c>
      <c r="C1682" s="7">
        <v>1674</v>
      </c>
      <c r="D1682" s="7">
        <v>197</v>
      </c>
      <c r="E1682" s="13">
        <v>126.9</v>
      </c>
      <c r="F1682" s="16">
        <f t="shared" si="429"/>
        <v>1.3888888888890073E-2</v>
      </c>
      <c r="G1682" s="16">
        <f t="shared" si="417"/>
        <v>35.25</v>
      </c>
      <c r="H1682" s="19">
        <f t="shared" si="418"/>
        <v>438.68656636874999</v>
      </c>
      <c r="I1682" s="19">
        <f>$K$3*$H$3*'Vehicle Inputs'!$B$19</f>
        <v>186.58987875</v>
      </c>
      <c r="J1682" s="19">
        <f t="shared" si="419"/>
        <v>6577.2932259375002</v>
      </c>
      <c r="K1682" s="19">
        <f t="shared" si="420"/>
        <v>30.364583333335922</v>
      </c>
      <c r="L1682" s="19">
        <f t="shared" si="421"/>
        <v>655.64102845208583</v>
      </c>
      <c r="M1682" s="19">
        <f t="shared" si="422"/>
        <v>23111.346252936026</v>
      </c>
      <c r="N1682" s="24">
        <f t="shared" si="416"/>
        <v>6.4198184035933409E-3</v>
      </c>
      <c r="O1682" s="24">
        <f t="shared" si="423"/>
        <v>6.4198184035933409E-3</v>
      </c>
      <c r="P1682" s="24">
        <f t="shared" si="430"/>
        <v>3.4203136647268337</v>
      </c>
      <c r="Q1682" s="24">
        <f t="shared" si="424"/>
        <v>0</v>
      </c>
      <c r="R1682" s="24">
        <f t="shared" si="431"/>
        <v>1.1577579182234312</v>
      </c>
      <c r="S1682" s="24">
        <f>MIN(MAX(-M1682,0),'Vehicle Inputs'!$B$20*1000)</f>
        <v>0</v>
      </c>
      <c r="T1682" s="24">
        <f>S1682*(C1682-C1681)/3600000*'Vehicle Inputs'!$B$21*'Vehicle Inputs'!$B$22*'Vehicle Inputs'!$B$23</f>
        <v>0</v>
      </c>
      <c r="U1682" s="24">
        <f t="shared" si="425"/>
        <v>1.0212142345513553</v>
      </c>
      <c r="V1682" s="24">
        <f>T1682*'Vehicle Inputs'!$B$24*'Vehicle Inputs'!$B$22*'Vehicle Inputs'!$B$21</f>
        <v>0</v>
      </c>
      <c r="W1682" s="24">
        <f t="shared" si="426"/>
        <v>0.90321292974894563</v>
      </c>
      <c r="X1682" s="25">
        <f t="shared" si="427"/>
        <v>63</v>
      </c>
      <c r="Y1682" s="24">
        <f t="shared" si="428"/>
        <v>0</v>
      </c>
    </row>
    <row r="1683" spans="2:25" x14ac:dyDescent="0.25">
      <c r="B1683" s="7" t="s">
        <v>39</v>
      </c>
      <c r="C1683" s="7">
        <v>1675</v>
      </c>
      <c r="D1683" s="7">
        <v>198</v>
      </c>
      <c r="E1683" s="13">
        <v>126.9</v>
      </c>
      <c r="F1683" s="16">
        <f t="shared" si="429"/>
        <v>0</v>
      </c>
      <c r="G1683" s="16">
        <f t="shared" si="417"/>
        <v>35.25</v>
      </c>
      <c r="H1683" s="19">
        <f t="shared" si="418"/>
        <v>438.68656636874999</v>
      </c>
      <c r="I1683" s="19">
        <f>$K$3*$H$3*'Vehicle Inputs'!$B$19</f>
        <v>186.58987875</v>
      </c>
      <c r="J1683" s="19">
        <f t="shared" si="419"/>
        <v>6577.2932259375002</v>
      </c>
      <c r="K1683" s="19">
        <f t="shared" si="420"/>
        <v>0</v>
      </c>
      <c r="L1683" s="19">
        <f t="shared" si="421"/>
        <v>625.27644511874996</v>
      </c>
      <c r="M1683" s="19">
        <f t="shared" si="422"/>
        <v>22040.994690435935</v>
      </c>
      <c r="N1683" s="24">
        <f t="shared" si="416"/>
        <v>6.122498525121093E-3</v>
      </c>
      <c r="O1683" s="24">
        <f t="shared" si="423"/>
        <v>6.122498525121093E-3</v>
      </c>
      <c r="P1683" s="24">
        <f t="shared" si="430"/>
        <v>3.4264361632519549</v>
      </c>
      <c r="Q1683" s="24">
        <f t="shared" si="424"/>
        <v>0</v>
      </c>
      <c r="R1683" s="24">
        <f t="shared" si="431"/>
        <v>1.1577579182234312</v>
      </c>
      <c r="S1683" s="24">
        <f>MIN(MAX(-M1683,0),'Vehicle Inputs'!$B$20*1000)</f>
        <v>0</v>
      </c>
      <c r="T1683" s="24">
        <f>S1683*(C1683-C1682)/3600000*'Vehicle Inputs'!$B$21*'Vehicle Inputs'!$B$22*'Vehicle Inputs'!$B$23</f>
        <v>0</v>
      </c>
      <c r="U1683" s="24">
        <f t="shared" si="425"/>
        <v>1.0212142345513553</v>
      </c>
      <c r="V1683" s="24">
        <f>T1683*'Vehicle Inputs'!$B$24*'Vehicle Inputs'!$B$22*'Vehicle Inputs'!$B$21</f>
        <v>0</v>
      </c>
      <c r="W1683" s="24">
        <f t="shared" si="426"/>
        <v>0.90321292974894563</v>
      </c>
      <c r="X1683" s="25">
        <f t="shared" si="427"/>
        <v>63</v>
      </c>
      <c r="Y1683" s="24">
        <f t="shared" si="428"/>
        <v>0</v>
      </c>
    </row>
    <row r="1684" spans="2:25" x14ac:dyDescent="0.25">
      <c r="B1684" s="7" t="s">
        <v>39</v>
      </c>
      <c r="C1684" s="7">
        <v>1676</v>
      </c>
      <c r="D1684" s="7">
        <v>199</v>
      </c>
      <c r="E1684" s="13">
        <v>126.9</v>
      </c>
      <c r="F1684" s="16">
        <f t="shared" si="429"/>
        <v>-1.3888888888890073E-2</v>
      </c>
      <c r="G1684" s="16">
        <f t="shared" si="417"/>
        <v>35.25</v>
      </c>
      <c r="H1684" s="19">
        <f t="shared" si="418"/>
        <v>438.68656636874999</v>
      </c>
      <c r="I1684" s="19">
        <f>$K$3*$H$3*'Vehicle Inputs'!$B$19</f>
        <v>186.58987875</v>
      </c>
      <c r="J1684" s="19">
        <f t="shared" si="419"/>
        <v>6577.2932259375002</v>
      </c>
      <c r="K1684" s="19">
        <f t="shared" si="420"/>
        <v>-30.364583333335922</v>
      </c>
      <c r="L1684" s="19">
        <f t="shared" si="421"/>
        <v>594.91186178541409</v>
      </c>
      <c r="M1684" s="19">
        <f t="shared" si="422"/>
        <v>20970.643127935848</v>
      </c>
      <c r="N1684" s="24">
        <f t="shared" si="416"/>
        <v>5.8251786466488467E-3</v>
      </c>
      <c r="O1684" s="24">
        <f t="shared" si="423"/>
        <v>5.8251786466488467E-3</v>
      </c>
      <c r="P1684" s="24">
        <f t="shared" si="430"/>
        <v>3.4322613418986037</v>
      </c>
      <c r="Q1684" s="24">
        <f t="shared" si="424"/>
        <v>0</v>
      </c>
      <c r="R1684" s="24">
        <f t="shared" si="431"/>
        <v>1.1577579182234312</v>
      </c>
      <c r="S1684" s="24">
        <f>MIN(MAX(-M1684,0),'Vehicle Inputs'!$B$20*1000)</f>
        <v>0</v>
      </c>
      <c r="T1684" s="24">
        <f>S1684*(C1684-C1683)/3600000*'Vehicle Inputs'!$B$21*'Vehicle Inputs'!$B$22*'Vehicle Inputs'!$B$23</f>
        <v>0</v>
      </c>
      <c r="U1684" s="24">
        <f t="shared" si="425"/>
        <v>1.0212142345513553</v>
      </c>
      <c r="V1684" s="24">
        <f>T1684*'Vehicle Inputs'!$B$24*'Vehicle Inputs'!$B$22*'Vehicle Inputs'!$B$21</f>
        <v>0</v>
      </c>
      <c r="W1684" s="24">
        <f t="shared" si="426"/>
        <v>0.90321292974894563</v>
      </c>
      <c r="X1684" s="25">
        <f t="shared" si="427"/>
        <v>63</v>
      </c>
      <c r="Y1684" s="24">
        <f t="shared" si="428"/>
        <v>0</v>
      </c>
    </row>
    <row r="1685" spans="2:25" x14ac:dyDescent="0.25">
      <c r="B1685" s="7" t="s">
        <v>39</v>
      </c>
      <c r="C1685" s="7">
        <v>1677</v>
      </c>
      <c r="D1685" s="7">
        <v>200</v>
      </c>
      <c r="E1685" s="13">
        <v>126.8</v>
      </c>
      <c r="F1685" s="16">
        <f t="shared" si="429"/>
        <v>-4.1666666666668246E-2</v>
      </c>
      <c r="G1685" s="16">
        <f t="shared" si="417"/>
        <v>35.222222222222221</v>
      </c>
      <c r="H1685" s="19">
        <f t="shared" si="418"/>
        <v>437.99544939629624</v>
      </c>
      <c r="I1685" s="19">
        <f>$K$3*$H$3*'Vehicle Inputs'!$B$19</f>
        <v>186.58987875</v>
      </c>
      <c r="J1685" s="19">
        <f t="shared" si="419"/>
        <v>6572.1101737499994</v>
      </c>
      <c r="K1685" s="19">
        <f t="shared" si="420"/>
        <v>-91.093750000003453</v>
      </c>
      <c r="L1685" s="19">
        <f t="shared" si="421"/>
        <v>533.4915781462928</v>
      </c>
      <c r="M1685" s="19">
        <f t="shared" si="422"/>
        <v>18790.758919152759</v>
      </c>
      <c r="N1685" s="24">
        <f t="shared" si="416"/>
        <v>5.2196552553202104E-3</v>
      </c>
      <c r="O1685" s="24">
        <f t="shared" si="423"/>
        <v>5.2196552553202104E-3</v>
      </c>
      <c r="P1685" s="24">
        <f t="shared" si="430"/>
        <v>3.4374809971539237</v>
      </c>
      <c r="Q1685" s="24">
        <f t="shared" si="424"/>
        <v>0</v>
      </c>
      <c r="R1685" s="24">
        <f t="shared" si="431"/>
        <v>1.1577579182234312</v>
      </c>
      <c r="S1685" s="24">
        <f>MIN(MAX(-M1685,0),'Vehicle Inputs'!$B$20*1000)</f>
        <v>0</v>
      </c>
      <c r="T1685" s="24">
        <f>S1685*(C1685-C1684)/3600000*'Vehicle Inputs'!$B$21*'Vehicle Inputs'!$B$22*'Vehicle Inputs'!$B$23</f>
        <v>0</v>
      </c>
      <c r="U1685" s="24">
        <f t="shared" si="425"/>
        <v>1.0212142345513553</v>
      </c>
      <c r="V1685" s="24">
        <f>T1685*'Vehicle Inputs'!$B$24*'Vehicle Inputs'!$B$22*'Vehicle Inputs'!$B$21</f>
        <v>0</v>
      </c>
      <c r="W1685" s="24">
        <f t="shared" si="426"/>
        <v>0.90321292974894563</v>
      </c>
      <c r="X1685" s="25">
        <f t="shared" si="427"/>
        <v>63</v>
      </c>
      <c r="Y1685" s="24">
        <f t="shared" si="428"/>
        <v>0</v>
      </c>
    </row>
    <row r="1686" spans="2:25" x14ac:dyDescent="0.25">
      <c r="B1686" s="7" t="s">
        <v>39</v>
      </c>
      <c r="C1686" s="7">
        <v>1678</v>
      </c>
      <c r="D1686" s="7">
        <v>201</v>
      </c>
      <c r="E1686" s="13">
        <v>126.6</v>
      </c>
      <c r="F1686" s="16">
        <f t="shared" si="429"/>
        <v>-6.9444444444444448E-2</v>
      </c>
      <c r="G1686" s="16">
        <f t="shared" si="417"/>
        <v>35.166666666666664</v>
      </c>
      <c r="H1686" s="19">
        <f t="shared" si="418"/>
        <v>436.61484994166659</v>
      </c>
      <c r="I1686" s="19">
        <f>$K$3*$H$3*'Vehicle Inputs'!$B$19</f>
        <v>186.58987875</v>
      </c>
      <c r="J1686" s="19">
        <f t="shared" si="419"/>
        <v>6561.7440693749995</v>
      </c>
      <c r="K1686" s="19">
        <f t="shared" si="420"/>
        <v>-151.82291666666669</v>
      </c>
      <c r="L1686" s="19">
        <f t="shared" si="421"/>
        <v>471.38181202499987</v>
      </c>
      <c r="M1686" s="19">
        <f t="shared" si="422"/>
        <v>16576.927056212495</v>
      </c>
      <c r="N1686" s="24">
        <f t="shared" si="416"/>
        <v>4.6047019600590263E-3</v>
      </c>
      <c r="O1686" s="24">
        <f t="shared" si="423"/>
        <v>4.6047019600590263E-3</v>
      </c>
      <c r="P1686" s="24">
        <f t="shared" si="430"/>
        <v>3.4420856991139828</v>
      </c>
      <c r="Q1686" s="24">
        <f t="shared" si="424"/>
        <v>0</v>
      </c>
      <c r="R1686" s="24">
        <f t="shared" si="431"/>
        <v>1.1577579182234312</v>
      </c>
      <c r="S1686" s="24">
        <f>MIN(MAX(-M1686,0),'Vehicle Inputs'!$B$20*1000)</f>
        <v>0</v>
      </c>
      <c r="T1686" s="24">
        <f>S1686*(C1686-C1685)/3600000*'Vehicle Inputs'!$B$21*'Vehicle Inputs'!$B$22*'Vehicle Inputs'!$B$23</f>
        <v>0</v>
      </c>
      <c r="U1686" s="24">
        <f t="shared" si="425"/>
        <v>1.0212142345513553</v>
      </c>
      <c r="V1686" s="24">
        <f>T1686*'Vehicle Inputs'!$B$24*'Vehicle Inputs'!$B$22*'Vehicle Inputs'!$B$21</f>
        <v>0</v>
      </c>
      <c r="W1686" s="24">
        <f t="shared" si="426"/>
        <v>0.90321292974894563</v>
      </c>
      <c r="X1686" s="25">
        <f t="shared" si="427"/>
        <v>63</v>
      </c>
      <c r="Y1686" s="24">
        <f t="shared" si="428"/>
        <v>0</v>
      </c>
    </row>
    <row r="1687" spans="2:25" x14ac:dyDescent="0.25">
      <c r="B1687" s="7" t="s">
        <v>39</v>
      </c>
      <c r="C1687" s="7">
        <v>1679</v>
      </c>
      <c r="D1687" s="7">
        <v>202</v>
      </c>
      <c r="E1687" s="13">
        <v>126.3</v>
      </c>
      <c r="F1687" s="16">
        <f t="shared" si="429"/>
        <v>-8.3333333333332538E-2</v>
      </c>
      <c r="G1687" s="16">
        <f t="shared" si="417"/>
        <v>35.083333333333336</v>
      </c>
      <c r="H1687" s="19">
        <f t="shared" si="418"/>
        <v>434.54803698541673</v>
      </c>
      <c r="I1687" s="19">
        <f>$K$3*$H$3*'Vehicle Inputs'!$B$19</f>
        <v>186.58987875</v>
      </c>
      <c r="J1687" s="19">
        <f t="shared" si="419"/>
        <v>6546.1949128125007</v>
      </c>
      <c r="K1687" s="19">
        <f t="shared" si="420"/>
        <v>-182.18749999999827</v>
      </c>
      <c r="L1687" s="19">
        <f t="shared" si="421"/>
        <v>438.95041573541846</v>
      </c>
      <c r="M1687" s="19">
        <f t="shared" si="422"/>
        <v>15399.843752050932</v>
      </c>
      <c r="N1687" s="24">
        <f t="shared" si="416"/>
        <v>4.2777343755697039E-3</v>
      </c>
      <c r="O1687" s="24">
        <f t="shared" si="423"/>
        <v>4.2777343755697039E-3</v>
      </c>
      <c r="P1687" s="24">
        <f t="shared" si="430"/>
        <v>3.4463634334895525</v>
      </c>
      <c r="Q1687" s="24">
        <f t="shared" si="424"/>
        <v>0</v>
      </c>
      <c r="R1687" s="24">
        <f t="shared" si="431"/>
        <v>1.1577579182234312</v>
      </c>
      <c r="S1687" s="24">
        <f>MIN(MAX(-M1687,0),'Vehicle Inputs'!$B$20*1000)</f>
        <v>0</v>
      </c>
      <c r="T1687" s="24">
        <f>S1687*(C1687-C1686)/3600000*'Vehicle Inputs'!$B$21*'Vehicle Inputs'!$B$22*'Vehicle Inputs'!$B$23</f>
        <v>0</v>
      </c>
      <c r="U1687" s="24">
        <f t="shared" si="425"/>
        <v>1.0212142345513553</v>
      </c>
      <c r="V1687" s="24">
        <f>T1687*'Vehicle Inputs'!$B$24*'Vehicle Inputs'!$B$22*'Vehicle Inputs'!$B$21</f>
        <v>0</v>
      </c>
      <c r="W1687" s="24">
        <f t="shared" si="426"/>
        <v>0.90321292974894563</v>
      </c>
      <c r="X1687" s="25">
        <f t="shared" si="427"/>
        <v>63</v>
      </c>
      <c r="Y1687" s="24">
        <f t="shared" si="428"/>
        <v>0</v>
      </c>
    </row>
    <row r="1688" spans="2:25" x14ac:dyDescent="0.25">
      <c r="B1688" s="7" t="s">
        <v>39</v>
      </c>
      <c r="C1688" s="7">
        <v>1680</v>
      </c>
      <c r="D1688" s="7">
        <v>203</v>
      </c>
      <c r="E1688" s="13">
        <v>126</v>
      </c>
      <c r="F1688" s="16">
        <f t="shared" si="429"/>
        <v>-8.3333333333332538E-2</v>
      </c>
      <c r="G1688" s="16">
        <f t="shared" si="417"/>
        <v>35</v>
      </c>
      <c r="H1688" s="19">
        <f t="shared" si="418"/>
        <v>432.48612749999995</v>
      </c>
      <c r="I1688" s="19">
        <f>$K$3*$H$3*'Vehicle Inputs'!$B$19</f>
        <v>186.58987875</v>
      </c>
      <c r="J1688" s="19">
        <f t="shared" si="419"/>
        <v>6530.64575625</v>
      </c>
      <c r="K1688" s="19">
        <f t="shared" si="420"/>
        <v>-182.18749999999827</v>
      </c>
      <c r="L1688" s="19">
        <f t="shared" si="421"/>
        <v>436.88850625000168</v>
      </c>
      <c r="M1688" s="19">
        <f t="shared" si="422"/>
        <v>15291.097718750059</v>
      </c>
      <c r="N1688" s="24">
        <f t="shared" si="416"/>
        <v>4.2475271440972386E-3</v>
      </c>
      <c r="O1688" s="24">
        <f t="shared" si="423"/>
        <v>4.2475271440972386E-3</v>
      </c>
      <c r="P1688" s="24">
        <f t="shared" si="430"/>
        <v>3.4506109606336497</v>
      </c>
      <c r="Q1688" s="24">
        <f t="shared" si="424"/>
        <v>0</v>
      </c>
      <c r="R1688" s="24">
        <f t="shared" si="431"/>
        <v>1.1577579182234312</v>
      </c>
      <c r="S1688" s="24">
        <f>MIN(MAX(-M1688,0),'Vehicle Inputs'!$B$20*1000)</f>
        <v>0</v>
      </c>
      <c r="T1688" s="24">
        <f>S1688*(C1688-C1687)/3600000*'Vehicle Inputs'!$B$21*'Vehicle Inputs'!$B$22*'Vehicle Inputs'!$B$23</f>
        <v>0</v>
      </c>
      <c r="U1688" s="24">
        <f t="shared" si="425"/>
        <v>1.0212142345513553</v>
      </c>
      <c r="V1688" s="24">
        <f>T1688*'Vehicle Inputs'!$B$24*'Vehicle Inputs'!$B$22*'Vehicle Inputs'!$B$21</f>
        <v>0</v>
      </c>
      <c r="W1688" s="24">
        <f t="shared" si="426"/>
        <v>0.90321292974894563</v>
      </c>
      <c r="X1688" s="25">
        <f t="shared" si="427"/>
        <v>63</v>
      </c>
      <c r="Y1688" s="24">
        <f t="shared" si="428"/>
        <v>0</v>
      </c>
    </row>
    <row r="1689" spans="2:25" x14ac:dyDescent="0.25">
      <c r="B1689" s="7" t="s">
        <v>39</v>
      </c>
      <c r="C1689" s="7">
        <v>1681</v>
      </c>
      <c r="D1689" s="7">
        <v>204</v>
      </c>
      <c r="E1689" s="13">
        <v>125.7</v>
      </c>
      <c r="F1689" s="16">
        <f t="shared" si="429"/>
        <v>-5.5555555555556344E-2</v>
      </c>
      <c r="G1689" s="16">
        <f t="shared" si="417"/>
        <v>34.916666666666671</v>
      </c>
      <c r="H1689" s="19">
        <f t="shared" si="418"/>
        <v>430.42912148541677</v>
      </c>
      <c r="I1689" s="19">
        <f>$K$3*$H$3*'Vehicle Inputs'!$B$19</f>
        <v>186.58987875</v>
      </c>
      <c r="J1689" s="19">
        <f t="shared" si="419"/>
        <v>6515.0965996875011</v>
      </c>
      <c r="K1689" s="19">
        <f t="shared" si="420"/>
        <v>-121.45833333333506</v>
      </c>
      <c r="L1689" s="19">
        <f t="shared" si="421"/>
        <v>495.56066690208172</v>
      </c>
      <c r="M1689" s="19">
        <f t="shared" si="422"/>
        <v>17303.326619331023</v>
      </c>
      <c r="N1689" s="24">
        <f t="shared" si="416"/>
        <v>4.8064796164808393E-3</v>
      </c>
      <c r="O1689" s="24">
        <f t="shared" si="423"/>
        <v>4.8064796164808393E-3</v>
      </c>
      <c r="P1689" s="24">
        <f t="shared" si="430"/>
        <v>3.4554174402501303</v>
      </c>
      <c r="Q1689" s="24">
        <f t="shared" si="424"/>
        <v>0</v>
      </c>
      <c r="R1689" s="24">
        <f t="shared" si="431"/>
        <v>1.1577579182234312</v>
      </c>
      <c r="S1689" s="24">
        <f>MIN(MAX(-M1689,0),'Vehicle Inputs'!$B$20*1000)</f>
        <v>0</v>
      </c>
      <c r="T1689" s="24">
        <f>S1689*(C1689-C1688)/3600000*'Vehicle Inputs'!$B$21*'Vehicle Inputs'!$B$22*'Vehicle Inputs'!$B$23</f>
        <v>0</v>
      </c>
      <c r="U1689" s="24">
        <f t="shared" si="425"/>
        <v>1.0212142345513553</v>
      </c>
      <c r="V1689" s="24">
        <f>T1689*'Vehicle Inputs'!$B$24*'Vehicle Inputs'!$B$22*'Vehicle Inputs'!$B$21</f>
        <v>0</v>
      </c>
      <c r="W1689" s="24">
        <f t="shared" si="426"/>
        <v>0.90321292974894563</v>
      </c>
      <c r="X1689" s="25">
        <f t="shared" si="427"/>
        <v>63</v>
      </c>
      <c r="Y1689" s="24">
        <f t="shared" si="428"/>
        <v>0</v>
      </c>
    </row>
    <row r="1690" spans="2:25" x14ac:dyDescent="0.25">
      <c r="B1690" s="7" t="s">
        <v>39</v>
      </c>
      <c r="C1690" s="7">
        <v>1682</v>
      </c>
      <c r="D1690" s="7">
        <v>205</v>
      </c>
      <c r="E1690" s="13">
        <v>125.6</v>
      </c>
      <c r="F1690" s="16">
        <f t="shared" si="429"/>
        <v>-1.3888888888890073E-2</v>
      </c>
      <c r="G1690" s="16">
        <f t="shared" si="417"/>
        <v>34.888888888888886</v>
      </c>
      <c r="H1690" s="19">
        <f t="shared" si="418"/>
        <v>429.74454247407397</v>
      </c>
      <c r="I1690" s="19">
        <f>$K$3*$H$3*'Vehicle Inputs'!$B$19</f>
        <v>186.58987875</v>
      </c>
      <c r="J1690" s="19">
        <f t="shared" si="419"/>
        <v>6509.9135474999994</v>
      </c>
      <c r="K1690" s="19">
        <f t="shared" si="420"/>
        <v>-30.364583333335922</v>
      </c>
      <c r="L1690" s="19">
        <f t="shared" si="421"/>
        <v>585.96983789073806</v>
      </c>
      <c r="M1690" s="19">
        <f t="shared" si="422"/>
        <v>20443.836566410191</v>
      </c>
      <c r="N1690" s="24">
        <f t="shared" si="416"/>
        <v>5.6788434906694975E-3</v>
      </c>
      <c r="O1690" s="24">
        <f t="shared" si="423"/>
        <v>5.6788434906694975E-3</v>
      </c>
      <c r="P1690" s="24">
        <f t="shared" si="430"/>
        <v>3.4610962837407997</v>
      </c>
      <c r="Q1690" s="24">
        <f t="shared" si="424"/>
        <v>0</v>
      </c>
      <c r="R1690" s="24">
        <f t="shared" si="431"/>
        <v>1.1577579182234312</v>
      </c>
      <c r="S1690" s="24">
        <f>MIN(MAX(-M1690,0),'Vehicle Inputs'!$B$20*1000)</f>
        <v>0</v>
      </c>
      <c r="T1690" s="24">
        <f>S1690*(C1690-C1689)/3600000*'Vehicle Inputs'!$B$21*'Vehicle Inputs'!$B$22*'Vehicle Inputs'!$B$23</f>
        <v>0</v>
      </c>
      <c r="U1690" s="24">
        <f t="shared" si="425"/>
        <v>1.0212142345513553</v>
      </c>
      <c r="V1690" s="24">
        <f>T1690*'Vehicle Inputs'!$B$24*'Vehicle Inputs'!$B$22*'Vehicle Inputs'!$B$21</f>
        <v>0</v>
      </c>
      <c r="W1690" s="24">
        <f t="shared" si="426"/>
        <v>0.90321292974894563</v>
      </c>
      <c r="X1690" s="25">
        <f t="shared" si="427"/>
        <v>63</v>
      </c>
      <c r="Y1690" s="24">
        <f t="shared" si="428"/>
        <v>0</v>
      </c>
    </row>
    <row r="1691" spans="2:25" x14ac:dyDescent="0.25">
      <c r="B1691" s="7" t="s">
        <v>39</v>
      </c>
      <c r="C1691" s="7">
        <v>1683</v>
      </c>
      <c r="D1691" s="7">
        <v>206</v>
      </c>
      <c r="E1691" s="13">
        <v>125.6</v>
      </c>
      <c r="F1691" s="16">
        <f t="shared" si="429"/>
        <v>2.7777777777778172E-2</v>
      </c>
      <c r="G1691" s="16">
        <f t="shared" si="417"/>
        <v>34.888888888888886</v>
      </c>
      <c r="H1691" s="19">
        <f t="shared" si="418"/>
        <v>429.74454247407397</v>
      </c>
      <c r="I1691" s="19">
        <f>$K$3*$H$3*'Vehicle Inputs'!$B$19</f>
        <v>186.58987875</v>
      </c>
      <c r="J1691" s="19">
        <f t="shared" si="419"/>
        <v>6509.9135474999994</v>
      </c>
      <c r="K1691" s="19">
        <f t="shared" si="420"/>
        <v>60.729166666667531</v>
      </c>
      <c r="L1691" s="19">
        <f t="shared" si="421"/>
        <v>677.06358789074147</v>
      </c>
      <c r="M1691" s="19">
        <f t="shared" si="422"/>
        <v>23621.996288632534</v>
      </c>
      <c r="N1691" s="24">
        <f t="shared" si="416"/>
        <v>6.5616656357312597E-3</v>
      </c>
      <c r="O1691" s="24">
        <f t="shared" si="423"/>
        <v>6.5616656357312597E-3</v>
      </c>
      <c r="P1691" s="24">
        <f t="shared" si="430"/>
        <v>3.4676579493765312</v>
      </c>
      <c r="Q1691" s="24">
        <f t="shared" si="424"/>
        <v>0</v>
      </c>
      <c r="R1691" s="24">
        <f t="shared" si="431"/>
        <v>1.1577579182234312</v>
      </c>
      <c r="S1691" s="24">
        <f>MIN(MAX(-M1691,0),'Vehicle Inputs'!$B$20*1000)</f>
        <v>0</v>
      </c>
      <c r="T1691" s="24">
        <f>S1691*(C1691-C1690)/3600000*'Vehicle Inputs'!$B$21*'Vehicle Inputs'!$B$22*'Vehicle Inputs'!$B$23</f>
        <v>0</v>
      </c>
      <c r="U1691" s="24">
        <f t="shared" si="425"/>
        <v>1.0212142345513553</v>
      </c>
      <c r="V1691" s="24">
        <f>T1691*'Vehicle Inputs'!$B$24*'Vehicle Inputs'!$B$22*'Vehicle Inputs'!$B$21</f>
        <v>0</v>
      </c>
      <c r="W1691" s="24">
        <f t="shared" si="426"/>
        <v>0.90321292974894563</v>
      </c>
      <c r="X1691" s="25">
        <f t="shared" si="427"/>
        <v>63</v>
      </c>
      <c r="Y1691" s="24">
        <f t="shared" si="428"/>
        <v>0</v>
      </c>
    </row>
    <row r="1692" spans="2:25" x14ac:dyDescent="0.25">
      <c r="B1692" s="7" t="s">
        <v>39</v>
      </c>
      <c r="C1692" s="7">
        <v>1684</v>
      </c>
      <c r="D1692" s="7">
        <v>207</v>
      </c>
      <c r="E1692" s="13">
        <v>125.8</v>
      </c>
      <c r="F1692" s="16">
        <f t="shared" si="429"/>
        <v>8.3333333333334522E-2</v>
      </c>
      <c r="G1692" s="16">
        <f t="shared" si="417"/>
        <v>34.944444444444443</v>
      </c>
      <c r="H1692" s="19">
        <f t="shared" si="418"/>
        <v>431.11424532685174</v>
      </c>
      <c r="I1692" s="19">
        <f>$K$3*$H$3*'Vehicle Inputs'!$B$19</f>
        <v>186.58987875</v>
      </c>
      <c r="J1692" s="19">
        <f t="shared" si="419"/>
        <v>6520.2796518749992</v>
      </c>
      <c r="K1692" s="19">
        <f t="shared" si="420"/>
        <v>182.18750000000259</v>
      </c>
      <c r="L1692" s="19">
        <f t="shared" si="421"/>
        <v>799.89162407685433</v>
      </c>
      <c r="M1692" s="19">
        <f t="shared" si="422"/>
        <v>27951.768419130076</v>
      </c>
      <c r="N1692" s="24">
        <f t="shared" si="416"/>
        <v>7.7643801164250211E-3</v>
      </c>
      <c r="O1692" s="24">
        <f t="shared" si="423"/>
        <v>7.7643801164250211E-3</v>
      </c>
      <c r="P1692" s="24">
        <f t="shared" si="430"/>
        <v>3.475422329492956</v>
      </c>
      <c r="Q1692" s="24">
        <f t="shared" si="424"/>
        <v>0</v>
      </c>
      <c r="R1692" s="24">
        <f t="shared" si="431"/>
        <v>1.1577579182234312</v>
      </c>
      <c r="S1692" s="24">
        <f>MIN(MAX(-M1692,0),'Vehicle Inputs'!$B$20*1000)</f>
        <v>0</v>
      </c>
      <c r="T1692" s="24">
        <f>S1692*(C1692-C1691)/3600000*'Vehicle Inputs'!$B$21*'Vehicle Inputs'!$B$22*'Vehicle Inputs'!$B$23</f>
        <v>0</v>
      </c>
      <c r="U1692" s="24">
        <f t="shared" si="425"/>
        <v>1.0212142345513553</v>
      </c>
      <c r="V1692" s="24">
        <f>T1692*'Vehicle Inputs'!$B$24*'Vehicle Inputs'!$B$22*'Vehicle Inputs'!$B$21</f>
        <v>0</v>
      </c>
      <c r="W1692" s="24">
        <f t="shared" si="426"/>
        <v>0.90321292974894563</v>
      </c>
      <c r="X1692" s="25">
        <f t="shared" si="427"/>
        <v>63</v>
      </c>
      <c r="Y1692" s="24">
        <f t="shared" si="428"/>
        <v>0</v>
      </c>
    </row>
    <row r="1693" spans="2:25" x14ac:dyDescent="0.25">
      <c r="B1693" s="7" t="s">
        <v>39</v>
      </c>
      <c r="C1693" s="7">
        <v>1685</v>
      </c>
      <c r="D1693" s="7">
        <v>208</v>
      </c>
      <c r="E1693" s="13">
        <v>126.2</v>
      </c>
      <c r="F1693" s="16">
        <f t="shared" si="429"/>
        <v>0.11111111111111072</v>
      </c>
      <c r="G1693" s="16">
        <f t="shared" si="417"/>
        <v>35.055555555555557</v>
      </c>
      <c r="H1693" s="19">
        <f t="shared" si="418"/>
        <v>433.86018899351848</v>
      </c>
      <c r="I1693" s="19">
        <f>$K$3*$H$3*'Vehicle Inputs'!$B$19</f>
        <v>186.58987875</v>
      </c>
      <c r="J1693" s="19">
        <f t="shared" si="419"/>
        <v>6541.0118606249998</v>
      </c>
      <c r="K1693" s="19">
        <f t="shared" si="420"/>
        <v>242.9166666666658</v>
      </c>
      <c r="L1693" s="19">
        <f t="shared" si="421"/>
        <v>863.36673441018434</v>
      </c>
      <c r="M1693" s="19">
        <f t="shared" si="422"/>
        <v>30265.800522934798</v>
      </c>
      <c r="N1693" s="24">
        <f t="shared" si="416"/>
        <v>8.4071668119263324E-3</v>
      </c>
      <c r="O1693" s="24">
        <f t="shared" si="423"/>
        <v>8.4071668119263324E-3</v>
      </c>
      <c r="P1693" s="24">
        <f t="shared" si="430"/>
        <v>3.4838294963048826</v>
      </c>
      <c r="Q1693" s="24">
        <f t="shared" si="424"/>
        <v>0</v>
      </c>
      <c r="R1693" s="24">
        <f t="shared" si="431"/>
        <v>1.1577579182234312</v>
      </c>
      <c r="S1693" s="24">
        <f>MIN(MAX(-M1693,0),'Vehicle Inputs'!$B$20*1000)</f>
        <v>0</v>
      </c>
      <c r="T1693" s="24">
        <f>S1693*(C1693-C1692)/3600000*'Vehicle Inputs'!$B$21*'Vehicle Inputs'!$B$22*'Vehicle Inputs'!$B$23</f>
        <v>0</v>
      </c>
      <c r="U1693" s="24">
        <f t="shared" si="425"/>
        <v>1.0212142345513553</v>
      </c>
      <c r="V1693" s="24">
        <f>T1693*'Vehicle Inputs'!$B$24*'Vehicle Inputs'!$B$22*'Vehicle Inputs'!$B$21</f>
        <v>0</v>
      </c>
      <c r="W1693" s="24">
        <f t="shared" si="426"/>
        <v>0.90321292974894563</v>
      </c>
      <c r="X1693" s="25">
        <f t="shared" si="427"/>
        <v>63</v>
      </c>
      <c r="Y1693" s="24">
        <f t="shared" si="428"/>
        <v>0</v>
      </c>
    </row>
    <row r="1694" spans="2:25" x14ac:dyDescent="0.25">
      <c r="B1694" s="7" t="s">
        <v>39</v>
      </c>
      <c r="C1694" s="7">
        <v>1686</v>
      </c>
      <c r="D1694" s="7">
        <v>209</v>
      </c>
      <c r="E1694" s="13">
        <v>126.6</v>
      </c>
      <c r="F1694" s="16">
        <f t="shared" si="429"/>
        <v>0.11111111111111072</v>
      </c>
      <c r="G1694" s="16">
        <f t="shared" si="417"/>
        <v>35.166666666666664</v>
      </c>
      <c r="H1694" s="19">
        <f t="shared" si="418"/>
        <v>436.61484994166659</v>
      </c>
      <c r="I1694" s="19">
        <f>$K$3*$H$3*'Vehicle Inputs'!$B$19</f>
        <v>186.58987875</v>
      </c>
      <c r="J1694" s="19">
        <f t="shared" si="419"/>
        <v>6561.7440693749995</v>
      </c>
      <c r="K1694" s="19">
        <f t="shared" si="420"/>
        <v>242.9166666666658</v>
      </c>
      <c r="L1694" s="19">
        <f t="shared" si="421"/>
        <v>866.12139535833239</v>
      </c>
      <c r="M1694" s="19">
        <f t="shared" si="422"/>
        <v>30458.602403434688</v>
      </c>
      <c r="N1694" s="24">
        <f t="shared" si="416"/>
        <v>8.4607228898429688E-3</v>
      </c>
      <c r="O1694" s="24">
        <f t="shared" si="423"/>
        <v>8.4607228898429688E-3</v>
      </c>
      <c r="P1694" s="24">
        <f t="shared" si="430"/>
        <v>3.4922902191947256</v>
      </c>
      <c r="Q1694" s="24">
        <f t="shared" si="424"/>
        <v>0</v>
      </c>
      <c r="R1694" s="24">
        <f t="shared" si="431"/>
        <v>1.1577579182234312</v>
      </c>
      <c r="S1694" s="24">
        <f>MIN(MAX(-M1694,0),'Vehicle Inputs'!$B$20*1000)</f>
        <v>0</v>
      </c>
      <c r="T1694" s="24">
        <f>S1694*(C1694-C1693)/3600000*'Vehicle Inputs'!$B$21*'Vehicle Inputs'!$B$22*'Vehicle Inputs'!$B$23</f>
        <v>0</v>
      </c>
      <c r="U1694" s="24">
        <f t="shared" si="425"/>
        <v>1.0212142345513553</v>
      </c>
      <c r="V1694" s="24">
        <f>T1694*'Vehicle Inputs'!$B$24*'Vehicle Inputs'!$B$22*'Vehicle Inputs'!$B$21</f>
        <v>0</v>
      </c>
      <c r="W1694" s="24">
        <f t="shared" si="426"/>
        <v>0.90321292974894563</v>
      </c>
      <c r="X1694" s="25">
        <f t="shared" si="427"/>
        <v>63</v>
      </c>
      <c r="Y1694" s="24">
        <f t="shared" si="428"/>
        <v>0</v>
      </c>
    </row>
    <row r="1695" spans="2:25" x14ac:dyDescent="0.25">
      <c r="B1695" s="7" t="s">
        <v>39</v>
      </c>
      <c r="C1695" s="7">
        <v>1687</v>
      </c>
      <c r="D1695" s="7">
        <v>210</v>
      </c>
      <c r="E1695" s="13">
        <v>127</v>
      </c>
      <c r="F1695" s="16">
        <f t="shared" si="429"/>
        <v>0.11111111111111269</v>
      </c>
      <c r="G1695" s="16">
        <f t="shared" si="417"/>
        <v>35.277777777777779</v>
      </c>
      <c r="H1695" s="19">
        <f t="shared" si="418"/>
        <v>439.37822817129626</v>
      </c>
      <c r="I1695" s="19">
        <f>$K$3*$H$3*'Vehicle Inputs'!$B$19</f>
        <v>186.58987875</v>
      </c>
      <c r="J1695" s="19">
        <f t="shared" si="419"/>
        <v>6582.4762781250001</v>
      </c>
      <c r="K1695" s="19">
        <f t="shared" si="420"/>
        <v>242.91666666667012</v>
      </c>
      <c r="L1695" s="19">
        <f t="shared" si="421"/>
        <v>868.88477358796638</v>
      </c>
      <c r="M1695" s="19">
        <f t="shared" si="422"/>
        <v>30652.323957131037</v>
      </c>
      <c r="N1695" s="24">
        <f t="shared" si="416"/>
        <v>8.5145344325363997E-3</v>
      </c>
      <c r="O1695" s="24">
        <f t="shared" si="423"/>
        <v>8.5145344325363997E-3</v>
      </c>
      <c r="P1695" s="24">
        <f t="shared" si="430"/>
        <v>3.500804753627262</v>
      </c>
      <c r="Q1695" s="24">
        <f t="shared" si="424"/>
        <v>0</v>
      </c>
      <c r="R1695" s="24">
        <f t="shared" si="431"/>
        <v>1.1577579182234312</v>
      </c>
      <c r="S1695" s="24">
        <f>MIN(MAX(-M1695,0),'Vehicle Inputs'!$B$20*1000)</f>
        <v>0</v>
      </c>
      <c r="T1695" s="24">
        <f>S1695*(C1695-C1694)/3600000*'Vehicle Inputs'!$B$21*'Vehicle Inputs'!$B$22*'Vehicle Inputs'!$B$23</f>
        <v>0</v>
      </c>
      <c r="U1695" s="24">
        <f t="shared" si="425"/>
        <v>1.0212142345513553</v>
      </c>
      <c r="V1695" s="24">
        <f>T1695*'Vehicle Inputs'!$B$24*'Vehicle Inputs'!$B$22*'Vehicle Inputs'!$B$21</f>
        <v>0</v>
      </c>
      <c r="W1695" s="24">
        <f t="shared" si="426"/>
        <v>0.90321292974894563</v>
      </c>
      <c r="X1695" s="25">
        <f t="shared" si="427"/>
        <v>63</v>
      </c>
      <c r="Y1695" s="24">
        <f t="shared" si="428"/>
        <v>0</v>
      </c>
    </row>
    <row r="1696" spans="2:25" x14ac:dyDescent="0.25">
      <c r="B1696" s="7" t="s">
        <v>39</v>
      </c>
      <c r="C1696" s="7">
        <v>1688</v>
      </c>
      <c r="D1696" s="7">
        <v>211</v>
      </c>
      <c r="E1696" s="13">
        <v>127.4</v>
      </c>
      <c r="F1696" s="16">
        <f t="shared" si="429"/>
        <v>8.3333333333332538E-2</v>
      </c>
      <c r="G1696" s="16">
        <f t="shared" si="417"/>
        <v>35.388888888888893</v>
      </c>
      <c r="H1696" s="19">
        <f t="shared" si="418"/>
        <v>442.15032368240747</v>
      </c>
      <c r="I1696" s="19">
        <f>$K$3*$H$3*'Vehicle Inputs'!$B$19</f>
        <v>186.58987875</v>
      </c>
      <c r="J1696" s="19">
        <f t="shared" si="419"/>
        <v>6603.2084868750007</v>
      </c>
      <c r="K1696" s="19">
        <f t="shared" si="420"/>
        <v>182.18749999999827</v>
      </c>
      <c r="L1696" s="19">
        <f t="shared" si="421"/>
        <v>810.92770243240579</v>
      </c>
      <c r="M1696" s="19">
        <f t="shared" si="422"/>
        <v>28697.830358302363</v>
      </c>
      <c r="N1696" s="24">
        <f t="shared" si="416"/>
        <v>7.9716195439728781E-3</v>
      </c>
      <c r="O1696" s="24">
        <f t="shared" si="423"/>
        <v>7.9716195439728781E-3</v>
      </c>
      <c r="P1696" s="24">
        <f t="shared" si="430"/>
        <v>3.5087763731712349</v>
      </c>
      <c r="Q1696" s="24">
        <f t="shared" si="424"/>
        <v>0</v>
      </c>
      <c r="R1696" s="24">
        <f t="shared" si="431"/>
        <v>1.1577579182234312</v>
      </c>
      <c r="S1696" s="24">
        <f>MIN(MAX(-M1696,0),'Vehicle Inputs'!$B$20*1000)</f>
        <v>0</v>
      </c>
      <c r="T1696" s="24">
        <f>S1696*(C1696-C1695)/3600000*'Vehicle Inputs'!$B$21*'Vehicle Inputs'!$B$22*'Vehicle Inputs'!$B$23</f>
        <v>0</v>
      </c>
      <c r="U1696" s="24">
        <f t="shared" si="425"/>
        <v>1.0212142345513553</v>
      </c>
      <c r="V1696" s="24">
        <f>T1696*'Vehicle Inputs'!$B$24*'Vehicle Inputs'!$B$22*'Vehicle Inputs'!$B$21</f>
        <v>0</v>
      </c>
      <c r="W1696" s="24">
        <f t="shared" si="426"/>
        <v>0.90321292974894563</v>
      </c>
      <c r="X1696" s="25">
        <f t="shared" si="427"/>
        <v>63</v>
      </c>
      <c r="Y1696" s="24">
        <f t="shared" si="428"/>
        <v>0</v>
      </c>
    </row>
    <row r="1697" spans="2:25" x14ac:dyDescent="0.25">
      <c r="B1697" s="7" t="s">
        <v>39</v>
      </c>
      <c r="C1697" s="7">
        <v>1689</v>
      </c>
      <c r="D1697" s="7">
        <v>212</v>
      </c>
      <c r="E1697" s="13">
        <v>127.6</v>
      </c>
      <c r="F1697" s="16">
        <f t="shared" si="429"/>
        <v>5.5555555555554373E-2</v>
      </c>
      <c r="G1697" s="16">
        <f t="shared" si="417"/>
        <v>35.444444444444443</v>
      </c>
      <c r="H1697" s="19">
        <f t="shared" si="418"/>
        <v>443.53964041851845</v>
      </c>
      <c r="I1697" s="19">
        <f>$K$3*$H$3*'Vehicle Inputs'!$B$19</f>
        <v>186.58987875</v>
      </c>
      <c r="J1697" s="19">
        <f t="shared" si="419"/>
        <v>6613.5745912499997</v>
      </c>
      <c r="K1697" s="19">
        <f t="shared" si="420"/>
        <v>121.45833333333074</v>
      </c>
      <c r="L1697" s="19">
        <f t="shared" si="421"/>
        <v>751.58785250184917</v>
      </c>
      <c r="M1697" s="19">
        <f t="shared" si="422"/>
        <v>26639.613883121096</v>
      </c>
      <c r="N1697" s="24">
        <f t="shared" si="416"/>
        <v>7.3998927453114158E-3</v>
      </c>
      <c r="O1697" s="24">
        <f t="shared" si="423"/>
        <v>7.3998927453114158E-3</v>
      </c>
      <c r="P1697" s="24">
        <f t="shared" si="430"/>
        <v>3.5161762659165463</v>
      </c>
      <c r="Q1697" s="24">
        <f t="shared" si="424"/>
        <v>0</v>
      </c>
      <c r="R1697" s="24">
        <f t="shared" si="431"/>
        <v>1.1577579182234312</v>
      </c>
      <c r="S1697" s="24">
        <f>MIN(MAX(-M1697,0),'Vehicle Inputs'!$B$20*1000)</f>
        <v>0</v>
      </c>
      <c r="T1697" s="24">
        <f>S1697*(C1697-C1696)/3600000*'Vehicle Inputs'!$B$21*'Vehicle Inputs'!$B$22*'Vehicle Inputs'!$B$23</f>
        <v>0</v>
      </c>
      <c r="U1697" s="24">
        <f t="shared" si="425"/>
        <v>1.0212142345513553</v>
      </c>
      <c r="V1697" s="24">
        <f>T1697*'Vehicle Inputs'!$B$24*'Vehicle Inputs'!$B$22*'Vehicle Inputs'!$B$21</f>
        <v>0</v>
      </c>
      <c r="W1697" s="24">
        <f t="shared" si="426"/>
        <v>0.90321292974894563</v>
      </c>
      <c r="X1697" s="25">
        <f t="shared" si="427"/>
        <v>63</v>
      </c>
      <c r="Y1697" s="24">
        <f t="shared" si="428"/>
        <v>0</v>
      </c>
    </row>
    <row r="1698" spans="2:25" x14ac:dyDescent="0.25">
      <c r="B1698" s="7" t="s">
        <v>39</v>
      </c>
      <c r="C1698" s="7">
        <v>1690</v>
      </c>
      <c r="D1698" s="7">
        <v>213</v>
      </c>
      <c r="E1698" s="13">
        <v>127.8</v>
      </c>
      <c r="F1698" s="16">
        <f t="shared" si="429"/>
        <v>4.1666666666668246E-2</v>
      </c>
      <c r="G1698" s="16">
        <f t="shared" si="417"/>
        <v>35.5</v>
      </c>
      <c r="H1698" s="19">
        <f t="shared" si="418"/>
        <v>444.93113647499996</v>
      </c>
      <c r="I1698" s="19">
        <f>$K$3*$H$3*'Vehicle Inputs'!$B$19</f>
        <v>186.58987875</v>
      </c>
      <c r="J1698" s="19">
        <f t="shared" si="419"/>
        <v>6623.9406956249995</v>
      </c>
      <c r="K1698" s="19">
        <f t="shared" si="420"/>
        <v>91.093750000003453</v>
      </c>
      <c r="L1698" s="19">
        <f t="shared" si="421"/>
        <v>722.61476522500334</v>
      </c>
      <c r="M1698" s="19">
        <f t="shared" si="422"/>
        <v>25652.824165487618</v>
      </c>
      <c r="N1698" s="24">
        <f t="shared" si="416"/>
        <v>7.125784490413227E-3</v>
      </c>
      <c r="O1698" s="24">
        <f t="shared" si="423"/>
        <v>7.125784490413227E-3</v>
      </c>
      <c r="P1698" s="24">
        <f t="shared" si="430"/>
        <v>3.5233020504069597</v>
      </c>
      <c r="Q1698" s="24">
        <f t="shared" si="424"/>
        <v>0</v>
      </c>
      <c r="R1698" s="24">
        <f t="shared" si="431"/>
        <v>1.1577579182234312</v>
      </c>
      <c r="S1698" s="24">
        <f>MIN(MAX(-M1698,0),'Vehicle Inputs'!$B$20*1000)</f>
        <v>0</v>
      </c>
      <c r="T1698" s="24">
        <f>S1698*(C1698-C1697)/3600000*'Vehicle Inputs'!$B$21*'Vehicle Inputs'!$B$22*'Vehicle Inputs'!$B$23</f>
        <v>0</v>
      </c>
      <c r="U1698" s="24">
        <f t="shared" si="425"/>
        <v>1.0212142345513553</v>
      </c>
      <c r="V1698" s="24">
        <f>T1698*'Vehicle Inputs'!$B$24*'Vehicle Inputs'!$B$22*'Vehicle Inputs'!$B$21</f>
        <v>0</v>
      </c>
      <c r="W1698" s="24">
        <f t="shared" si="426"/>
        <v>0.90321292974894563</v>
      </c>
      <c r="X1698" s="25">
        <f t="shared" si="427"/>
        <v>63</v>
      </c>
      <c r="Y1698" s="24">
        <f t="shared" si="428"/>
        <v>0</v>
      </c>
    </row>
    <row r="1699" spans="2:25" x14ac:dyDescent="0.25">
      <c r="B1699" s="7" t="s">
        <v>39</v>
      </c>
      <c r="C1699" s="7">
        <v>1691</v>
      </c>
      <c r="D1699" s="7">
        <v>214</v>
      </c>
      <c r="E1699" s="13">
        <v>127.9</v>
      </c>
      <c r="F1699" s="16">
        <f t="shared" si="429"/>
        <v>2.7777777777778172E-2</v>
      </c>
      <c r="G1699" s="16">
        <f t="shared" si="417"/>
        <v>35.527777777777779</v>
      </c>
      <c r="H1699" s="19">
        <f t="shared" si="418"/>
        <v>445.62770174837959</v>
      </c>
      <c r="I1699" s="19">
        <f>$K$3*$H$3*'Vehicle Inputs'!$B$19</f>
        <v>186.58987875</v>
      </c>
      <c r="J1699" s="19">
        <f t="shared" si="419"/>
        <v>6629.1237478125004</v>
      </c>
      <c r="K1699" s="19">
        <f t="shared" si="420"/>
        <v>60.729166666667531</v>
      </c>
      <c r="L1699" s="19">
        <f t="shared" si="421"/>
        <v>692.9467471650471</v>
      </c>
      <c r="M1699" s="19">
        <f t="shared" si="422"/>
        <v>24618.858045113757</v>
      </c>
      <c r="N1699" s="24">
        <f t="shared" si="416"/>
        <v>6.8385716791982661E-3</v>
      </c>
      <c r="O1699" s="24">
        <f t="shared" si="423"/>
        <v>6.8385716791982661E-3</v>
      </c>
      <c r="P1699" s="24">
        <f t="shared" si="430"/>
        <v>3.530140622086158</v>
      </c>
      <c r="Q1699" s="24">
        <f t="shared" si="424"/>
        <v>0</v>
      </c>
      <c r="R1699" s="24">
        <f t="shared" si="431"/>
        <v>1.1577579182234312</v>
      </c>
      <c r="S1699" s="24">
        <f>MIN(MAX(-M1699,0),'Vehicle Inputs'!$B$20*1000)</f>
        <v>0</v>
      </c>
      <c r="T1699" s="24">
        <f>S1699*(C1699-C1698)/3600000*'Vehicle Inputs'!$B$21*'Vehicle Inputs'!$B$22*'Vehicle Inputs'!$B$23</f>
        <v>0</v>
      </c>
      <c r="U1699" s="24">
        <f t="shared" si="425"/>
        <v>1.0212142345513553</v>
      </c>
      <c r="V1699" s="24">
        <f>T1699*'Vehicle Inputs'!$B$24*'Vehicle Inputs'!$B$22*'Vehicle Inputs'!$B$21</f>
        <v>0</v>
      </c>
      <c r="W1699" s="24">
        <f t="shared" si="426"/>
        <v>0.90321292974894563</v>
      </c>
      <c r="X1699" s="25">
        <f t="shared" si="427"/>
        <v>63</v>
      </c>
      <c r="Y1699" s="24">
        <f t="shared" si="428"/>
        <v>0</v>
      </c>
    </row>
    <row r="1700" spans="2:25" x14ac:dyDescent="0.25">
      <c r="B1700" s="7" t="s">
        <v>39</v>
      </c>
      <c r="C1700" s="7">
        <v>1692</v>
      </c>
      <c r="D1700" s="7">
        <v>215</v>
      </c>
      <c r="E1700" s="13">
        <v>128</v>
      </c>
      <c r="F1700" s="16">
        <f t="shared" si="429"/>
        <v>2.7777777777776198E-2</v>
      </c>
      <c r="G1700" s="16">
        <f t="shared" si="417"/>
        <v>35.555555555555557</v>
      </c>
      <c r="H1700" s="19">
        <f t="shared" si="418"/>
        <v>446.32481185185185</v>
      </c>
      <c r="I1700" s="19">
        <f>$K$3*$H$3*'Vehicle Inputs'!$B$19</f>
        <v>186.58987875</v>
      </c>
      <c r="J1700" s="19">
        <f t="shared" si="419"/>
        <v>6634.3068000000003</v>
      </c>
      <c r="K1700" s="19">
        <f t="shared" si="420"/>
        <v>60.729166666663211</v>
      </c>
      <c r="L1700" s="19">
        <f t="shared" si="421"/>
        <v>693.64385726851503</v>
      </c>
      <c r="M1700" s="19">
        <f t="shared" si="422"/>
        <v>24662.892702880537</v>
      </c>
      <c r="N1700" s="24">
        <f t="shared" si="416"/>
        <v>6.850803528577927E-3</v>
      </c>
      <c r="O1700" s="24">
        <f t="shared" si="423"/>
        <v>6.850803528577927E-3</v>
      </c>
      <c r="P1700" s="24">
        <f t="shared" si="430"/>
        <v>3.5369914256147359</v>
      </c>
      <c r="Q1700" s="24">
        <f t="shared" si="424"/>
        <v>0</v>
      </c>
      <c r="R1700" s="24">
        <f t="shared" si="431"/>
        <v>1.1577579182234312</v>
      </c>
      <c r="S1700" s="24">
        <f>MIN(MAX(-M1700,0),'Vehicle Inputs'!$B$20*1000)</f>
        <v>0</v>
      </c>
      <c r="T1700" s="24">
        <f>S1700*(C1700-C1699)/3600000*'Vehicle Inputs'!$B$21*'Vehicle Inputs'!$B$22*'Vehicle Inputs'!$B$23</f>
        <v>0</v>
      </c>
      <c r="U1700" s="24">
        <f t="shared" si="425"/>
        <v>1.0212142345513553</v>
      </c>
      <c r="V1700" s="24">
        <f>T1700*'Vehicle Inputs'!$B$24*'Vehicle Inputs'!$B$22*'Vehicle Inputs'!$B$21</f>
        <v>0</v>
      </c>
      <c r="W1700" s="24">
        <f t="shared" si="426"/>
        <v>0.90321292974894563</v>
      </c>
      <c r="X1700" s="25">
        <f t="shared" si="427"/>
        <v>63</v>
      </c>
      <c r="Y1700" s="24">
        <f t="shared" si="428"/>
        <v>0</v>
      </c>
    </row>
    <row r="1701" spans="2:25" x14ac:dyDescent="0.25">
      <c r="B1701" s="7" t="s">
        <v>39</v>
      </c>
      <c r="C1701" s="7">
        <v>1693</v>
      </c>
      <c r="D1701" s="7">
        <v>216</v>
      </c>
      <c r="E1701" s="13">
        <v>128.1</v>
      </c>
      <c r="F1701" s="16">
        <f t="shared" si="429"/>
        <v>2.7777777777776198E-2</v>
      </c>
      <c r="G1701" s="16">
        <f t="shared" si="417"/>
        <v>35.583333333333336</v>
      </c>
      <c r="H1701" s="19">
        <f t="shared" si="418"/>
        <v>447.02246678541673</v>
      </c>
      <c r="I1701" s="19">
        <f>$K$3*$H$3*'Vehicle Inputs'!$B$19</f>
        <v>186.58987875</v>
      </c>
      <c r="J1701" s="19">
        <f t="shared" si="419"/>
        <v>6639.4898521875002</v>
      </c>
      <c r="K1701" s="19">
        <f t="shared" si="420"/>
        <v>60.729166666663211</v>
      </c>
      <c r="L1701" s="19">
        <f t="shared" si="421"/>
        <v>694.34151220207991</v>
      </c>
      <c r="M1701" s="19">
        <f t="shared" si="422"/>
        <v>24706.985475857346</v>
      </c>
      <c r="N1701" s="24">
        <f t="shared" si="416"/>
        <v>6.8630515210714848E-3</v>
      </c>
      <c r="O1701" s="24">
        <f t="shared" si="423"/>
        <v>6.8630515210714848E-3</v>
      </c>
      <c r="P1701" s="24">
        <f t="shared" si="430"/>
        <v>3.5438544771358074</v>
      </c>
      <c r="Q1701" s="24">
        <f t="shared" si="424"/>
        <v>0</v>
      </c>
      <c r="R1701" s="24">
        <f t="shared" si="431"/>
        <v>1.1577579182234312</v>
      </c>
      <c r="S1701" s="24">
        <f>MIN(MAX(-M1701,0),'Vehicle Inputs'!$B$20*1000)</f>
        <v>0</v>
      </c>
      <c r="T1701" s="24">
        <f>S1701*(C1701-C1700)/3600000*'Vehicle Inputs'!$B$21*'Vehicle Inputs'!$B$22*'Vehicle Inputs'!$B$23</f>
        <v>0</v>
      </c>
      <c r="U1701" s="24">
        <f t="shared" si="425"/>
        <v>1.0212142345513553</v>
      </c>
      <c r="V1701" s="24">
        <f>T1701*'Vehicle Inputs'!$B$24*'Vehicle Inputs'!$B$22*'Vehicle Inputs'!$B$21</f>
        <v>0</v>
      </c>
      <c r="W1701" s="24">
        <f t="shared" si="426"/>
        <v>0.90321292974894563</v>
      </c>
      <c r="X1701" s="25">
        <f t="shared" si="427"/>
        <v>63</v>
      </c>
      <c r="Y1701" s="24">
        <f t="shared" si="428"/>
        <v>0</v>
      </c>
    </row>
    <row r="1702" spans="2:25" x14ac:dyDescent="0.25">
      <c r="B1702" s="7" t="s">
        <v>39</v>
      </c>
      <c r="C1702" s="7">
        <v>1694</v>
      </c>
      <c r="D1702" s="7">
        <v>217</v>
      </c>
      <c r="E1702" s="13">
        <v>128.19999999999999</v>
      </c>
      <c r="F1702" s="16">
        <f t="shared" si="429"/>
        <v>2.7777777777780146E-2</v>
      </c>
      <c r="G1702" s="16">
        <f t="shared" si="417"/>
        <v>35.611111111111107</v>
      </c>
      <c r="H1702" s="19">
        <f t="shared" si="418"/>
        <v>447.72066654907394</v>
      </c>
      <c r="I1702" s="19">
        <f>$K$3*$H$3*'Vehicle Inputs'!$B$19</f>
        <v>186.58987875</v>
      </c>
      <c r="J1702" s="19">
        <f t="shared" si="419"/>
        <v>6644.6729043749992</v>
      </c>
      <c r="K1702" s="19">
        <f t="shared" si="420"/>
        <v>60.729166666671844</v>
      </c>
      <c r="L1702" s="19">
        <f t="shared" si="421"/>
        <v>695.03971196574582</v>
      </c>
      <c r="M1702" s="19">
        <f t="shared" si="422"/>
        <v>24751.136409446834</v>
      </c>
      <c r="N1702" s="24">
        <f t="shared" si="416"/>
        <v>6.8753156692907868E-3</v>
      </c>
      <c r="O1702" s="24">
        <f t="shared" si="423"/>
        <v>6.8753156692907868E-3</v>
      </c>
      <c r="P1702" s="24">
        <f t="shared" si="430"/>
        <v>3.550729792805098</v>
      </c>
      <c r="Q1702" s="24">
        <f t="shared" si="424"/>
        <v>0</v>
      </c>
      <c r="R1702" s="24">
        <f t="shared" si="431"/>
        <v>1.1577579182234312</v>
      </c>
      <c r="S1702" s="24">
        <f>MIN(MAX(-M1702,0),'Vehicle Inputs'!$B$20*1000)</f>
        <v>0</v>
      </c>
      <c r="T1702" s="24">
        <f>S1702*(C1702-C1701)/3600000*'Vehicle Inputs'!$B$21*'Vehicle Inputs'!$B$22*'Vehicle Inputs'!$B$23</f>
        <v>0</v>
      </c>
      <c r="U1702" s="24">
        <f t="shared" si="425"/>
        <v>1.0212142345513553</v>
      </c>
      <c r="V1702" s="24">
        <f>T1702*'Vehicle Inputs'!$B$24*'Vehicle Inputs'!$B$22*'Vehicle Inputs'!$B$21</f>
        <v>0</v>
      </c>
      <c r="W1702" s="24">
        <f t="shared" si="426"/>
        <v>0.90321292974894563</v>
      </c>
      <c r="X1702" s="25">
        <f t="shared" si="427"/>
        <v>63</v>
      </c>
      <c r="Y1702" s="24">
        <f t="shared" si="428"/>
        <v>0</v>
      </c>
    </row>
    <row r="1703" spans="2:25" x14ac:dyDescent="0.25">
      <c r="B1703" s="7" t="s">
        <v>39</v>
      </c>
      <c r="C1703" s="7">
        <v>1695</v>
      </c>
      <c r="D1703" s="7">
        <v>218</v>
      </c>
      <c r="E1703" s="13">
        <v>128.30000000000001</v>
      </c>
      <c r="F1703" s="16">
        <f t="shared" si="429"/>
        <v>2.7777777777780146E-2</v>
      </c>
      <c r="G1703" s="16">
        <f t="shared" si="417"/>
        <v>35.638888888888893</v>
      </c>
      <c r="H1703" s="19">
        <f t="shared" si="418"/>
        <v>448.41941114282412</v>
      </c>
      <c r="I1703" s="19">
        <f>$K$3*$H$3*'Vehicle Inputs'!$B$19</f>
        <v>186.58987875</v>
      </c>
      <c r="J1703" s="19">
        <f t="shared" si="419"/>
        <v>6649.855956562501</v>
      </c>
      <c r="K1703" s="19">
        <f t="shared" si="420"/>
        <v>60.729166666671844</v>
      </c>
      <c r="L1703" s="19">
        <f t="shared" si="421"/>
        <v>695.73845655949594</v>
      </c>
      <c r="M1703" s="19">
        <f t="shared" si="422"/>
        <v>24795.345549050926</v>
      </c>
      <c r="N1703" s="24">
        <f t="shared" si="416"/>
        <v>6.887595985847479E-3</v>
      </c>
      <c r="O1703" s="24">
        <f t="shared" si="423"/>
        <v>6.887595985847479E-3</v>
      </c>
      <c r="P1703" s="24">
        <f t="shared" si="430"/>
        <v>3.5576173887909457</v>
      </c>
      <c r="Q1703" s="24">
        <f t="shared" si="424"/>
        <v>0</v>
      </c>
      <c r="R1703" s="24">
        <f t="shared" si="431"/>
        <v>1.1577579182234312</v>
      </c>
      <c r="S1703" s="24">
        <f>MIN(MAX(-M1703,0),'Vehicle Inputs'!$B$20*1000)</f>
        <v>0</v>
      </c>
      <c r="T1703" s="24">
        <f>S1703*(C1703-C1702)/3600000*'Vehicle Inputs'!$B$21*'Vehicle Inputs'!$B$22*'Vehicle Inputs'!$B$23</f>
        <v>0</v>
      </c>
      <c r="U1703" s="24">
        <f t="shared" si="425"/>
        <v>1.0212142345513553</v>
      </c>
      <c r="V1703" s="24">
        <f>T1703*'Vehicle Inputs'!$B$24*'Vehicle Inputs'!$B$22*'Vehicle Inputs'!$B$21</f>
        <v>0</v>
      </c>
      <c r="W1703" s="24">
        <f t="shared" si="426"/>
        <v>0.90321292974894563</v>
      </c>
      <c r="X1703" s="25">
        <f t="shared" si="427"/>
        <v>63</v>
      </c>
      <c r="Y1703" s="24">
        <f t="shared" si="428"/>
        <v>0</v>
      </c>
    </row>
    <row r="1704" spans="2:25" x14ac:dyDescent="0.25">
      <c r="B1704" s="7" t="s">
        <v>39</v>
      </c>
      <c r="C1704" s="7">
        <v>1696</v>
      </c>
      <c r="D1704" s="7">
        <v>219</v>
      </c>
      <c r="E1704" s="13">
        <v>128.4</v>
      </c>
      <c r="F1704" s="16">
        <f t="shared" si="429"/>
        <v>2.7777777777776198E-2</v>
      </c>
      <c r="G1704" s="16">
        <f t="shared" si="417"/>
        <v>35.666666666666671</v>
      </c>
      <c r="H1704" s="19">
        <f t="shared" si="418"/>
        <v>449.1187005666668</v>
      </c>
      <c r="I1704" s="19">
        <f>$K$3*$H$3*'Vehicle Inputs'!$B$19</f>
        <v>186.58987875</v>
      </c>
      <c r="J1704" s="19">
        <f t="shared" si="419"/>
        <v>6655.0390087500009</v>
      </c>
      <c r="K1704" s="19">
        <f t="shared" si="420"/>
        <v>60.729166666663211</v>
      </c>
      <c r="L1704" s="19">
        <f t="shared" si="421"/>
        <v>696.43774598333005</v>
      </c>
      <c r="M1704" s="19">
        <f t="shared" si="422"/>
        <v>24839.612940072107</v>
      </c>
      <c r="N1704" s="24">
        <f t="shared" si="416"/>
        <v>6.8998924833533629E-3</v>
      </c>
      <c r="O1704" s="24">
        <f t="shared" si="423"/>
        <v>6.8998924833533629E-3</v>
      </c>
      <c r="P1704" s="24">
        <f t="shared" si="430"/>
        <v>3.5645172812742989</v>
      </c>
      <c r="Q1704" s="24">
        <f t="shared" si="424"/>
        <v>0</v>
      </c>
      <c r="R1704" s="24">
        <f t="shared" si="431"/>
        <v>1.1577579182234312</v>
      </c>
      <c r="S1704" s="24">
        <f>MIN(MAX(-M1704,0),'Vehicle Inputs'!$B$20*1000)</f>
        <v>0</v>
      </c>
      <c r="T1704" s="24">
        <f>S1704*(C1704-C1703)/3600000*'Vehicle Inputs'!$B$21*'Vehicle Inputs'!$B$22*'Vehicle Inputs'!$B$23</f>
        <v>0</v>
      </c>
      <c r="U1704" s="24">
        <f t="shared" si="425"/>
        <v>1.0212142345513553</v>
      </c>
      <c r="V1704" s="24">
        <f>T1704*'Vehicle Inputs'!$B$24*'Vehicle Inputs'!$B$22*'Vehicle Inputs'!$B$21</f>
        <v>0</v>
      </c>
      <c r="W1704" s="24">
        <f t="shared" si="426"/>
        <v>0.90321292974894563</v>
      </c>
      <c r="X1704" s="25">
        <f t="shared" si="427"/>
        <v>63</v>
      </c>
      <c r="Y1704" s="24">
        <f t="shared" si="428"/>
        <v>0</v>
      </c>
    </row>
    <row r="1705" spans="2:25" x14ac:dyDescent="0.25">
      <c r="B1705" s="7" t="s">
        <v>39</v>
      </c>
      <c r="C1705" s="7">
        <v>1697</v>
      </c>
      <c r="D1705" s="7">
        <v>220</v>
      </c>
      <c r="E1705" s="13">
        <v>128.5</v>
      </c>
      <c r="F1705" s="16">
        <f t="shared" si="429"/>
        <v>2.7777777777776198E-2</v>
      </c>
      <c r="G1705" s="16">
        <f t="shared" si="417"/>
        <v>35.694444444444443</v>
      </c>
      <c r="H1705" s="19">
        <f t="shared" si="418"/>
        <v>449.81853482060177</v>
      </c>
      <c r="I1705" s="19">
        <f>$K$3*$H$3*'Vehicle Inputs'!$B$19</f>
        <v>186.58987875</v>
      </c>
      <c r="J1705" s="19">
        <f t="shared" si="419"/>
        <v>6660.2220609374999</v>
      </c>
      <c r="K1705" s="19">
        <f t="shared" si="420"/>
        <v>60.729166666663211</v>
      </c>
      <c r="L1705" s="19">
        <f t="shared" si="421"/>
        <v>697.13758023726496</v>
      </c>
      <c r="M1705" s="19">
        <f t="shared" si="422"/>
        <v>24883.938627913485</v>
      </c>
      <c r="N1705" s="24">
        <f t="shared" si="416"/>
        <v>6.9122051744204124E-3</v>
      </c>
      <c r="O1705" s="24">
        <f t="shared" si="423"/>
        <v>6.9122051744204124E-3</v>
      </c>
      <c r="P1705" s="24">
        <f t="shared" si="430"/>
        <v>3.5714294864487193</v>
      </c>
      <c r="Q1705" s="24">
        <f t="shared" si="424"/>
        <v>0</v>
      </c>
      <c r="R1705" s="24">
        <f t="shared" si="431"/>
        <v>1.1577579182234312</v>
      </c>
      <c r="S1705" s="24">
        <f>MIN(MAX(-M1705,0),'Vehicle Inputs'!$B$20*1000)</f>
        <v>0</v>
      </c>
      <c r="T1705" s="24">
        <f>S1705*(C1705-C1704)/3600000*'Vehicle Inputs'!$B$21*'Vehicle Inputs'!$B$22*'Vehicle Inputs'!$B$23</f>
        <v>0</v>
      </c>
      <c r="U1705" s="24">
        <f t="shared" si="425"/>
        <v>1.0212142345513553</v>
      </c>
      <c r="V1705" s="24">
        <f>T1705*'Vehicle Inputs'!$B$24*'Vehicle Inputs'!$B$22*'Vehicle Inputs'!$B$21</f>
        <v>0</v>
      </c>
      <c r="W1705" s="24">
        <f t="shared" si="426"/>
        <v>0.90321292974894563</v>
      </c>
      <c r="X1705" s="25">
        <f t="shared" si="427"/>
        <v>63</v>
      </c>
      <c r="Y1705" s="24">
        <f t="shared" si="428"/>
        <v>0</v>
      </c>
    </row>
    <row r="1706" spans="2:25" x14ac:dyDescent="0.25">
      <c r="B1706" s="7" t="s">
        <v>39</v>
      </c>
      <c r="C1706" s="7">
        <v>1698</v>
      </c>
      <c r="D1706" s="7">
        <v>221</v>
      </c>
      <c r="E1706" s="13">
        <v>128.6</v>
      </c>
      <c r="F1706" s="16">
        <f t="shared" si="429"/>
        <v>1.3888888888888099E-2</v>
      </c>
      <c r="G1706" s="16">
        <f t="shared" si="417"/>
        <v>35.722222222222221</v>
      </c>
      <c r="H1706" s="19">
        <f t="shared" si="418"/>
        <v>450.51891390462953</v>
      </c>
      <c r="I1706" s="19">
        <f>$K$3*$H$3*'Vehicle Inputs'!$B$19</f>
        <v>186.58987875</v>
      </c>
      <c r="J1706" s="19">
        <f t="shared" si="419"/>
        <v>6665.4051131249998</v>
      </c>
      <c r="K1706" s="19">
        <f t="shared" si="420"/>
        <v>30.364583333331606</v>
      </c>
      <c r="L1706" s="19">
        <f t="shared" si="421"/>
        <v>667.47337598796105</v>
      </c>
      <c r="M1706" s="19">
        <f t="shared" si="422"/>
        <v>23843.632264458829</v>
      </c>
      <c r="N1706" s="24">
        <f t="shared" si="416"/>
        <v>6.6232311845718971E-3</v>
      </c>
      <c r="O1706" s="24">
        <f t="shared" si="423"/>
        <v>6.6232311845718971E-3</v>
      </c>
      <c r="P1706" s="24">
        <f t="shared" si="430"/>
        <v>3.578052717633291</v>
      </c>
      <c r="Q1706" s="24">
        <f t="shared" si="424"/>
        <v>0</v>
      </c>
      <c r="R1706" s="24">
        <f t="shared" si="431"/>
        <v>1.1577579182234312</v>
      </c>
      <c r="S1706" s="24">
        <f>MIN(MAX(-M1706,0),'Vehicle Inputs'!$B$20*1000)</f>
        <v>0</v>
      </c>
      <c r="T1706" s="24">
        <f>S1706*(C1706-C1705)/3600000*'Vehicle Inputs'!$B$21*'Vehicle Inputs'!$B$22*'Vehicle Inputs'!$B$23</f>
        <v>0</v>
      </c>
      <c r="U1706" s="24">
        <f t="shared" si="425"/>
        <v>1.0212142345513553</v>
      </c>
      <c r="V1706" s="24">
        <f>T1706*'Vehicle Inputs'!$B$24*'Vehicle Inputs'!$B$22*'Vehicle Inputs'!$B$21</f>
        <v>0</v>
      </c>
      <c r="W1706" s="24">
        <f t="shared" si="426"/>
        <v>0.90321292974894563</v>
      </c>
      <c r="X1706" s="25">
        <f t="shared" si="427"/>
        <v>63</v>
      </c>
      <c r="Y1706" s="24">
        <f t="shared" si="428"/>
        <v>0</v>
      </c>
    </row>
    <row r="1707" spans="2:25" x14ac:dyDescent="0.25">
      <c r="B1707" s="7" t="s">
        <v>39</v>
      </c>
      <c r="C1707" s="7">
        <v>1699</v>
      </c>
      <c r="D1707" s="7">
        <v>222</v>
      </c>
      <c r="E1707" s="13">
        <v>128.6</v>
      </c>
      <c r="F1707" s="16">
        <f t="shared" si="429"/>
        <v>-1.3888888888888099E-2</v>
      </c>
      <c r="G1707" s="16">
        <f t="shared" si="417"/>
        <v>35.722222222222221</v>
      </c>
      <c r="H1707" s="19">
        <f t="shared" si="418"/>
        <v>450.51891390462953</v>
      </c>
      <c r="I1707" s="19">
        <f>$K$3*$H$3*'Vehicle Inputs'!$B$19</f>
        <v>186.58987875</v>
      </c>
      <c r="J1707" s="19">
        <f t="shared" si="419"/>
        <v>6665.4051131249998</v>
      </c>
      <c r="K1707" s="19">
        <f t="shared" si="420"/>
        <v>-30.364583333331606</v>
      </c>
      <c r="L1707" s="19">
        <f t="shared" si="421"/>
        <v>606.74420932129794</v>
      </c>
      <c r="M1707" s="19">
        <f t="shared" si="422"/>
        <v>21674.25147742192</v>
      </c>
      <c r="N1707" s="24">
        <f t="shared" si="416"/>
        <v>6.0206254103949775E-3</v>
      </c>
      <c r="O1707" s="24">
        <f t="shared" si="423"/>
        <v>6.0206254103949775E-3</v>
      </c>
      <c r="P1707" s="24">
        <f t="shared" si="430"/>
        <v>3.584073343043686</v>
      </c>
      <c r="Q1707" s="24">
        <f t="shared" si="424"/>
        <v>0</v>
      </c>
      <c r="R1707" s="24">
        <f t="shared" si="431"/>
        <v>1.1577579182234312</v>
      </c>
      <c r="S1707" s="24">
        <f>MIN(MAX(-M1707,0),'Vehicle Inputs'!$B$20*1000)</f>
        <v>0</v>
      </c>
      <c r="T1707" s="24">
        <f>S1707*(C1707-C1706)/3600000*'Vehicle Inputs'!$B$21*'Vehicle Inputs'!$B$22*'Vehicle Inputs'!$B$23</f>
        <v>0</v>
      </c>
      <c r="U1707" s="24">
        <f t="shared" si="425"/>
        <v>1.0212142345513553</v>
      </c>
      <c r="V1707" s="24">
        <f>T1707*'Vehicle Inputs'!$B$24*'Vehicle Inputs'!$B$22*'Vehicle Inputs'!$B$21</f>
        <v>0</v>
      </c>
      <c r="W1707" s="24">
        <f t="shared" si="426"/>
        <v>0.90321292974894563</v>
      </c>
      <c r="X1707" s="25">
        <f t="shared" si="427"/>
        <v>63</v>
      </c>
      <c r="Y1707" s="24">
        <f t="shared" si="428"/>
        <v>0</v>
      </c>
    </row>
    <row r="1708" spans="2:25" x14ac:dyDescent="0.25">
      <c r="B1708" s="7" t="s">
        <v>39</v>
      </c>
      <c r="C1708" s="7">
        <v>1700</v>
      </c>
      <c r="D1708" s="7">
        <v>223</v>
      </c>
      <c r="E1708" s="13">
        <v>128.5</v>
      </c>
      <c r="F1708" s="16">
        <f t="shared" si="429"/>
        <v>-4.1666666666664298E-2</v>
      </c>
      <c r="G1708" s="16">
        <f t="shared" si="417"/>
        <v>35.694444444444443</v>
      </c>
      <c r="H1708" s="19">
        <f t="shared" si="418"/>
        <v>449.81853482060177</v>
      </c>
      <c r="I1708" s="19">
        <f>$K$3*$H$3*'Vehicle Inputs'!$B$19</f>
        <v>186.58987875</v>
      </c>
      <c r="J1708" s="19">
        <f t="shared" si="419"/>
        <v>6660.2220609374999</v>
      </c>
      <c r="K1708" s="19">
        <f t="shared" si="420"/>
        <v>-91.093749999994827</v>
      </c>
      <c r="L1708" s="19">
        <f t="shared" si="421"/>
        <v>545.31466357060685</v>
      </c>
      <c r="M1708" s="19">
        <f t="shared" si="422"/>
        <v>19464.703963561937</v>
      </c>
      <c r="N1708" s="24">
        <f t="shared" si="416"/>
        <v>5.4068622121005378E-3</v>
      </c>
      <c r="O1708" s="24">
        <f t="shared" si="423"/>
        <v>5.4068622121005378E-3</v>
      </c>
      <c r="P1708" s="24">
        <f t="shared" si="430"/>
        <v>3.5894802052557866</v>
      </c>
      <c r="Q1708" s="24">
        <f t="shared" si="424"/>
        <v>0</v>
      </c>
      <c r="R1708" s="24">
        <f t="shared" si="431"/>
        <v>1.1577579182234312</v>
      </c>
      <c r="S1708" s="24">
        <f>MIN(MAX(-M1708,0),'Vehicle Inputs'!$B$20*1000)</f>
        <v>0</v>
      </c>
      <c r="T1708" s="24">
        <f>S1708*(C1708-C1707)/3600000*'Vehicle Inputs'!$B$21*'Vehicle Inputs'!$B$22*'Vehicle Inputs'!$B$23</f>
        <v>0</v>
      </c>
      <c r="U1708" s="24">
        <f t="shared" si="425"/>
        <v>1.0212142345513553</v>
      </c>
      <c r="V1708" s="24">
        <f>T1708*'Vehicle Inputs'!$B$24*'Vehicle Inputs'!$B$22*'Vehicle Inputs'!$B$21</f>
        <v>0</v>
      </c>
      <c r="W1708" s="24">
        <f t="shared" si="426"/>
        <v>0.90321292974894563</v>
      </c>
      <c r="X1708" s="25">
        <f t="shared" si="427"/>
        <v>63</v>
      </c>
      <c r="Y1708" s="24">
        <f t="shared" si="428"/>
        <v>0</v>
      </c>
    </row>
    <row r="1709" spans="2:25" x14ac:dyDescent="0.25">
      <c r="B1709" s="7" t="s">
        <v>39</v>
      </c>
      <c r="C1709" s="7">
        <v>1701</v>
      </c>
      <c r="D1709" s="7">
        <v>224</v>
      </c>
      <c r="E1709" s="13">
        <v>128.30000000000001</v>
      </c>
      <c r="F1709" s="16">
        <f t="shared" si="429"/>
        <v>-5.5555555555556344E-2</v>
      </c>
      <c r="G1709" s="16">
        <f t="shared" si="417"/>
        <v>35.638888888888893</v>
      </c>
      <c r="H1709" s="19">
        <f t="shared" si="418"/>
        <v>448.41941114282412</v>
      </c>
      <c r="I1709" s="19">
        <f>$K$3*$H$3*'Vehicle Inputs'!$B$19</f>
        <v>186.58987875</v>
      </c>
      <c r="J1709" s="19">
        <f t="shared" si="419"/>
        <v>6649.855956562501</v>
      </c>
      <c r="K1709" s="19">
        <f t="shared" si="420"/>
        <v>-121.45833333333506</v>
      </c>
      <c r="L1709" s="19">
        <f t="shared" si="421"/>
        <v>513.55095655948901</v>
      </c>
      <c r="M1709" s="19">
        <f t="shared" si="422"/>
        <v>18302.385479606237</v>
      </c>
      <c r="N1709" s="24">
        <f t="shared" si="416"/>
        <v>5.0839959665572882E-3</v>
      </c>
      <c r="O1709" s="24">
        <f t="shared" si="423"/>
        <v>5.0839959665572882E-3</v>
      </c>
      <c r="P1709" s="24">
        <f t="shared" si="430"/>
        <v>3.5945642012223438</v>
      </c>
      <c r="Q1709" s="24">
        <f t="shared" si="424"/>
        <v>0</v>
      </c>
      <c r="R1709" s="24">
        <f t="shared" si="431"/>
        <v>1.1577579182234312</v>
      </c>
      <c r="S1709" s="24">
        <f>MIN(MAX(-M1709,0),'Vehicle Inputs'!$B$20*1000)</f>
        <v>0</v>
      </c>
      <c r="T1709" s="24">
        <f>S1709*(C1709-C1708)/3600000*'Vehicle Inputs'!$B$21*'Vehicle Inputs'!$B$22*'Vehicle Inputs'!$B$23</f>
        <v>0</v>
      </c>
      <c r="U1709" s="24">
        <f t="shared" si="425"/>
        <v>1.0212142345513553</v>
      </c>
      <c r="V1709" s="24">
        <f>T1709*'Vehicle Inputs'!$B$24*'Vehicle Inputs'!$B$22*'Vehicle Inputs'!$B$21</f>
        <v>0</v>
      </c>
      <c r="W1709" s="24">
        <f t="shared" si="426"/>
        <v>0.90321292974894563</v>
      </c>
      <c r="X1709" s="25">
        <f t="shared" si="427"/>
        <v>63</v>
      </c>
      <c r="Y1709" s="24">
        <f t="shared" si="428"/>
        <v>0</v>
      </c>
    </row>
    <row r="1710" spans="2:25" x14ac:dyDescent="0.25">
      <c r="B1710" s="7" t="s">
        <v>39</v>
      </c>
      <c r="C1710" s="7">
        <v>1702</v>
      </c>
      <c r="D1710" s="7">
        <v>225</v>
      </c>
      <c r="E1710" s="13">
        <v>128.1</v>
      </c>
      <c r="F1710" s="16">
        <f t="shared" si="429"/>
        <v>-5.5555555555556344E-2</v>
      </c>
      <c r="G1710" s="16">
        <f t="shared" si="417"/>
        <v>35.583333333333336</v>
      </c>
      <c r="H1710" s="19">
        <f t="shared" si="418"/>
        <v>447.02246678541673</v>
      </c>
      <c r="I1710" s="19">
        <f>$K$3*$H$3*'Vehicle Inputs'!$B$19</f>
        <v>186.58987875</v>
      </c>
      <c r="J1710" s="19">
        <f t="shared" si="419"/>
        <v>6639.4898521875002</v>
      </c>
      <c r="K1710" s="19">
        <f t="shared" si="420"/>
        <v>-121.45833333333506</v>
      </c>
      <c r="L1710" s="19">
        <f t="shared" si="421"/>
        <v>512.15401220208162</v>
      </c>
      <c r="M1710" s="19">
        <f t="shared" si="422"/>
        <v>18224.14693419074</v>
      </c>
      <c r="N1710" s="24">
        <f t="shared" si="416"/>
        <v>5.0622630372752055E-3</v>
      </c>
      <c r="O1710" s="24">
        <f t="shared" si="423"/>
        <v>5.0622630372752055E-3</v>
      </c>
      <c r="P1710" s="24">
        <f t="shared" si="430"/>
        <v>3.599626464259619</v>
      </c>
      <c r="Q1710" s="24">
        <f t="shared" si="424"/>
        <v>0</v>
      </c>
      <c r="R1710" s="24">
        <f t="shared" si="431"/>
        <v>1.1577579182234312</v>
      </c>
      <c r="S1710" s="24">
        <f>MIN(MAX(-M1710,0),'Vehicle Inputs'!$B$20*1000)</f>
        <v>0</v>
      </c>
      <c r="T1710" s="24">
        <f>S1710*(C1710-C1709)/3600000*'Vehicle Inputs'!$B$21*'Vehicle Inputs'!$B$22*'Vehicle Inputs'!$B$23</f>
        <v>0</v>
      </c>
      <c r="U1710" s="24">
        <f t="shared" si="425"/>
        <v>1.0212142345513553</v>
      </c>
      <c r="V1710" s="24">
        <f>T1710*'Vehicle Inputs'!$B$24*'Vehicle Inputs'!$B$22*'Vehicle Inputs'!$B$21</f>
        <v>0</v>
      </c>
      <c r="W1710" s="24">
        <f t="shared" si="426"/>
        <v>0.90321292974894563</v>
      </c>
      <c r="X1710" s="25">
        <f t="shared" si="427"/>
        <v>63</v>
      </c>
      <c r="Y1710" s="24">
        <f t="shared" si="428"/>
        <v>0</v>
      </c>
    </row>
    <row r="1711" spans="2:25" x14ac:dyDescent="0.25">
      <c r="B1711" s="7" t="s">
        <v>39</v>
      </c>
      <c r="C1711" s="7">
        <v>1703</v>
      </c>
      <c r="D1711" s="7">
        <v>226</v>
      </c>
      <c r="E1711" s="13">
        <v>127.9</v>
      </c>
      <c r="F1711" s="16">
        <f t="shared" si="429"/>
        <v>-6.9444444444444448E-2</v>
      </c>
      <c r="G1711" s="16">
        <f t="shared" si="417"/>
        <v>35.527777777777779</v>
      </c>
      <c r="H1711" s="19">
        <f t="shared" si="418"/>
        <v>445.62770174837959</v>
      </c>
      <c r="I1711" s="19">
        <f>$K$3*$H$3*'Vehicle Inputs'!$B$19</f>
        <v>186.58987875</v>
      </c>
      <c r="J1711" s="19">
        <f t="shared" si="419"/>
        <v>6629.1237478125004</v>
      </c>
      <c r="K1711" s="19">
        <f t="shared" si="420"/>
        <v>-151.82291666666669</v>
      </c>
      <c r="L1711" s="19">
        <f t="shared" si="421"/>
        <v>480.39466383171288</v>
      </c>
      <c r="M1711" s="19">
        <f t="shared" si="422"/>
        <v>17067.354862243355</v>
      </c>
      <c r="N1711" s="24">
        <f t="shared" si="416"/>
        <v>4.7409319061787096E-3</v>
      </c>
      <c r="O1711" s="24">
        <f t="shared" si="423"/>
        <v>4.7409319061787096E-3</v>
      </c>
      <c r="P1711" s="24">
        <f t="shared" si="430"/>
        <v>3.6043673961657978</v>
      </c>
      <c r="Q1711" s="24">
        <f t="shared" si="424"/>
        <v>0</v>
      </c>
      <c r="R1711" s="24">
        <f t="shared" si="431"/>
        <v>1.1577579182234312</v>
      </c>
      <c r="S1711" s="24">
        <f>MIN(MAX(-M1711,0),'Vehicle Inputs'!$B$20*1000)</f>
        <v>0</v>
      </c>
      <c r="T1711" s="24">
        <f>S1711*(C1711-C1710)/3600000*'Vehicle Inputs'!$B$21*'Vehicle Inputs'!$B$22*'Vehicle Inputs'!$B$23</f>
        <v>0</v>
      </c>
      <c r="U1711" s="24">
        <f t="shared" si="425"/>
        <v>1.0212142345513553</v>
      </c>
      <c r="V1711" s="24">
        <f>T1711*'Vehicle Inputs'!$B$24*'Vehicle Inputs'!$B$22*'Vehicle Inputs'!$B$21</f>
        <v>0</v>
      </c>
      <c r="W1711" s="24">
        <f t="shared" si="426"/>
        <v>0.90321292974894563</v>
      </c>
      <c r="X1711" s="25">
        <f t="shared" si="427"/>
        <v>63</v>
      </c>
      <c r="Y1711" s="24">
        <f t="shared" si="428"/>
        <v>0</v>
      </c>
    </row>
    <row r="1712" spans="2:25" x14ac:dyDescent="0.25">
      <c r="B1712" s="7" t="s">
        <v>39</v>
      </c>
      <c r="C1712" s="7">
        <v>1704</v>
      </c>
      <c r="D1712" s="7">
        <v>227</v>
      </c>
      <c r="E1712" s="13">
        <v>127.6</v>
      </c>
      <c r="F1712" s="16">
        <f t="shared" si="429"/>
        <v>-6.9444444444444448E-2</v>
      </c>
      <c r="G1712" s="16">
        <f t="shared" si="417"/>
        <v>35.444444444444443</v>
      </c>
      <c r="H1712" s="19">
        <f t="shared" si="418"/>
        <v>443.53964041851845</v>
      </c>
      <c r="I1712" s="19">
        <f>$K$3*$H$3*'Vehicle Inputs'!$B$19</f>
        <v>186.58987875</v>
      </c>
      <c r="J1712" s="19">
        <f t="shared" si="419"/>
        <v>6613.5745912499997</v>
      </c>
      <c r="K1712" s="19">
        <f t="shared" si="420"/>
        <v>-151.82291666666669</v>
      </c>
      <c r="L1712" s="19">
        <f t="shared" si="421"/>
        <v>478.30660250185173</v>
      </c>
      <c r="M1712" s="19">
        <f t="shared" si="422"/>
        <v>16953.311799787854</v>
      </c>
      <c r="N1712" s="24">
        <f t="shared" ref="N1712:N1775" si="432">M1712*(C1712-C1711)/3600000</f>
        <v>4.7092532777188488E-3</v>
      </c>
      <c r="O1712" s="24">
        <f t="shared" si="423"/>
        <v>4.7092532777188488E-3</v>
      </c>
      <c r="P1712" s="24">
        <f t="shared" si="430"/>
        <v>3.6090766494435167</v>
      </c>
      <c r="Q1712" s="24">
        <f t="shared" si="424"/>
        <v>0</v>
      </c>
      <c r="R1712" s="24">
        <f t="shared" si="431"/>
        <v>1.1577579182234312</v>
      </c>
      <c r="S1712" s="24">
        <f>MIN(MAX(-M1712,0),'Vehicle Inputs'!$B$20*1000)</f>
        <v>0</v>
      </c>
      <c r="T1712" s="24">
        <f>S1712*(C1712-C1711)/3600000*'Vehicle Inputs'!$B$21*'Vehicle Inputs'!$B$22*'Vehicle Inputs'!$B$23</f>
        <v>0</v>
      </c>
      <c r="U1712" s="24">
        <f t="shared" si="425"/>
        <v>1.0212142345513553</v>
      </c>
      <c r="V1712" s="24">
        <f>T1712*'Vehicle Inputs'!$B$24*'Vehicle Inputs'!$B$22*'Vehicle Inputs'!$B$21</f>
        <v>0</v>
      </c>
      <c r="W1712" s="24">
        <f t="shared" si="426"/>
        <v>0.90321292974894563</v>
      </c>
      <c r="X1712" s="25">
        <f t="shared" si="427"/>
        <v>63</v>
      </c>
      <c r="Y1712" s="24">
        <f t="shared" si="428"/>
        <v>0</v>
      </c>
    </row>
    <row r="1713" spans="2:25" x14ac:dyDescent="0.25">
      <c r="B1713" s="7" t="s">
        <v>39</v>
      </c>
      <c r="C1713" s="7">
        <v>1705</v>
      </c>
      <c r="D1713" s="7">
        <v>228</v>
      </c>
      <c r="E1713" s="13">
        <v>127.4</v>
      </c>
      <c r="F1713" s="16">
        <f t="shared" si="429"/>
        <v>-5.5555555555554373E-2</v>
      </c>
      <c r="G1713" s="16">
        <f t="shared" si="417"/>
        <v>35.388888888888893</v>
      </c>
      <c r="H1713" s="19">
        <f t="shared" si="418"/>
        <v>442.15032368240747</v>
      </c>
      <c r="I1713" s="19">
        <f>$K$3*$H$3*'Vehicle Inputs'!$B$19</f>
        <v>186.58987875</v>
      </c>
      <c r="J1713" s="19">
        <f t="shared" si="419"/>
        <v>6603.2084868750007</v>
      </c>
      <c r="K1713" s="19">
        <f t="shared" si="420"/>
        <v>-121.45833333333074</v>
      </c>
      <c r="L1713" s="19">
        <f t="shared" si="421"/>
        <v>507.28186909907674</v>
      </c>
      <c r="M1713" s="19">
        <f t="shared" si="422"/>
        <v>17952.141700895107</v>
      </c>
      <c r="N1713" s="24">
        <f t="shared" si="432"/>
        <v>4.9867060280264185E-3</v>
      </c>
      <c r="O1713" s="24">
        <f t="shared" si="423"/>
        <v>4.9867060280264185E-3</v>
      </c>
      <c r="P1713" s="24">
        <f t="shared" si="430"/>
        <v>3.6140633554715431</v>
      </c>
      <c r="Q1713" s="24">
        <f t="shared" si="424"/>
        <v>0</v>
      </c>
      <c r="R1713" s="24">
        <f t="shared" si="431"/>
        <v>1.1577579182234312</v>
      </c>
      <c r="S1713" s="24">
        <f>MIN(MAX(-M1713,0),'Vehicle Inputs'!$B$20*1000)</f>
        <v>0</v>
      </c>
      <c r="T1713" s="24">
        <f>S1713*(C1713-C1712)/3600000*'Vehicle Inputs'!$B$21*'Vehicle Inputs'!$B$22*'Vehicle Inputs'!$B$23</f>
        <v>0</v>
      </c>
      <c r="U1713" s="24">
        <f t="shared" si="425"/>
        <v>1.0212142345513553</v>
      </c>
      <c r="V1713" s="24">
        <f>T1713*'Vehicle Inputs'!$B$24*'Vehicle Inputs'!$B$22*'Vehicle Inputs'!$B$21</f>
        <v>0</v>
      </c>
      <c r="W1713" s="24">
        <f t="shared" si="426"/>
        <v>0.90321292974894563</v>
      </c>
      <c r="X1713" s="25">
        <f t="shared" si="427"/>
        <v>63</v>
      </c>
      <c r="Y1713" s="24">
        <f t="shared" si="428"/>
        <v>0</v>
      </c>
    </row>
    <row r="1714" spans="2:25" x14ac:dyDescent="0.25">
      <c r="B1714" s="7" t="s">
        <v>39</v>
      </c>
      <c r="C1714" s="7">
        <v>1706</v>
      </c>
      <c r="D1714" s="7">
        <v>229</v>
      </c>
      <c r="E1714" s="13">
        <v>127.2</v>
      </c>
      <c r="F1714" s="16">
        <f t="shared" si="429"/>
        <v>-5.5555555555556344E-2</v>
      </c>
      <c r="G1714" s="16">
        <f t="shared" si="417"/>
        <v>35.333333333333336</v>
      </c>
      <c r="H1714" s="19">
        <f t="shared" si="418"/>
        <v>440.76318626666665</v>
      </c>
      <c r="I1714" s="19">
        <f>$K$3*$H$3*'Vehicle Inputs'!$B$19</f>
        <v>186.58987875</v>
      </c>
      <c r="J1714" s="19">
        <f t="shared" si="419"/>
        <v>6592.8423825</v>
      </c>
      <c r="K1714" s="19">
        <f t="shared" si="420"/>
        <v>-121.45833333333506</v>
      </c>
      <c r="L1714" s="19">
        <f t="shared" si="421"/>
        <v>505.89473168333154</v>
      </c>
      <c r="M1714" s="19">
        <f t="shared" si="422"/>
        <v>17874.947186144382</v>
      </c>
      <c r="N1714" s="24">
        <f t="shared" si="432"/>
        <v>4.9652631072623285E-3</v>
      </c>
      <c r="O1714" s="24">
        <f t="shared" si="423"/>
        <v>4.9652631072623285E-3</v>
      </c>
      <c r="P1714" s="24">
        <f t="shared" si="430"/>
        <v>3.6190286185788056</v>
      </c>
      <c r="Q1714" s="24">
        <f t="shared" si="424"/>
        <v>0</v>
      </c>
      <c r="R1714" s="24">
        <f t="shared" si="431"/>
        <v>1.1577579182234312</v>
      </c>
      <c r="S1714" s="24">
        <f>MIN(MAX(-M1714,0),'Vehicle Inputs'!$B$20*1000)</f>
        <v>0</v>
      </c>
      <c r="T1714" s="24">
        <f>S1714*(C1714-C1713)/3600000*'Vehicle Inputs'!$B$21*'Vehicle Inputs'!$B$22*'Vehicle Inputs'!$B$23</f>
        <v>0</v>
      </c>
      <c r="U1714" s="24">
        <f t="shared" si="425"/>
        <v>1.0212142345513553</v>
      </c>
      <c r="V1714" s="24">
        <f>T1714*'Vehicle Inputs'!$B$24*'Vehicle Inputs'!$B$22*'Vehicle Inputs'!$B$21</f>
        <v>0</v>
      </c>
      <c r="W1714" s="24">
        <f t="shared" si="426"/>
        <v>0.90321292974894563</v>
      </c>
      <c r="X1714" s="25">
        <f t="shared" si="427"/>
        <v>63</v>
      </c>
      <c r="Y1714" s="24">
        <f t="shared" si="428"/>
        <v>0</v>
      </c>
    </row>
    <row r="1715" spans="2:25" x14ac:dyDescent="0.25">
      <c r="B1715" s="7" t="s">
        <v>39</v>
      </c>
      <c r="C1715" s="7">
        <v>1707</v>
      </c>
      <c r="D1715" s="7">
        <v>230</v>
      </c>
      <c r="E1715" s="13">
        <v>127</v>
      </c>
      <c r="F1715" s="16">
        <f t="shared" si="429"/>
        <v>-4.1666666666666269E-2</v>
      </c>
      <c r="G1715" s="16">
        <f t="shared" si="417"/>
        <v>35.277777777777779</v>
      </c>
      <c r="H1715" s="19">
        <f t="shared" si="418"/>
        <v>439.37822817129626</v>
      </c>
      <c r="I1715" s="19">
        <f>$K$3*$H$3*'Vehicle Inputs'!$B$19</f>
        <v>186.58987875</v>
      </c>
      <c r="J1715" s="19">
        <f t="shared" si="419"/>
        <v>6582.4762781250001</v>
      </c>
      <c r="K1715" s="19">
        <f t="shared" si="420"/>
        <v>-91.093749999999133</v>
      </c>
      <c r="L1715" s="19">
        <f t="shared" si="421"/>
        <v>534.87435692129714</v>
      </c>
      <c r="M1715" s="19">
        <f t="shared" si="422"/>
        <v>18869.178702501315</v>
      </c>
      <c r="N1715" s="24">
        <f t="shared" si="432"/>
        <v>5.241438528472587E-3</v>
      </c>
      <c r="O1715" s="24">
        <f t="shared" si="423"/>
        <v>5.241438528472587E-3</v>
      </c>
      <c r="P1715" s="24">
        <f t="shared" si="430"/>
        <v>3.6242700571072781</v>
      </c>
      <c r="Q1715" s="24">
        <f t="shared" si="424"/>
        <v>0</v>
      </c>
      <c r="R1715" s="24">
        <f t="shared" si="431"/>
        <v>1.1577579182234312</v>
      </c>
      <c r="S1715" s="24">
        <f>MIN(MAX(-M1715,0),'Vehicle Inputs'!$B$20*1000)</f>
        <v>0</v>
      </c>
      <c r="T1715" s="24">
        <f>S1715*(C1715-C1714)/3600000*'Vehicle Inputs'!$B$21*'Vehicle Inputs'!$B$22*'Vehicle Inputs'!$B$23</f>
        <v>0</v>
      </c>
      <c r="U1715" s="24">
        <f t="shared" si="425"/>
        <v>1.0212142345513553</v>
      </c>
      <c r="V1715" s="24">
        <f>T1715*'Vehicle Inputs'!$B$24*'Vehicle Inputs'!$B$22*'Vehicle Inputs'!$B$21</f>
        <v>0</v>
      </c>
      <c r="W1715" s="24">
        <f t="shared" si="426"/>
        <v>0.90321292974894563</v>
      </c>
      <c r="X1715" s="25">
        <f t="shared" si="427"/>
        <v>63</v>
      </c>
      <c r="Y1715" s="24">
        <f t="shared" si="428"/>
        <v>0</v>
      </c>
    </row>
    <row r="1716" spans="2:25" x14ac:dyDescent="0.25">
      <c r="B1716" s="7" t="s">
        <v>39</v>
      </c>
      <c r="C1716" s="7">
        <v>1708</v>
      </c>
      <c r="D1716" s="7">
        <v>231</v>
      </c>
      <c r="E1716" s="13">
        <v>126.9</v>
      </c>
      <c r="F1716" s="16">
        <f t="shared" si="429"/>
        <v>-2.7777777777778172E-2</v>
      </c>
      <c r="G1716" s="16">
        <f t="shared" si="417"/>
        <v>35.25</v>
      </c>
      <c r="H1716" s="19">
        <f t="shared" si="418"/>
        <v>438.68656636874999</v>
      </c>
      <c r="I1716" s="19">
        <f>$K$3*$H$3*'Vehicle Inputs'!$B$19</f>
        <v>186.58987875</v>
      </c>
      <c r="J1716" s="19">
        <f t="shared" si="419"/>
        <v>6577.2932259375002</v>
      </c>
      <c r="K1716" s="19">
        <f t="shared" si="420"/>
        <v>-60.729166666667531</v>
      </c>
      <c r="L1716" s="19">
        <f t="shared" si="421"/>
        <v>564.54727845208242</v>
      </c>
      <c r="M1716" s="19">
        <f t="shared" si="422"/>
        <v>19900.291565435906</v>
      </c>
      <c r="N1716" s="24">
        <f t="shared" si="432"/>
        <v>5.5278587681766404E-3</v>
      </c>
      <c r="O1716" s="24">
        <f t="shared" si="423"/>
        <v>5.5278587681766404E-3</v>
      </c>
      <c r="P1716" s="24">
        <f t="shared" si="430"/>
        <v>3.629797915875455</v>
      </c>
      <c r="Q1716" s="24">
        <f t="shared" si="424"/>
        <v>0</v>
      </c>
      <c r="R1716" s="24">
        <f t="shared" si="431"/>
        <v>1.1577579182234312</v>
      </c>
      <c r="S1716" s="24">
        <f>MIN(MAX(-M1716,0),'Vehicle Inputs'!$B$20*1000)</f>
        <v>0</v>
      </c>
      <c r="T1716" s="24">
        <f>S1716*(C1716-C1715)/3600000*'Vehicle Inputs'!$B$21*'Vehicle Inputs'!$B$22*'Vehicle Inputs'!$B$23</f>
        <v>0</v>
      </c>
      <c r="U1716" s="24">
        <f t="shared" si="425"/>
        <v>1.0212142345513553</v>
      </c>
      <c r="V1716" s="24">
        <f>T1716*'Vehicle Inputs'!$B$24*'Vehicle Inputs'!$B$22*'Vehicle Inputs'!$B$21</f>
        <v>0</v>
      </c>
      <c r="W1716" s="24">
        <f t="shared" si="426"/>
        <v>0.90321292974894563</v>
      </c>
      <c r="X1716" s="25">
        <f t="shared" si="427"/>
        <v>63</v>
      </c>
      <c r="Y1716" s="24">
        <f t="shared" si="428"/>
        <v>0</v>
      </c>
    </row>
    <row r="1717" spans="2:25" x14ac:dyDescent="0.25">
      <c r="B1717" s="7" t="s">
        <v>39</v>
      </c>
      <c r="C1717" s="7">
        <v>1709</v>
      </c>
      <c r="D1717" s="7">
        <v>232</v>
      </c>
      <c r="E1717" s="13">
        <v>126.8</v>
      </c>
      <c r="F1717" s="16">
        <f t="shared" si="429"/>
        <v>-2.7777777777778172E-2</v>
      </c>
      <c r="G1717" s="16">
        <f t="shared" si="417"/>
        <v>35.222222222222221</v>
      </c>
      <c r="H1717" s="19">
        <f t="shared" si="418"/>
        <v>437.99544939629624</v>
      </c>
      <c r="I1717" s="19">
        <f>$K$3*$H$3*'Vehicle Inputs'!$B$19</f>
        <v>186.58987875</v>
      </c>
      <c r="J1717" s="19">
        <f t="shared" si="419"/>
        <v>6572.1101737499994</v>
      </c>
      <c r="K1717" s="19">
        <f t="shared" si="420"/>
        <v>-60.729166666667531</v>
      </c>
      <c r="L1717" s="19">
        <f t="shared" si="421"/>
        <v>563.85616147962867</v>
      </c>
      <c r="M1717" s="19">
        <f t="shared" si="422"/>
        <v>19860.2670210047</v>
      </c>
      <c r="N1717" s="24">
        <f t="shared" si="432"/>
        <v>5.5167408391679721E-3</v>
      </c>
      <c r="O1717" s="24">
        <f t="shared" si="423"/>
        <v>5.5167408391679721E-3</v>
      </c>
      <c r="P1717" s="24">
        <f t="shared" si="430"/>
        <v>3.6353146567146228</v>
      </c>
      <c r="Q1717" s="24">
        <f t="shared" si="424"/>
        <v>0</v>
      </c>
      <c r="R1717" s="24">
        <f t="shared" si="431"/>
        <v>1.1577579182234312</v>
      </c>
      <c r="S1717" s="24">
        <f>MIN(MAX(-M1717,0),'Vehicle Inputs'!$B$20*1000)</f>
        <v>0</v>
      </c>
      <c r="T1717" s="24">
        <f>S1717*(C1717-C1716)/3600000*'Vehicle Inputs'!$B$21*'Vehicle Inputs'!$B$22*'Vehicle Inputs'!$B$23</f>
        <v>0</v>
      </c>
      <c r="U1717" s="24">
        <f t="shared" si="425"/>
        <v>1.0212142345513553</v>
      </c>
      <c r="V1717" s="24">
        <f>T1717*'Vehicle Inputs'!$B$24*'Vehicle Inputs'!$B$22*'Vehicle Inputs'!$B$21</f>
        <v>0</v>
      </c>
      <c r="W1717" s="24">
        <f t="shared" si="426"/>
        <v>0.90321292974894563</v>
      </c>
      <c r="X1717" s="25">
        <f t="shared" si="427"/>
        <v>63</v>
      </c>
      <c r="Y1717" s="24">
        <f t="shared" si="428"/>
        <v>0</v>
      </c>
    </row>
    <row r="1718" spans="2:25" x14ac:dyDescent="0.25">
      <c r="B1718" s="7" t="s">
        <v>39</v>
      </c>
      <c r="C1718" s="7">
        <v>1710</v>
      </c>
      <c r="D1718" s="7">
        <v>233</v>
      </c>
      <c r="E1718" s="13">
        <v>126.7</v>
      </c>
      <c r="F1718" s="16">
        <f t="shared" si="429"/>
        <v>0</v>
      </c>
      <c r="G1718" s="16">
        <f t="shared" si="417"/>
        <v>35.19444444444445</v>
      </c>
      <c r="H1718" s="19">
        <f t="shared" si="418"/>
        <v>437.30487725393527</v>
      </c>
      <c r="I1718" s="19">
        <f>$K$3*$H$3*'Vehicle Inputs'!$B$19</f>
        <v>186.58987875</v>
      </c>
      <c r="J1718" s="19">
        <f t="shared" si="419"/>
        <v>6566.9271215625013</v>
      </c>
      <c r="K1718" s="19">
        <f t="shared" si="420"/>
        <v>0</v>
      </c>
      <c r="L1718" s="19">
        <f t="shared" si="421"/>
        <v>623.8947560039353</v>
      </c>
      <c r="M1718" s="19">
        <f t="shared" si="422"/>
        <v>21957.629329360727</v>
      </c>
      <c r="N1718" s="24">
        <f t="shared" si="432"/>
        <v>6.0993414803779799E-3</v>
      </c>
      <c r="O1718" s="24">
        <f t="shared" si="423"/>
        <v>6.0993414803779799E-3</v>
      </c>
      <c r="P1718" s="24">
        <f t="shared" si="430"/>
        <v>3.6414139981950009</v>
      </c>
      <c r="Q1718" s="24">
        <f t="shared" si="424"/>
        <v>0</v>
      </c>
      <c r="R1718" s="24">
        <f t="shared" si="431"/>
        <v>1.1577579182234312</v>
      </c>
      <c r="S1718" s="24">
        <f>MIN(MAX(-M1718,0),'Vehicle Inputs'!$B$20*1000)</f>
        <v>0</v>
      </c>
      <c r="T1718" s="24">
        <f>S1718*(C1718-C1717)/3600000*'Vehicle Inputs'!$B$21*'Vehicle Inputs'!$B$22*'Vehicle Inputs'!$B$23</f>
        <v>0</v>
      </c>
      <c r="U1718" s="24">
        <f t="shared" si="425"/>
        <v>1.0212142345513553</v>
      </c>
      <c r="V1718" s="24">
        <f>T1718*'Vehicle Inputs'!$B$24*'Vehicle Inputs'!$B$22*'Vehicle Inputs'!$B$21</f>
        <v>0</v>
      </c>
      <c r="W1718" s="24">
        <f t="shared" si="426"/>
        <v>0.90321292974894563</v>
      </c>
      <c r="X1718" s="25">
        <f t="shared" si="427"/>
        <v>63</v>
      </c>
      <c r="Y1718" s="24">
        <f t="shared" si="428"/>
        <v>0</v>
      </c>
    </row>
    <row r="1719" spans="2:25" x14ac:dyDescent="0.25">
      <c r="B1719" s="7" t="s">
        <v>39</v>
      </c>
      <c r="C1719" s="7">
        <v>1711</v>
      </c>
      <c r="D1719" s="7">
        <v>234</v>
      </c>
      <c r="E1719" s="13">
        <v>126.8</v>
      </c>
      <c r="F1719" s="16">
        <f t="shared" si="429"/>
        <v>2.7777777777778172E-2</v>
      </c>
      <c r="G1719" s="16">
        <f t="shared" si="417"/>
        <v>35.222222222222221</v>
      </c>
      <c r="H1719" s="19">
        <f t="shared" si="418"/>
        <v>437.99544939629624</v>
      </c>
      <c r="I1719" s="19">
        <f>$K$3*$H$3*'Vehicle Inputs'!$B$19</f>
        <v>186.58987875</v>
      </c>
      <c r="J1719" s="19">
        <f t="shared" si="419"/>
        <v>6572.1101737499994</v>
      </c>
      <c r="K1719" s="19">
        <f t="shared" si="420"/>
        <v>60.729166666667531</v>
      </c>
      <c r="L1719" s="19">
        <f t="shared" si="421"/>
        <v>685.31449481296374</v>
      </c>
      <c r="M1719" s="19">
        <f t="shared" si="422"/>
        <v>24138.299428412167</v>
      </c>
      <c r="N1719" s="24">
        <f t="shared" si="432"/>
        <v>6.7050831745589356E-3</v>
      </c>
      <c r="O1719" s="24">
        <f t="shared" si="423"/>
        <v>6.7050831745589356E-3</v>
      </c>
      <c r="P1719" s="24">
        <f t="shared" si="430"/>
        <v>3.6481190813695599</v>
      </c>
      <c r="Q1719" s="24">
        <f t="shared" si="424"/>
        <v>0</v>
      </c>
      <c r="R1719" s="24">
        <f t="shared" si="431"/>
        <v>1.1577579182234312</v>
      </c>
      <c r="S1719" s="24">
        <f>MIN(MAX(-M1719,0),'Vehicle Inputs'!$B$20*1000)</f>
        <v>0</v>
      </c>
      <c r="T1719" s="24">
        <f>S1719*(C1719-C1718)/3600000*'Vehicle Inputs'!$B$21*'Vehicle Inputs'!$B$22*'Vehicle Inputs'!$B$23</f>
        <v>0</v>
      </c>
      <c r="U1719" s="24">
        <f t="shared" si="425"/>
        <v>1.0212142345513553</v>
      </c>
      <c r="V1719" s="24">
        <f>T1719*'Vehicle Inputs'!$B$24*'Vehicle Inputs'!$B$22*'Vehicle Inputs'!$B$21</f>
        <v>0</v>
      </c>
      <c r="W1719" s="24">
        <f t="shared" si="426"/>
        <v>0.90321292974894563</v>
      </c>
      <c r="X1719" s="25">
        <f t="shared" si="427"/>
        <v>63</v>
      </c>
      <c r="Y1719" s="24">
        <f t="shared" si="428"/>
        <v>0</v>
      </c>
    </row>
    <row r="1720" spans="2:25" x14ac:dyDescent="0.25">
      <c r="B1720" s="7" t="s">
        <v>39</v>
      </c>
      <c r="C1720" s="7">
        <v>1712</v>
      </c>
      <c r="D1720" s="7">
        <v>235</v>
      </c>
      <c r="E1720" s="13">
        <v>126.9</v>
      </c>
      <c r="F1720" s="16">
        <f t="shared" si="429"/>
        <v>4.1666666666666269E-2</v>
      </c>
      <c r="G1720" s="16">
        <f t="shared" si="417"/>
        <v>35.25</v>
      </c>
      <c r="H1720" s="19">
        <f t="shared" si="418"/>
        <v>438.68656636874999</v>
      </c>
      <c r="I1720" s="19">
        <f>$K$3*$H$3*'Vehicle Inputs'!$B$19</f>
        <v>186.58987875</v>
      </c>
      <c r="J1720" s="19">
        <f t="shared" si="419"/>
        <v>6577.2932259375002</v>
      </c>
      <c r="K1720" s="19">
        <f t="shared" si="420"/>
        <v>91.093749999999133</v>
      </c>
      <c r="L1720" s="19">
        <f t="shared" si="421"/>
        <v>716.37019511874905</v>
      </c>
      <c r="M1720" s="19">
        <f t="shared" si="422"/>
        <v>25252.049377935906</v>
      </c>
      <c r="N1720" s="24">
        <f t="shared" si="432"/>
        <v>7.0144581605377518E-3</v>
      </c>
      <c r="O1720" s="24">
        <f t="shared" si="423"/>
        <v>7.0144581605377518E-3</v>
      </c>
      <c r="P1720" s="24">
        <f t="shared" si="430"/>
        <v>3.6551335395300977</v>
      </c>
      <c r="Q1720" s="24">
        <f t="shared" si="424"/>
        <v>0</v>
      </c>
      <c r="R1720" s="24">
        <f t="shared" si="431"/>
        <v>1.1577579182234312</v>
      </c>
      <c r="S1720" s="24">
        <f>MIN(MAX(-M1720,0),'Vehicle Inputs'!$B$20*1000)</f>
        <v>0</v>
      </c>
      <c r="T1720" s="24">
        <f>S1720*(C1720-C1719)/3600000*'Vehicle Inputs'!$B$21*'Vehicle Inputs'!$B$22*'Vehicle Inputs'!$B$23</f>
        <v>0</v>
      </c>
      <c r="U1720" s="24">
        <f t="shared" si="425"/>
        <v>1.0212142345513553</v>
      </c>
      <c r="V1720" s="24">
        <f>T1720*'Vehicle Inputs'!$B$24*'Vehicle Inputs'!$B$22*'Vehicle Inputs'!$B$21</f>
        <v>0</v>
      </c>
      <c r="W1720" s="24">
        <f t="shared" si="426"/>
        <v>0.90321292974894563</v>
      </c>
      <c r="X1720" s="25">
        <f t="shared" si="427"/>
        <v>63</v>
      </c>
      <c r="Y1720" s="24">
        <f t="shared" si="428"/>
        <v>0</v>
      </c>
    </row>
    <row r="1721" spans="2:25" x14ac:dyDescent="0.25">
      <c r="B1721" s="7" t="s">
        <v>39</v>
      </c>
      <c r="C1721" s="7">
        <v>1713</v>
      </c>
      <c r="D1721" s="7">
        <v>236</v>
      </c>
      <c r="E1721" s="13">
        <v>127.1</v>
      </c>
      <c r="F1721" s="16">
        <f t="shared" si="429"/>
        <v>6.9444444444444448E-2</v>
      </c>
      <c r="G1721" s="16">
        <f t="shared" si="417"/>
        <v>35.305555555555557</v>
      </c>
      <c r="H1721" s="19">
        <f t="shared" si="418"/>
        <v>440.0704348039352</v>
      </c>
      <c r="I1721" s="19">
        <f>$K$3*$H$3*'Vehicle Inputs'!$B$19</f>
        <v>186.58987875</v>
      </c>
      <c r="J1721" s="19">
        <f t="shared" si="419"/>
        <v>6587.6593303125001</v>
      </c>
      <c r="K1721" s="19">
        <f t="shared" si="420"/>
        <v>151.82291666666669</v>
      </c>
      <c r="L1721" s="19">
        <f t="shared" si="421"/>
        <v>778.48323022060185</v>
      </c>
      <c r="M1721" s="19">
        <f t="shared" si="422"/>
        <v>27484.782933621806</v>
      </c>
      <c r="N1721" s="24">
        <f t="shared" si="432"/>
        <v>7.6346619260060575E-3</v>
      </c>
      <c r="O1721" s="24">
        <f t="shared" si="423"/>
        <v>7.6346619260060575E-3</v>
      </c>
      <c r="P1721" s="24">
        <f t="shared" si="430"/>
        <v>3.6627682014561036</v>
      </c>
      <c r="Q1721" s="24">
        <f t="shared" si="424"/>
        <v>0</v>
      </c>
      <c r="R1721" s="24">
        <f t="shared" si="431"/>
        <v>1.1577579182234312</v>
      </c>
      <c r="S1721" s="24">
        <f>MIN(MAX(-M1721,0),'Vehicle Inputs'!$B$20*1000)</f>
        <v>0</v>
      </c>
      <c r="T1721" s="24">
        <f>S1721*(C1721-C1720)/3600000*'Vehicle Inputs'!$B$21*'Vehicle Inputs'!$B$22*'Vehicle Inputs'!$B$23</f>
        <v>0</v>
      </c>
      <c r="U1721" s="24">
        <f t="shared" si="425"/>
        <v>1.0212142345513553</v>
      </c>
      <c r="V1721" s="24">
        <f>T1721*'Vehicle Inputs'!$B$24*'Vehicle Inputs'!$B$22*'Vehicle Inputs'!$B$21</f>
        <v>0</v>
      </c>
      <c r="W1721" s="24">
        <f t="shared" si="426"/>
        <v>0.90321292974894563</v>
      </c>
      <c r="X1721" s="25">
        <f t="shared" si="427"/>
        <v>63</v>
      </c>
      <c r="Y1721" s="24">
        <f t="shared" si="428"/>
        <v>0</v>
      </c>
    </row>
    <row r="1722" spans="2:25" x14ac:dyDescent="0.25">
      <c r="B1722" s="7" t="s">
        <v>39</v>
      </c>
      <c r="C1722" s="7">
        <v>1714</v>
      </c>
      <c r="D1722" s="7">
        <v>237</v>
      </c>
      <c r="E1722" s="13">
        <v>127.4</v>
      </c>
      <c r="F1722" s="16">
        <f t="shared" si="429"/>
        <v>8.3333333333334522E-2</v>
      </c>
      <c r="G1722" s="16">
        <f t="shared" si="417"/>
        <v>35.388888888888893</v>
      </c>
      <c r="H1722" s="19">
        <f t="shared" si="418"/>
        <v>442.15032368240747</v>
      </c>
      <c r="I1722" s="19">
        <f>$K$3*$H$3*'Vehicle Inputs'!$B$19</f>
        <v>186.58987875</v>
      </c>
      <c r="J1722" s="19">
        <f t="shared" si="419"/>
        <v>6603.2084868750007</v>
      </c>
      <c r="K1722" s="19">
        <f t="shared" si="420"/>
        <v>182.18750000000259</v>
      </c>
      <c r="L1722" s="19">
        <f t="shared" si="421"/>
        <v>810.92770243241011</v>
      </c>
      <c r="M1722" s="19">
        <f t="shared" si="422"/>
        <v>28697.830358302515</v>
      </c>
      <c r="N1722" s="24">
        <f t="shared" si="432"/>
        <v>7.9716195439729215E-3</v>
      </c>
      <c r="O1722" s="24">
        <f t="shared" si="423"/>
        <v>7.9716195439729215E-3</v>
      </c>
      <c r="P1722" s="24">
        <f t="shared" si="430"/>
        <v>3.6707398210000766</v>
      </c>
      <c r="Q1722" s="24">
        <f t="shared" si="424"/>
        <v>0</v>
      </c>
      <c r="R1722" s="24">
        <f t="shared" si="431"/>
        <v>1.1577579182234312</v>
      </c>
      <c r="S1722" s="24">
        <f>MIN(MAX(-M1722,0),'Vehicle Inputs'!$B$20*1000)</f>
        <v>0</v>
      </c>
      <c r="T1722" s="24">
        <f>S1722*(C1722-C1721)/3600000*'Vehicle Inputs'!$B$21*'Vehicle Inputs'!$B$22*'Vehicle Inputs'!$B$23</f>
        <v>0</v>
      </c>
      <c r="U1722" s="24">
        <f t="shared" si="425"/>
        <v>1.0212142345513553</v>
      </c>
      <c r="V1722" s="24">
        <f>T1722*'Vehicle Inputs'!$B$24*'Vehicle Inputs'!$B$22*'Vehicle Inputs'!$B$21</f>
        <v>0</v>
      </c>
      <c r="W1722" s="24">
        <f t="shared" si="426"/>
        <v>0.90321292974894563</v>
      </c>
      <c r="X1722" s="25">
        <f t="shared" si="427"/>
        <v>63</v>
      </c>
      <c r="Y1722" s="24">
        <f t="shared" si="428"/>
        <v>0</v>
      </c>
    </row>
    <row r="1723" spans="2:25" x14ac:dyDescent="0.25">
      <c r="B1723" s="7" t="s">
        <v>39</v>
      </c>
      <c r="C1723" s="7">
        <v>1715</v>
      </c>
      <c r="D1723" s="7">
        <v>238</v>
      </c>
      <c r="E1723" s="13">
        <v>127.7</v>
      </c>
      <c r="F1723" s="16">
        <f t="shared" si="429"/>
        <v>9.7222222222220642E-2</v>
      </c>
      <c r="G1723" s="16">
        <f t="shared" si="417"/>
        <v>35.472222222222221</v>
      </c>
      <c r="H1723" s="19">
        <f t="shared" si="418"/>
        <v>444.23511603171289</v>
      </c>
      <c r="I1723" s="19">
        <f>$K$3*$H$3*'Vehicle Inputs'!$B$19</f>
        <v>186.58987875</v>
      </c>
      <c r="J1723" s="19">
        <f t="shared" si="419"/>
        <v>6618.7576434374996</v>
      </c>
      <c r="K1723" s="19">
        <f t="shared" si="420"/>
        <v>212.55208333332988</v>
      </c>
      <c r="L1723" s="19">
        <f t="shared" si="421"/>
        <v>843.37707811504276</v>
      </c>
      <c r="M1723" s="19">
        <f t="shared" si="422"/>
        <v>29916.459132025266</v>
      </c>
      <c r="N1723" s="24">
        <f t="shared" si="432"/>
        <v>8.3101275366736851E-3</v>
      </c>
      <c r="O1723" s="24">
        <f t="shared" si="423"/>
        <v>8.3101275366736851E-3</v>
      </c>
      <c r="P1723" s="24">
        <f t="shared" si="430"/>
        <v>3.67904994853675</v>
      </c>
      <c r="Q1723" s="24">
        <f t="shared" si="424"/>
        <v>0</v>
      </c>
      <c r="R1723" s="24">
        <f t="shared" si="431"/>
        <v>1.1577579182234312</v>
      </c>
      <c r="S1723" s="24">
        <f>MIN(MAX(-M1723,0),'Vehicle Inputs'!$B$20*1000)</f>
        <v>0</v>
      </c>
      <c r="T1723" s="24">
        <f>S1723*(C1723-C1722)/3600000*'Vehicle Inputs'!$B$21*'Vehicle Inputs'!$B$22*'Vehicle Inputs'!$B$23</f>
        <v>0</v>
      </c>
      <c r="U1723" s="24">
        <f t="shared" si="425"/>
        <v>1.0212142345513553</v>
      </c>
      <c r="V1723" s="24">
        <f>T1723*'Vehicle Inputs'!$B$24*'Vehicle Inputs'!$B$22*'Vehicle Inputs'!$B$21</f>
        <v>0</v>
      </c>
      <c r="W1723" s="24">
        <f t="shared" si="426"/>
        <v>0.90321292974894563</v>
      </c>
      <c r="X1723" s="25">
        <f t="shared" si="427"/>
        <v>63</v>
      </c>
      <c r="Y1723" s="24">
        <f t="shared" si="428"/>
        <v>0</v>
      </c>
    </row>
    <row r="1724" spans="2:25" x14ac:dyDescent="0.25">
      <c r="B1724" s="7" t="s">
        <v>39</v>
      </c>
      <c r="C1724" s="7">
        <v>1716</v>
      </c>
      <c r="D1724" s="7">
        <v>239</v>
      </c>
      <c r="E1724" s="13">
        <v>128.1</v>
      </c>
      <c r="F1724" s="16">
        <f t="shared" si="429"/>
        <v>0.11111111111111072</v>
      </c>
      <c r="G1724" s="16">
        <f t="shared" si="417"/>
        <v>35.583333333333336</v>
      </c>
      <c r="H1724" s="19">
        <f t="shared" si="418"/>
        <v>447.02246678541673</v>
      </c>
      <c r="I1724" s="19">
        <f>$K$3*$H$3*'Vehicle Inputs'!$B$19</f>
        <v>186.58987875</v>
      </c>
      <c r="J1724" s="19">
        <f t="shared" si="419"/>
        <v>6639.4898521875002</v>
      </c>
      <c r="K1724" s="19">
        <f t="shared" si="420"/>
        <v>242.9166666666658</v>
      </c>
      <c r="L1724" s="19">
        <f t="shared" si="421"/>
        <v>876.52901220208253</v>
      </c>
      <c r="M1724" s="19">
        <f t="shared" si="422"/>
        <v>31189.824017524104</v>
      </c>
      <c r="N1724" s="24">
        <f t="shared" si="432"/>
        <v>8.6638400048678066E-3</v>
      </c>
      <c r="O1724" s="24">
        <f t="shared" si="423"/>
        <v>8.6638400048678066E-3</v>
      </c>
      <c r="P1724" s="24">
        <f t="shared" si="430"/>
        <v>3.6877137885416178</v>
      </c>
      <c r="Q1724" s="24">
        <f t="shared" si="424"/>
        <v>0</v>
      </c>
      <c r="R1724" s="24">
        <f t="shared" si="431"/>
        <v>1.1577579182234312</v>
      </c>
      <c r="S1724" s="24">
        <f>MIN(MAX(-M1724,0),'Vehicle Inputs'!$B$20*1000)</f>
        <v>0</v>
      </c>
      <c r="T1724" s="24">
        <f>S1724*(C1724-C1723)/3600000*'Vehicle Inputs'!$B$21*'Vehicle Inputs'!$B$22*'Vehicle Inputs'!$B$23</f>
        <v>0</v>
      </c>
      <c r="U1724" s="24">
        <f t="shared" si="425"/>
        <v>1.0212142345513553</v>
      </c>
      <c r="V1724" s="24">
        <f>T1724*'Vehicle Inputs'!$B$24*'Vehicle Inputs'!$B$22*'Vehicle Inputs'!$B$21</f>
        <v>0</v>
      </c>
      <c r="W1724" s="24">
        <f t="shared" si="426"/>
        <v>0.90321292974894563</v>
      </c>
      <c r="X1724" s="25">
        <f t="shared" si="427"/>
        <v>63</v>
      </c>
      <c r="Y1724" s="24">
        <f t="shared" si="428"/>
        <v>0</v>
      </c>
    </row>
    <row r="1725" spans="2:25" x14ac:dyDescent="0.25">
      <c r="B1725" s="7" t="s">
        <v>39</v>
      </c>
      <c r="C1725" s="7">
        <v>1717</v>
      </c>
      <c r="D1725" s="7">
        <v>240</v>
      </c>
      <c r="E1725" s="13">
        <v>128.5</v>
      </c>
      <c r="F1725" s="16">
        <f t="shared" si="429"/>
        <v>0.12500000000000078</v>
      </c>
      <c r="G1725" s="16">
        <f t="shared" si="417"/>
        <v>35.694444444444443</v>
      </c>
      <c r="H1725" s="19">
        <f t="shared" si="418"/>
        <v>449.81853482060177</v>
      </c>
      <c r="I1725" s="19">
        <f>$K$3*$H$3*'Vehicle Inputs'!$B$19</f>
        <v>186.58987875</v>
      </c>
      <c r="J1725" s="19">
        <f t="shared" si="419"/>
        <v>6660.2220609374999</v>
      </c>
      <c r="K1725" s="19">
        <f t="shared" si="420"/>
        <v>273.28125000000171</v>
      </c>
      <c r="L1725" s="19">
        <f t="shared" si="421"/>
        <v>909.68966357060344</v>
      </c>
      <c r="M1725" s="19">
        <f t="shared" si="422"/>
        <v>32470.867158006262</v>
      </c>
      <c r="N1725" s="24">
        <f t="shared" si="432"/>
        <v>9.0196853216684067E-3</v>
      </c>
      <c r="O1725" s="24">
        <f t="shared" si="423"/>
        <v>9.0196853216684067E-3</v>
      </c>
      <c r="P1725" s="24">
        <f t="shared" si="430"/>
        <v>3.696733473863286</v>
      </c>
      <c r="Q1725" s="24">
        <f t="shared" si="424"/>
        <v>0</v>
      </c>
      <c r="R1725" s="24">
        <f t="shared" si="431"/>
        <v>1.1577579182234312</v>
      </c>
      <c r="S1725" s="24">
        <f>MIN(MAX(-M1725,0),'Vehicle Inputs'!$B$20*1000)</f>
        <v>0</v>
      </c>
      <c r="T1725" s="24">
        <f>S1725*(C1725-C1724)/3600000*'Vehicle Inputs'!$B$21*'Vehicle Inputs'!$B$22*'Vehicle Inputs'!$B$23</f>
        <v>0</v>
      </c>
      <c r="U1725" s="24">
        <f t="shared" si="425"/>
        <v>1.0212142345513553</v>
      </c>
      <c r="V1725" s="24">
        <f>T1725*'Vehicle Inputs'!$B$24*'Vehicle Inputs'!$B$22*'Vehicle Inputs'!$B$21</f>
        <v>0</v>
      </c>
      <c r="W1725" s="24">
        <f t="shared" si="426"/>
        <v>0.90321292974894563</v>
      </c>
      <c r="X1725" s="25">
        <f t="shared" si="427"/>
        <v>63</v>
      </c>
      <c r="Y1725" s="24">
        <f t="shared" si="428"/>
        <v>0</v>
      </c>
    </row>
    <row r="1726" spans="2:25" x14ac:dyDescent="0.25">
      <c r="B1726" s="7" t="s">
        <v>39</v>
      </c>
      <c r="C1726" s="7">
        <v>1718</v>
      </c>
      <c r="D1726" s="7">
        <v>241</v>
      </c>
      <c r="E1726" s="13">
        <v>129</v>
      </c>
      <c r="F1726" s="16">
        <f t="shared" si="429"/>
        <v>0.1388888888888889</v>
      </c>
      <c r="G1726" s="16">
        <f t="shared" si="417"/>
        <v>35.833333333333336</v>
      </c>
      <c r="H1726" s="19">
        <f t="shared" si="418"/>
        <v>453.32587854166673</v>
      </c>
      <c r="I1726" s="19">
        <f>$K$3*$H$3*'Vehicle Inputs'!$B$19</f>
        <v>186.58987875</v>
      </c>
      <c r="J1726" s="19">
        <f t="shared" si="419"/>
        <v>6686.1373218750005</v>
      </c>
      <c r="K1726" s="19">
        <f t="shared" si="420"/>
        <v>303.64583333333337</v>
      </c>
      <c r="L1726" s="19">
        <f t="shared" si="421"/>
        <v>943.56159062500012</v>
      </c>
      <c r="M1726" s="19">
        <f t="shared" si="422"/>
        <v>33810.956997395842</v>
      </c>
      <c r="N1726" s="24">
        <f t="shared" si="432"/>
        <v>9.3919324992766222E-3</v>
      </c>
      <c r="O1726" s="24">
        <f t="shared" si="423"/>
        <v>9.3919324992766222E-3</v>
      </c>
      <c r="P1726" s="24">
        <f t="shared" si="430"/>
        <v>3.7061254063625628</v>
      </c>
      <c r="Q1726" s="24">
        <f t="shared" si="424"/>
        <v>0</v>
      </c>
      <c r="R1726" s="24">
        <f t="shared" si="431"/>
        <v>1.1577579182234312</v>
      </c>
      <c r="S1726" s="24">
        <f>MIN(MAX(-M1726,0),'Vehicle Inputs'!$B$20*1000)</f>
        <v>0</v>
      </c>
      <c r="T1726" s="24">
        <f>S1726*(C1726-C1725)/3600000*'Vehicle Inputs'!$B$21*'Vehicle Inputs'!$B$22*'Vehicle Inputs'!$B$23</f>
        <v>0</v>
      </c>
      <c r="U1726" s="24">
        <f t="shared" si="425"/>
        <v>1.0212142345513553</v>
      </c>
      <c r="V1726" s="24">
        <f>T1726*'Vehicle Inputs'!$B$24*'Vehicle Inputs'!$B$22*'Vehicle Inputs'!$B$21</f>
        <v>0</v>
      </c>
      <c r="W1726" s="24">
        <f t="shared" si="426"/>
        <v>0.90321292974894563</v>
      </c>
      <c r="X1726" s="25">
        <f t="shared" si="427"/>
        <v>63</v>
      </c>
      <c r="Y1726" s="24">
        <f t="shared" si="428"/>
        <v>0</v>
      </c>
    </row>
    <row r="1727" spans="2:25" x14ac:dyDescent="0.25">
      <c r="B1727" s="7" t="s">
        <v>39</v>
      </c>
      <c r="C1727" s="7">
        <v>1719</v>
      </c>
      <c r="D1727" s="7">
        <v>242</v>
      </c>
      <c r="E1727" s="13">
        <v>129.5</v>
      </c>
      <c r="F1727" s="16">
        <f t="shared" si="429"/>
        <v>0.15277777777777699</v>
      </c>
      <c r="G1727" s="16">
        <f t="shared" si="417"/>
        <v>35.972222222222221</v>
      </c>
      <c r="H1727" s="19">
        <f t="shared" si="418"/>
        <v>456.8468430150462</v>
      </c>
      <c r="I1727" s="19">
        <f>$K$3*$H$3*'Vehicle Inputs'!$B$19</f>
        <v>186.58987875</v>
      </c>
      <c r="J1727" s="19">
        <f t="shared" si="419"/>
        <v>6712.0525828125001</v>
      </c>
      <c r="K1727" s="19">
        <f t="shared" si="420"/>
        <v>334.01041666666492</v>
      </c>
      <c r="L1727" s="19">
        <f t="shared" si="421"/>
        <v>977.4471384317111</v>
      </c>
      <c r="M1727" s="19">
        <f t="shared" si="422"/>
        <v>35160.945674140719</v>
      </c>
      <c r="N1727" s="24">
        <f t="shared" si="432"/>
        <v>9.7669293539279778E-3</v>
      </c>
      <c r="O1727" s="24">
        <f t="shared" si="423"/>
        <v>9.7669293539279778E-3</v>
      </c>
      <c r="P1727" s="24">
        <f t="shared" si="430"/>
        <v>3.7158923357164908</v>
      </c>
      <c r="Q1727" s="24">
        <f t="shared" si="424"/>
        <v>0</v>
      </c>
      <c r="R1727" s="24">
        <f t="shared" si="431"/>
        <v>1.1577579182234312</v>
      </c>
      <c r="S1727" s="24">
        <f>MIN(MAX(-M1727,0),'Vehicle Inputs'!$B$20*1000)</f>
        <v>0</v>
      </c>
      <c r="T1727" s="24">
        <f>S1727*(C1727-C1726)/3600000*'Vehicle Inputs'!$B$21*'Vehicle Inputs'!$B$22*'Vehicle Inputs'!$B$23</f>
        <v>0</v>
      </c>
      <c r="U1727" s="24">
        <f t="shared" si="425"/>
        <v>1.0212142345513553</v>
      </c>
      <c r="V1727" s="24">
        <f>T1727*'Vehicle Inputs'!$B$24*'Vehicle Inputs'!$B$22*'Vehicle Inputs'!$B$21</f>
        <v>0</v>
      </c>
      <c r="W1727" s="24">
        <f t="shared" si="426"/>
        <v>0.90321292974894563</v>
      </c>
      <c r="X1727" s="25">
        <f t="shared" si="427"/>
        <v>63</v>
      </c>
      <c r="Y1727" s="24">
        <f t="shared" si="428"/>
        <v>0</v>
      </c>
    </row>
    <row r="1728" spans="2:25" x14ac:dyDescent="0.25">
      <c r="B1728" s="7" t="s">
        <v>39</v>
      </c>
      <c r="C1728" s="7">
        <v>1720</v>
      </c>
      <c r="D1728" s="7">
        <v>243</v>
      </c>
      <c r="E1728" s="13">
        <v>130.1</v>
      </c>
      <c r="F1728" s="16">
        <f t="shared" si="429"/>
        <v>0.15277777777777699</v>
      </c>
      <c r="G1728" s="16">
        <f t="shared" si="417"/>
        <v>36.138888888888886</v>
      </c>
      <c r="H1728" s="19">
        <f t="shared" si="418"/>
        <v>461.08997977615729</v>
      </c>
      <c r="I1728" s="19">
        <f>$K$3*$H$3*'Vehicle Inputs'!$B$19</f>
        <v>186.58987875</v>
      </c>
      <c r="J1728" s="19">
        <f t="shared" si="419"/>
        <v>6743.1508959374996</v>
      </c>
      <c r="K1728" s="19">
        <f t="shared" si="420"/>
        <v>334.01041666666492</v>
      </c>
      <c r="L1728" s="19">
        <f t="shared" si="421"/>
        <v>981.69027519282224</v>
      </c>
      <c r="M1728" s="19">
        <f t="shared" si="422"/>
        <v>35477.195778496156</v>
      </c>
      <c r="N1728" s="24">
        <f t="shared" si="432"/>
        <v>9.8547766051378209E-3</v>
      </c>
      <c r="O1728" s="24">
        <f t="shared" si="423"/>
        <v>9.8547766051378209E-3</v>
      </c>
      <c r="P1728" s="24">
        <f t="shared" si="430"/>
        <v>3.7257471123216286</v>
      </c>
      <c r="Q1728" s="24">
        <f t="shared" si="424"/>
        <v>0</v>
      </c>
      <c r="R1728" s="24">
        <f t="shared" si="431"/>
        <v>1.1577579182234312</v>
      </c>
      <c r="S1728" s="24">
        <f>MIN(MAX(-M1728,0),'Vehicle Inputs'!$B$20*1000)</f>
        <v>0</v>
      </c>
      <c r="T1728" s="24">
        <f>S1728*(C1728-C1727)/3600000*'Vehicle Inputs'!$B$21*'Vehicle Inputs'!$B$22*'Vehicle Inputs'!$B$23</f>
        <v>0</v>
      </c>
      <c r="U1728" s="24">
        <f t="shared" si="425"/>
        <v>1.0212142345513553</v>
      </c>
      <c r="V1728" s="24">
        <f>T1728*'Vehicle Inputs'!$B$24*'Vehicle Inputs'!$B$22*'Vehicle Inputs'!$B$21</f>
        <v>0</v>
      </c>
      <c r="W1728" s="24">
        <f t="shared" si="426"/>
        <v>0.90321292974894563</v>
      </c>
      <c r="X1728" s="25">
        <f t="shared" si="427"/>
        <v>63</v>
      </c>
      <c r="Y1728" s="24">
        <f t="shared" si="428"/>
        <v>0</v>
      </c>
    </row>
    <row r="1729" spans="2:25" x14ac:dyDescent="0.25">
      <c r="B1729" s="7" t="s">
        <v>39</v>
      </c>
      <c r="C1729" s="7">
        <v>1721</v>
      </c>
      <c r="D1729" s="7">
        <v>244</v>
      </c>
      <c r="E1729" s="13">
        <v>130.6</v>
      </c>
      <c r="F1729" s="16">
        <f t="shared" si="429"/>
        <v>0.12500000000000078</v>
      </c>
      <c r="G1729" s="16">
        <f t="shared" si="417"/>
        <v>36.277777777777779</v>
      </c>
      <c r="H1729" s="19">
        <f t="shared" si="418"/>
        <v>464.64090990462961</v>
      </c>
      <c r="I1729" s="19">
        <f>$K$3*$H$3*'Vehicle Inputs'!$B$19</f>
        <v>186.58987875</v>
      </c>
      <c r="J1729" s="19">
        <f t="shared" si="419"/>
        <v>6769.0661568750002</v>
      </c>
      <c r="K1729" s="19">
        <f t="shared" si="420"/>
        <v>273.28125000000171</v>
      </c>
      <c r="L1729" s="19">
        <f t="shared" si="421"/>
        <v>924.51203865463128</v>
      </c>
      <c r="M1729" s="19">
        <f t="shared" si="422"/>
        <v>33539.242291193012</v>
      </c>
      <c r="N1729" s="24">
        <f t="shared" si="432"/>
        <v>9.3164561919980588E-3</v>
      </c>
      <c r="O1729" s="24">
        <f t="shared" si="423"/>
        <v>9.3164561919980588E-3</v>
      </c>
      <c r="P1729" s="24">
        <f t="shared" si="430"/>
        <v>3.7350635685136266</v>
      </c>
      <c r="Q1729" s="24">
        <f t="shared" si="424"/>
        <v>0</v>
      </c>
      <c r="R1729" s="24">
        <f t="shared" si="431"/>
        <v>1.1577579182234312</v>
      </c>
      <c r="S1729" s="24">
        <f>MIN(MAX(-M1729,0),'Vehicle Inputs'!$B$20*1000)</f>
        <v>0</v>
      </c>
      <c r="T1729" s="24">
        <f>S1729*(C1729-C1728)/3600000*'Vehicle Inputs'!$B$21*'Vehicle Inputs'!$B$22*'Vehicle Inputs'!$B$23</f>
        <v>0</v>
      </c>
      <c r="U1729" s="24">
        <f t="shared" si="425"/>
        <v>1.0212142345513553</v>
      </c>
      <c r="V1729" s="24">
        <f>T1729*'Vehicle Inputs'!$B$24*'Vehicle Inputs'!$B$22*'Vehicle Inputs'!$B$21</f>
        <v>0</v>
      </c>
      <c r="W1729" s="24">
        <f t="shared" si="426"/>
        <v>0.90321292974894563</v>
      </c>
      <c r="X1729" s="25">
        <f t="shared" si="427"/>
        <v>63</v>
      </c>
      <c r="Y1729" s="24">
        <f t="shared" si="428"/>
        <v>0</v>
      </c>
    </row>
    <row r="1730" spans="2:25" x14ac:dyDescent="0.25">
      <c r="B1730" s="7" t="s">
        <v>39</v>
      </c>
      <c r="C1730" s="7">
        <v>1722</v>
      </c>
      <c r="D1730" s="7">
        <v>245</v>
      </c>
      <c r="E1730" s="13">
        <v>131</v>
      </c>
      <c r="F1730" s="16">
        <f t="shared" si="429"/>
        <v>8.3333333333332538E-2</v>
      </c>
      <c r="G1730" s="16">
        <f t="shared" si="417"/>
        <v>36.388888888888893</v>
      </c>
      <c r="H1730" s="19">
        <f t="shared" si="418"/>
        <v>467.49146094907417</v>
      </c>
      <c r="I1730" s="19">
        <f>$K$3*$H$3*'Vehicle Inputs'!$B$19</f>
        <v>186.58987875</v>
      </c>
      <c r="J1730" s="19">
        <f t="shared" si="419"/>
        <v>6789.7983656250008</v>
      </c>
      <c r="K1730" s="19">
        <f t="shared" si="420"/>
        <v>182.18749999999827</v>
      </c>
      <c r="L1730" s="19">
        <f t="shared" si="421"/>
        <v>836.26883969907249</v>
      </c>
      <c r="M1730" s="19">
        <f t="shared" si="422"/>
        <v>30430.893889049585</v>
      </c>
      <c r="N1730" s="24">
        <f t="shared" si="432"/>
        <v>8.4530260802915518E-3</v>
      </c>
      <c r="O1730" s="24">
        <f t="shared" si="423"/>
        <v>8.4530260802915518E-3</v>
      </c>
      <c r="P1730" s="24">
        <f t="shared" si="430"/>
        <v>3.7435165945939182</v>
      </c>
      <c r="Q1730" s="24">
        <f t="shared" si="424"/>
        <v>0</v>
      </c>
      <c r="R1730" s="24">
        <f t="shared" si="431"/>
        <v>1.1577579182234312</v>
      </c>
      <c r="S1730" s="24">
        <f>MIN(MAX(-M1730,0),'Vehicle Inputs'!$B$20*1000)</f>
        <v>0</v>
      </c>
      <c r="T1730" s="24">
        <f>S1730*(C1730-C1729)/3600000*'Vehicle Inputs'!$B$21*'Vehicle Inputs'!$B$22*'Vehicle Inputs'!$B$23</f>
        <v>0</v>
      </c>
      <c r="U1730" s="24">
        <f t="shared" si="425"/>
        <v>1.0212142345513553</v>
      </c>
      <c r="V1730" s="24">
        <f>T1730*'Vehicle Inputs'!$B$24*'Vehicle Inputs'!$B$22*'Vehicle Inputs'!$B$21</f>
        <v>0</v>
      </c>
      <c r="W1730" s="24">
        <f t="shared" si="426"/>
        <v>0.90321292974894563</v>
      </c>
      <c r="X1730" s="25">
        <f t="shared" si="427"/>
        <v>63</v>
      </c>
      <c r="Y1730" s="24">
        <f t="shared" si="428"/>
        <v>0</v>
      </c>
    </row>
    <row r="1731" spans="2:25" x14ac:dyDescent="0.25">
      <c r="B1731" s="7" t="s">
        <v>39</v>
      </c>
      <c r="C1731" s="7">
        <v>1723</v>
      </c>
      <c r="D1731" s="7">
        <v>246</v>
      </c>
      <c r="E1731" s="13">
        <v>131.19999999999999</v>
      </c>
      <c r="F1731" s="16">
        <f t="shared" si="429"/>
        <v>4.1666666666668246E-2</v>
      </c>
      <c r="G1731" s="16">
        <f t="shared" si="417"/>
        <v>36.444444444444443</v>
      </c>
      <c r="H1731" s="19">
        <f t="shared" si="418"/>
        <v>468.92000545185181</v>
      </c>
      <c r="I1731" s="19">
        <f>$K$3*$H$3*'Vehicle Inputs'!$B$19</f>
        <v>186.58987875</v>
      </c>
      <c r="J1731" s="19">
        <f t="shared" si="419"/>
        <v>6800.1644699999997</v>
      </c>
      <c r="K1731" s="19">
        <f t="shared" si="420"/>
        <v>91.093750000003453</v>
      </c>
      <c r="L1731" s="19">
        <f t="shared" si="421"/>
        <v>746.60363420185524</v>
      </c>
      <c r="M1731" s="19">
        <f t="shared" si="422"/>
        <v>27209.554668689834</v>
      </c>
      <c r="N1731" s="24">
        <f t="shared" si="432"/>
        <v>7.5582096301916209E-3</v>
      </c>
      <c r="O1731" s="24">
        <f t="shared" si="423"/>
        <v>7.5582096301916209E-3</v>
      </c>
      <c r="P1731" s="24">
        <f t="shared" si="430"/>
        <v>3.75107480422411</v>
      </c>
      <c r="Q1731" s="24">
        <f t="shared" si="424"/>
        <v>0</v>
      </c>
      <c r="R1731" s="24">
        <f t="shared" si="431"/>
        <v>1.1577579182234312</v>
      </c>
      <c r="S1731" s="24">
        <f>MIN(MAX(-M1731,0),'Vehicle Inputs'!$B$20*1000)</f>
        <v>0</v>
      </c>
      <c r="T1731" s="24">
        <f>S1731*(C1731-C1730)/3600000*'Vehicle Inputs'!$B$21*'Vehicle Inputs'!$B$22*'Vehicle Inputs'!$B$23</f>
        <v>0</v>
      </c>
      <c r="U1731" s="24">
        <f t="shared" si="425"/>
        <v>1.0212142345513553</v>
      </c>
      <c r="V1731" s="24">
        <f>T1731*'Vehicle Inputs'!$B$24*'Vehicle Inputs'!$B$22*'Vehicle Inputs'!$B$21</f>
        <v>0</v>
      </c>
      <c r="W1731" s="24">
        <f t="shared" si="426"/>
        <v>0.90321292974894563</v>
      </c>
      <c r="X1731" s="25">
        <f t="shared" si="427"/>
        <v>63</v>
      </c>
      <c r="Y1731" s="24">
        <f t="shared" si="428"/>
        <v>0</v>
      </c>
    </row>
    <row r="1732" spans="2:25" x14ac:dyDescent="0.25">
      <c r="B1732" s="7" t="s">
        <v>39</v>
      </c>
      <c r="C1732" s="7">
        <v>1724</v>
      </c>
      <c r="D1732" s="7">
        <v>247</v>
      </c>
      <c r="E1732" s="13">
        <v>131.30000000000001</v>
      </c>
      <c r="F1732" s="16">
        <f t="shared" si="429"/>
        <v>0</v>
      </c>
      <c r="G1732" s="16">
        <f t="shared" si="417"/>
        <v>36.472222222222229</v>
      </c>
      <c r="H1732" s="19">
        <f t="shared" si="418"/>
        <v>469.63509494837973</v>
      </c>
      <c r="I1732" s="19">
        <f>$K$3*$H$3*'Vehicle Inputs'!$B$19</f>
        <v>186.58987875</v>
      </c>
      <c r="J1732" s="19">
        <f t="shared" si="419"/>
        <v>6805.3475221875015</v>
      </c>
      <c r="K1732" s="19">
        <f t="shared" si="420"/>
        <v>0</v>
      </c>
      <c r="L1732" s="19">
        <f t="shared" si="421"/>
        <v>656.2249736983797</v>
      </c>
      <c r="M1732" s="19">
        <f t="shared" si="422"/>
        <v>23933.983068499241</v>
      </c>
      <c r="N1732" s="24">
        <f t="shared" si="432"/>
        <v>6.6483286301386784E-3</v>
      </c>
      <c r="O1732" s="24">
        <f t="shared" si="423"/>
        <v>6.6483286301386784E-3</v>
      </c>
      <c r="P1732" s="24">
        <f t="shared" si="430"/>
        <v>3.7577231328542489</v>
      </c>
      <c r="Q1732" s="24">
        <f t="shared" si="424"/>
        <v>0</v>
      </c>
      <c r="R1732" s="24">
        <f t="shared" si="431"/>
        <v>1.1577579182234312</v>
      </c>
      <c r="S1732" s="24">
        <f>MIN(MAX(-M1732,0),'Vehicle Inputs'!$B$20*1000)</f>
        <v>0</v>
      </c>
      <c r="T1732" s="24">
        <f>S1732*(C1732-C1731)/3600000*'Vehicle Inputs'!$B$21*'Vehicle Inputs'!$B$22*'Vehicle Inputs'!$B$23</f>
        <v>0</v>
      </c>
      <c r="U1732" s="24">
        <f t="shared" si="425"/>
        <v>1.0212142345513553</v>
      </c>
      <c r="V1732" s="24">
        <f>T1732*'Vehicle Inputs'!$B$24*'Vehicle Inputs'!$B$22*'Vehicle Inputs'!$B$21</f>
        <v>0</v>
      </c>
      <c r="W1732" s="24">
        <f t="shared" si="426"/>
        <v>0.90321292974894563</v>
      </c>
      <c r="X1732" s="25">
        <f t="shared" si="427"/>
        <v>63</v>
      </c>
      <c r="Y1732" s="24">
        <f t="shared" si="428"/>
        <v>0</v>
      </c>
    </row>
    <row r="1733" spans="2:25" x14ac:dyDescent="0.25">
      <c r="B1733" s="7" t="s">
        <v>39</v>
      </c>
      <c r="C1733" s="7">
        <v>1725</v>
      </c>
      <c r="D1733" s="7">
        <v>248</v>
      </c>
      <c r="E1733" s="13">
        <v>131.19999999999999</v>
      </c>
      <c r="F1733" s="16">
        <f t="shared" si="429"/>
        <v>-8.3333333333336493E-2</v>
      </c>
      <c r="G1733" s="16">
        <f t="shared" si="417"/>
        <v>36.444444444444443</v>
      </c>
      <c r="H1733" s="19">
        <f t="shared" si="418"/>
        <v>468.92000545185181</v>
      </c>
      <c r="I1733" s="19">
        <f>$K$3*$H$3*'Vehicle Inputs'!$B$19</f>
        <v>186.58987875</v>
      </c>
      <c r="J1733" s="19">
        <f t="shared" si="419"/>
        <v>6800.1644699999997</v>
      </c>
      <c r="K1733" s="19">
        <f t="shared" si="420"/>
        <v>-182.18750000000691</v>
      </c>
      <c r="L1733" s="19">
        <f t="shared" si="421"/>
        <v>473.3223842018449</v>
      </c>
      <c r="M1733" s="19">
        <f t="shared" si="422"/>
        <v>17249.971335356124</v>
      </c>
      <c r="N1733" s="24">
        <f t="shared" si="432"/>
        <v>4.7916587042655901E-3</v>
      </c>
      <c r="O1733" s="24">
        <f t="shared" si="423"/>
        <v>4.7916587042655901E-3</v>
      </c>
      <c r="P1733" s="24">
        <f t="shared" si="430"/>
        <v>3.7625147915585146</v>
      </c>
      <c r="Q1733" s="24">
        <f t="shared" si="424"/>
        <v>0</v>
      </c>
      <c r="R1733" s="24">
        <f t="shared" si="431"/>
        <v>1.1577579182234312</v>
      </c>
      <c r="S1733" s="24">
        <f>MIN(MAX(-M1733,0),'Vehicle Inputs'!$B$20*1000)</f>
        <v>0</v>
      </c>
      <c r="T1733" s="24">
        <f>S1733*(C1733-C1732)/3600000*'Vehicle Inputs'!$B$21*'Vehicle Inputs'!$B$22*'Vehicle Inputs'!$B$23</f>
        <v>0</v>
      </c>
      <c r="U1733" s="24">
        <f t="shared" si="425"/>
        <v>1.0212142345513553</v>
      </c>
      <c r="V1733" s="24">
        <f>T1733*'Vehicle Inputs'!$B$24*'Vehicle Inputs'!$B$22*'Vehicle Inputs'!$B$21</f>
        <v>0</v>
      </c>
      <c r="W1733" s="24">
        <f t="shared" si="426"/>
        <v>0.90321292974894563</v>
      </c>
      <c r="X1733" s="25">
        <f t="shared" si="427"/>
        <v>63</v>
      </c>
      <c r="Y1733" s="24">
        <f t="shared" si="428"/>
        <v>0</v>
      </c>
    </row>
    <row r="1734" spans="2:25" x14ac:dyDescent="0.25">
      <c r="B1734" s="7" t="s">
        <v>39</v>
      </c>
      <c r="C1734" s="7">
        <v>1726</v>
      </c>
      <c r="D1734" s="7">
        <v>249</v>
      </c>
      <c r="E1734" s="13">
        <v>130.69999999999999</v>
      </c>
      <c r="F1734" s="16">
        <f t="shared" si="429"/>
        <v>-0.19444444444444128</v>
      </c>
      <c r="G1734" s="16">
        <f t="shared" si="417"/>
        <v>36.305555555555557</v>
      </c>
      <c r="H1734" s="19">
        <f t="shared" si="418"/>
        <v>465.35273042060186</v>
      </c>
      <c r="I1734" s="19">
        <f>$K$3*$H$3*'Vehicle Inputs'!$B$19</f>
        <v>186.58987875</v>
      </c>
      <c r="J1734" s="19">
        <f t="shared" si="419"/>
        <v>6774.2492090625001</v>
      </c>
      <c r="K1734" s="19">
        <f t="shared" si="420"/>
        <v>-425.10416666665975</v>
      </c>
      <c r="L1734" s="19">
        <f t="shared" si="421"/>
        <v>226.83844250394208</v>
      </c>
      <c r="M1734" s="19">
        <f t="shared" si="422"/>
        <v>8235.495676462564</v>
      </c>
      <c r="N1734" s="24">
        <f t="shared" si="432"/>
        <v>2.2876376879062679E-3</v>
      </c>
      <c r="O1734" s="24">
        <f t="shared" si="423"/>
        <v>2.2876376879062679E-3</v>
      </c>
      <c r="P1734" s="24">
        <f t="shared" si="430"/>
        <v>3.7648024292464211</v>
      </c>
      <c r="Q1734" s="24">
        <f t="shared" si="424"/>
        <v>0</v>
      </c>
      <c r="R1734" s="24">
        <f t="shared" si="431"/>
        <v>1.1577579182234312</v>
      </c>
      <c r="S1734" s="24">
        <f>MIN(MAX(-M1734,0),'Vehicle Inputs'!$B$20*1000)</f>
        <v>0</v>
      </c>
      <c r="T1734" s="24">
        <f>S1734*(C1734-C1733)/3600000*'Vehicle Inputs'!$B$21*'Vehicle Inputs'!$B$22*'Vehicle Inputs'!$B$23</f>
        <v>0</v>
      </c>
      <c r="U1734" s="24">
        <f t="shared" si="425"/>
        <v>1.0212142345513553</v>
      </c>
      <c r="V1734" s="24">
        <f>T1734*'Vehicle Inputs'!$B$24*'Vehicle Inputs'!$B$22*'Vehicle Inputs'!$B$21</f>
        <v>0</v>
      </c>
      <c r="W1734" s="24">
        <f t="shared" si="426"/>
        <v>0.90321292974894563</v>
      </c>
      <c r="X1734" s="25">
        <f t="shared" si="427"/>
        <v>63</v>
      </c>
      <c r="Y1734" s="24">
        <f t="shared" si="428"/>
        <v>0</v>
      </c>
    </row>
    <row r="1735" spans="2:25" x14ac:dyDescent="0.25">
      <c r="B1735" s="7" t="s">
        <v>39</v>
      </c>
      <c r="C1735" s="7">
        <v>1727</v>
      </c>
      <c r="D1735" s="7">
        <v>250</v>
      </c>
      <c r="E1735" s="13">
        <v>129.80000000000001</v>
      </c>
      <c r="F1735" s="16">
        <f t="shared" si="429"/>
        <v>-0.31944444444444209</v>
      </c>
      <c r="G1735" s="16">
        <f t="shared" si="417"/>
        <v>36.055555555555557</v>
      </c>
      <c r="H1735" s="19">
        <f t="shared" si="418"/>
        <v>458.96595966018515</v>
      </c>
      <c r="I1735" s="19">
        <f>$K$3*$H$3*'Vehicle Inputs'!$B$19</f>
        <v>186.58987875</v>
      </c>
      <c r="J1735" s="19">
        <f t="shared" si="419"/>
        <v>6727.6017393749999</v>
      </c>
      <c r="K1735" s="19">
        <f t="shared" si="420"/>
        <v>-698.38541666666151</v>
      </c>
      <c r="L1735" s="19">
        <f t="shared" si="421"/>
        <v>-52.829578256476339</v>
      </c>
      <c r="M1735" s="19">
        <f t="shared" si="422"/>
        <v>-1904.7997938029525</v>
      </c>
      <c r="N1735" s="24">
        <f t="shared" si="432"/>
        <v>-5.2911105383415347E-4</v>
      </c>
      <c r="O1735" s="24">
        <f t="shared" si="423"/>
        <v>0</v>
      </c>
      <c r="P1735" s="24">
        <f t="shared" si="430"/>
        <v>3.7648024292464211</v>
      </c>
      <c r="Q1735" s="24">
        <f t="shared" si="424"/>
        <v>5.2911105383415347E-4</v>
      </c>
      <c r="R1735" s="24">
        <f t="shared" si="431"/>
        <v>1.1582870292772653</v>
      </c>
      <c r="S1735" s="24">
        <f>MIN(MAX(-M1735,0),'Vehicle Inputs'!$B$20*1000)</f>
        <v>1904.7997938029525</v>
      </c>
      <c r="T1735" s="24">
        <f>S1735*(C1735-C1734)/3600000*'Vehicle Inputs'!$B$21*'Vehicle Inputs'!$B$22*'Vehicle Inputs'!$B$23</f>
        <v>4.6797227156361701E-4</v>
      </c>
      <c r="U1735" s="24">
        <f t="shared" si="425"/>
        <v>1.021682206822919</v>
      </c>
      <c r="V1735" s="24">
        <f>T1735*'Vehicle Inputs'!$B$24*'Vehicle Inputs'!$B$22*'Vehicle Inputs'!$B$21</f>
        <v>4.13898075584441E-4</v>
      </c>
      <c r="W1735" s="24">
        <f t="shared" si="426"/>
        <v>0.90362682782453008</v>
      </c>
      <c r="X1735" s="25">
        <f t="shared" si="427"/>
        <v>64</v>
      </c>
      <c r="Y1735" s="24">
        <f t="shared" si="428"/>
        <v>4.6797227156361701E-4</v>
      </c>
    </row>
    <row r="1736" spans="2:25" x14ac:dyDescent="0.25">
      <c r="B1736" s="7" t="s">
        <v>39</v>
      </c>
      <c r="C1736" s="7">
        <v>1728</v>
      </c>
      <c r="D1736" s="7">
        <v>251</v>
      </c>
      <c r="E1736" s="13">
        <v>128.4</v>
      </c>
      <c r="F1736" s="16">
        <f t="shared" si="429"/>
        <v>-0.45833333333333492</v>
      </c>
      <c r="G1736" s="16">
        <f t="shared" si="417"/>
        <v>35.666666666666671</v>
      </c>
      <c r="H1736" s="19">
        <f t="shared" si="418"/>
        <v>449.1187005666668</v>
      </c>
      <c r="I1736" s="19">
        <f>$K$3*$H$3*'Vehicle Inputs'!$B$19</f>
        <v>186.58987875</v>
      </c>
      <c r="J1736" s="19">
        <f t="shared" si="419"/>
        <v>6655.0390087500009</v>
      </c>
      <c r="K1736" s="19">
        <f t="shared" si="420"/>
        <v>-1002.0312500000035</v>
      </c>
      <c r="L1736" s="19">
        <f t="shared" si="421"/>
        <v>-366.3226706833367</v>
      </c>
      <c r="M1736" s="19">
        <f t="shared" si="422"/>
        <v>-13065.508587705677</v>
      </c>
      <c r="N1736" s="24">
        <f t="shared" si="432"/>
        <v>-3.6293079410293547E-3</v>
      </c>
      <c r="O1736" s="24">
        <f t="shared" si="423"/>
        <v>0</v>
      </c>
      <c r="P1736" s="24">
        <f t="shared" si="430"/>
        <v>3.7648024292464211</v>
      </c>
      <c r="Q1736" s="24">
        <f t="shared" si="424"/>
        <v>3.6293079410293547E-3</v>
      </c>
      <c r="R1736" s="24">
        <f t="shared" si="431"/>
        <v>1.1619163372182948</v>
      </c>
      <c r="S1736" s="24">
        <f>MIN(MAX(-M1736,0),'Vehicle Inputs'!$B$20*1000)</f>
        <v>13065.508587705677</v>
      </c>
      <c r="T1736" s="24">
        <f>S1736*(C1736-C1735)/3600000*'Vehicle Inputs'!$B$21*'Vehicle Inputs'!$B$22*'Vehicle Inputs'!$B$23</f>
        <v>3.2099414084434119E-3</v>
      </c>
      <c r="U1736" s="24">
        <f t="shared" si="425"/>
        <v>1.0248921482313624</v>
      </c>
      <c r="V1736" s="24">
        <f>T1736*'Vehicle Inputs'!$B$24*'Vehicle Inputs'!$B$22*'Vehicle Inputs'!$B$21</f>
        <v>2.8390326786977755E-3</v>
      </c>
      <c r="W1736" s="24">
        <f t="shared" si="426"/>
        <v>0.90646586050322786</v>
      </c>
      <c r="X1736" s="25">
        <f t="shared" si="427"/>
        <v>64</v>
      </c>
      <c r="Y1736" s="24">
        <f t="shared" si="428"/>
        <v>3.6779136800070291E-3</v>
      </c>
    </row>
    <row r="1737" spans="2:25" x14ac:dyDescent="0.25">
      <c r="B1737" s="7" t="s">
        <v>39</v>
      </c>
      <c r="C1737" s="7">
        <v>1729</v>
      </c>
      <c r="D1737" s="7">
        <v>252</v>
      </c>
      <c r="E1737" s="13">
        <v>126.5</v>
      </c>
      <c r="F1737" s="16">
        <f t="shared" si="429"/>
        <v>-0.59722222222222376</v>
      </c>
      <c r="G1737" s="16">
        <f t="shared" ref="G1737:G1800" si="433">E1737*(1000/3600)</f>
        <v>35.138888888888893</v>
      </c>
      <c r="H1737" s="19">
        <f t="shared" ref="H1737:H1800" si="434">0.5*$L$3*$J$3*$I$3*G1737^2</f>
        <v>435.92536745949076</v>
      </c>
      <c r="I1737" s="19">
        <f>$K$3*$H$3*'Vehicle Inputs'!$B$19</f>
        <v>186.58987875</v>
      </c>
      <c r="J1737" s="19">
        <f t="shared" ref="J1737:J1800" si="435">I1737*G1737</f>
        <v>6556.5610171875005</v>
      </c>
      <c r="K1737" s="19">
        <f t="shared" ref="K1737:K1800" si="436">$H$3*F1737</f>
        <v>-1305.6770833333367</v>
      </c>
      <c r="L1737" s="19">
        <f t="shared" ref="L1737:L1800" si="437">H1737+I1737+K1737</f>
        <v>-683.16183712384588</v>
      </c>
      <c r="M1737" s="19">
        <f t="shared" ref="M1737:M1800" si="438">L1737*G1737</f>
        <v>-24005.547887824032</v>
      </c>
      <c r="N1737" s="24">
        <f t="shared" si="432"/>
        <v>-6.6682077466177865E-3</v>
      </c>
      <c r="O1737" s="24">
        <f t="shared" ref="O1737:O1800" si="439">MAX(M1737,0)*(C1737-C1736)/3600000</f>
        <v>0</v>
      </c>
      <c r="P1737" s="24">
        <f t="shared" si="430"/>
        <v>3.7648024292464211</v>
      </c>
      <c r="Q1737" s="24">
        <f t="shared" ref="Q1737:Q1800" si="440">MAX(-M1737,0)*(C1737-C1736)/3600000</f>
        <v>6.6682077466177865E-3</v>
      </c>
      <c r="R1737" s="24">
        <f t="shared" si="431"/>
        <v>1.1685845449649126</v>
      </c>
      <c r="S1737" s="24">
        <f>MIN(MAX(-M1737,0),'Vehicle Inputs'!$B$20*1000)</f>
        <v>24005.547887824032</v>
      </c>
      <c r="T1737" s="24">
        <f>S1737*(C1737-C1736)/3600000*'Vehicle Inputs'!$B$21*'Vehicle Inputs'!$B$22*'Vehicle Inputs'!$B$23</f>
        <v>5.8976963414961005E-3</v>
      </c>
      <c r="U1737" s="24">
        <f t="shared" ref="U1737:U1800" si="441">U1736+T1737</f>
        <v>1.0307898445728585</v>
      </c>
      <c r="V1737" s="24">
        <f>T1737*'Vehicle Inputs'!$B$24*'Vehicle Inputs'!$B$22*'Vehicle Inputs'!$B$21</f>
        <v>5.2162175292362256E-3</v>
      </c>
      <c r="W1737" s="24">
        <f t="shared" ref="W1737:W1800" si="442">W1736+V1737</f>
        <v>0.91168207803246404</v>
      </c>
      <c r="X1737" s="25">
        <f t="shared" ref="X1737:X1800" si="443">IF(S1737&gt;0,IF(S1736=0,X1736+1,X1736),X1736)</f>
        <v>64</v>
      </c>
      <c r="Y1737" s="24">
        <f t="shared" ref="Y1737:Y1800" si="444">IF(S1737&gt;0,IF(S1736=0,T1737,Y1736+T1737),0)</f>
        <v>9.5756100215031292E-3</v>
      </c>
    </row>
    <row r="1738" spans="2:25" x14ac:dyDescent="0.25">
      <c r="B1738" s="7" t="s">
        <v>39</v>
      </c>
      <c r="C1738" s="7">
        <v>1730</v>
      </c>
      <c r="D1738" s="7">
        <v>253</v>
      </c>
      <c r="E1738" s="13">
        <v>124.1</v>
      </c>
      <c r="F1738" s="16">
        <f t="shared" ref="F1738:F1801" si="445">($E1739-$E1737)/2/3.6</f>
        <v>-0.68055555555555636</v>
      </c>
      <c r="G1738" s="16">
        <f t="shared" si="433"/>
        <v>34.472222222222221</v>
      </c>
      <c r="H1738" s="19">
        <f t="shared" si="434"/>
        <v>419.54123691504628</v>
      </c>
      <c r="I1738" s="19">
        <f>$K$3*$H$3*'Vehicle Inputs'!$B$19</f>
        <v>186.58987875</v>
      </c>
      <c r="J1738" s="19">
        <f t="shared" si="435"/>
        <v>6432.1677646874996</v>
      </c>
      <c r="K1738" s="19">
        <f t="shared" si="436"/>
        <v>-1487.8645833333351</v>
      </c>
      <c r="L1738" s="19">
        <f t="shared" si="437"/>
        <v>-881.73346766828877</v>
      </c>
      <c r="M1738" s="19">
        <f t="shared" si="438"/>
        <v>-30395.312038231841</v>
      </c>
      <c r="N1738" s="24">
        <f t="shared" si="432"/>
        <v>-8.4431422328421785E-3</v>
      </c>
      <c r="O1738" s="24">
        <f t="shared" si="439"/>
        <v>0</v>
      </c>
      <c r="P1738" s="24">
        <f t="shared" ref="P1738:P1801" si="446">P1737+O1738</f>
        <v>3.7648024292464211</v>
      </c>
      <c r="Q1738" s="24">
        <f t="shared" si="440"/>
        <v>8.4431422328421785E-3</v>
      </c>
      <c r="R1738" s="24">
        <f t="shared" ref="R1738:R1801" si="447">R1737+Q1738</f>
        <v>1.1770276871977547</v>
      </c>
      <c r="S1738" s="24">
        <f>MIN(MAX(-M1738,0),'Vehicle Inputs'!$B$20*1000)</f>
        <v>30395.312038231841</v>
      </c>
      <c r="T1738" s="24">
        <f>S1738*(C1738-C1737)/3600000*'Vehicle Inputs'!$B$21*'Vehicle Inputs'!$B$22*'Vehicle Inputs'!$B$23</f>
        <v>7.4675371478372639E-3</v>
      </c>
      <c r="U1738" s="24">
        <f t="shared" si="441"/>
        <v>1.0382573817206957</v>
      </c>
      <c r="V1738" s="24">
        <f>T1738*'Vehicle Inputs'!$B$24*'Vehicle Inputs'!$B$22*'Vehicle Inputs'!$B$21</f>
        <v>6.6046632304046678E-3</v>
      </c>
      <c r="W1738" s="24">
        <f t="shared" si="442"/>
        <v>0.91828674126286869</v>
      </c>
      <c r="X1738" s="25">
        <f t="shared" si="443"/>
        <v>64</v>
      </c>
      <c r="Y1738" s="24">
        <f t="shared" si="444"/>
        <v>1.7043147169340394E-2</v>
      </c>
    </row>
    <row r="1739" spans="2:25" x14ac:dyDescent="0.25">
      <c r="B1739" s="7" t="s">
        <v>39</v>
      </c>
      <c r="C1739" s="7">
        <v>1731</v>
      </c>
      <c r="D1739" s="7">
        <v>254</v>
      </c>
      <c r="E1739" s="13">
        <v>121.6</v>
      </c>
      <c r="F1739" s="16">
        <f t="shared" si="445"/>
        <v>-0.70833333333333248</v>
      </c>
      <c r="G1739" s="16">
        <f t="shared" si="433"/>
        <v>33.777777777777779</v>
      </c>
      <c r="H1739" s="19">
        <f t="shared" si="434"/>
        <v>402.80814269629627</v>
      </c>
      <c r="I1739" s="19">
        <f>$K$3*$H$3*'Vehicle Inputs'!$B$19</f>
        <v>186.58987875</v>
      </c>
      <c r="J1739" s="19">
        <f t="shared" si="435"/>
        <v>6302.5914599999996</v>
      </c>
      <c r="K1739" s="19">
        <f t="shared" si="436"/>
        <v>-1548.5937499999982</v>
      </c>
      <c r="L1739" s="19">
        <f t="shared" si="437"/>
        <v>-959.19572855370188</v>
      </c>
      <c r="M1739" s="19">
        <f t="shared" si="438"/>
        <v>-32399.500164480596</v>
      </c>
      <c r="N1739" s="24">
        <f t="shared" si="432"/>
        <v>-8.9998611568001662E-3</v>
      </c>
      <c r="O1739" s="24">
        <f t="shared" si="439"/>
        <v>0</v>
      </c>
      <c r="P1739" s="24">
        <f t="shared" si="446"/>
        <v>3.7648024292464211</v>
      </c>
      <c r="Q1739" s="24">
        <f t="shared" si="440"/>
        <v>8.9998611568001662E-3</v>
      </c>
      <c r="R1739" s="24">
        <f t="shared" si="447"/>
        <v>1.1860275483545548</v>
      </c>
      <c r="S1739" s="24">
        <f>MIN(MAX(-M1739,0),'Vehicle Inputs'!$B$20*1000)</f>
        <v>32399.500164480596</v>
      </c>
      <c r="T1739" s="24">
        <f>S1739*(C1739-C1738)/3600000*'Vehicle Inputs'!$B$21*'Vehicle Inputs'!$B$22*'Vehicle Inputs'!$B$23</f>
        <v>7.9599272001319079E-3</v>
      </c>
      <c r="U1739" s="24">
        <f t="shared" si="441"/>
        <v>1.0462173089208275</v>
      </c>
      <c r="V1739" s="24">
        <f>T1739*'Vehicle Inputs'!$B$24*'Vehicle Inputs'!$B$22*'Vehicle Inputs'!$B$21</f>
        <v>7.0401576121566648E-3</v>
      </c>
      <c r="W1739" s="24">
        <f t="shared" si="442"/>
        <v>0.92532689887502539</v>
      </c>
      <c r="X1739" s="25">
        <f t="shared" si="443"/>
        <v>64</v>
      </c>
      <c r="Y1739" s="24">
        <f t="shared" si="444"/>
        <v>2.50030743694723E-2</v>
      </c>
    </row>
    <row r="1740" spans="2:25" x14ac:dyDescent="0.25">
      <c r="B1740" s="7" t="s">
        <v>39</v>
      </c>
      <c r="C1740" s="7">
        <v>1732</v>
      </c>
      <c r="D1740" s="7">
        <v>255</v>
      </c>
      <c r="E1740" s="13">
        <v>119</v>
      </c>
      <c r="F1740" s="16">
        <f t="shared" si="445"/>
        <v>-0.70833333333333248</v>
      </c>
      <c r="G1740" s="16">
        <f t="shared" si="433"/>
        <v>33.055555555555557</v>
      </c>
      <c r="H1740" s="19">
        <f t="shared" si="434"/>
        <v>385.7669470601852</v>
      </c>
      <c r="I1740" s="19">
        <f>$K$3*$H$3*'Vehicle Inputs'!$B$19</f>
        <v>186.58987875</v>
      </c>
      <c r="J1740" s="19">
        <f t="shared" si="435"/>
        <v>6167.8321031249998</v>
      </c>
      <c r="K1740" s="19">
        <f t="shared" si="436"/>
        <v>-1548.5937499999982</v>
      </c>
      <c r="L1740" s="19">
        <f t="shared" si="437"/>
        <v>-976.23692418981295</v>
      </c>
      <c r="M1740" s="19">
        <f t="shared" si="438"/>
        <v>-32270.05388294104</v>
      </c>
      <c r="N1740" s="24">
        <f t="shared" si="432"/>
        <v>-8.9639038563725116E-3</v>
      </c>
      <c r="O1740" s="24">
        <f t="shared" si="439"/>
        <v>0</v>
      </c>
      <c r="P1740" s="24">
        <f t="shared" si="446"/>
        <v>3.7648024292464211</v>
      </c>
      <c r="Q1740" s="24">
        <f t="shared" si="440"/>
        <v>8.9639038563725116E-3</v>
      </c>
      <c r="R1740" s="24">
        <f t="shared" si="447"/>
        <v>1.1949914522109273</v>
      </c>
      <c r="S1740" s="24">
        <f>MIN(MAX(-M1740,0),'Vehicle Inputs'!$B$20*1000)</f>
        <v>32270.05388294104</v>
      </c>
      <c r="T1740" s="24">
        <f>S1740*(C1740-C1739)/3600000*'Vehicle Inputs'!$B$21*'Vehicle Inputs'!$B$22*'Vehicle Inputs'!$B$23</f>
        <v>7.9281247657686672E-3</v>
      </c>
      <c r="U1740" s="24">
        <f t="shared" si="441"/>
        <v>1.0541454336865963</v>
      </c>
      <c r="V1740" s="24">
        <f>T1740*'Vehicle Inputs'!$B$24*'Vehicle Inputs'!$B$22*'Vehicle Inputs'!$B$21</f>
        <v>7.0120299490840973E-3</v>
      </c>
      <c r="W1740" s="24">
        <f t="shared" si="442"/>
        <v>0.93233892882410951</v>
      </c>
      <c r="X1740" s="25">
        <f t="shared" si="443"/>
        <v>64</v>
      </c>
      <c r="Y1740" s="24">
        <f t="shared" si="444"/>
        <v>3.2931199135240966E-2</v>
      </c>
    </row>
    <row r="1741" spans="2:25" x14ac:dyDescent="0.25">
      <c r="B1741" s="7" t="s">
        <v>39</v>
      </c>
      <c r="C1741" s="7">
        <v>1733</v>
      </c>
      <c r="D1741" s="7">
        <v>256</v>
      </c>
      <c r="E1741" s="13">
        <v>116.5</v>
      </c>
      <c r="F1741" s="16">
        <f t="shared" si="445"/>
        <v>-0.68055555555555636</v>
      </c>
      <c r="G1741" s="16">
        <f t="shared" si="433"/>
        <v>32.361111111111114</v>
      </c>
      <c r="H1741" s="19">
        <f t="shared" si="434"/>
        <v>369.72851120949076</v>
      </c>
      <c r="I1741" s="19">
        <f>$K$3*$H$3*'Vehicle Inputs'!$B$19</f>
        <v>186.58987875</v>
      </c>
      <c r="J1741" s="19">
        <f t="shared" si="435"/>
        <v>6038.2557984375007</v>
      </c>
      <c r="K1741" s="19">
        <f t="shared" si="436"/>
        <v>-1487.8645833333351</v>
      </c>
      <c r="L1741" s="19">
        <f t="shared" si="437"/>
        <v>-931.54619337384429</v>
      </c>
      <c r="M1741" s="19">
        <f t="shared" si="438"/>
        <v>-30145.869868903574</v>
      </c>
      <c r="N1741" s="24">
        <f t="shared" si="432"/>
        <v>-8.373852741362103E-3</v>
      </c>
      <c r="O1741" s="24">
        <f t="shared" si="439"/>
        <v>0</v>
      </c>
      <c r="P1741" s="24">
        <f t="shared" si="446"/>
        <v>3.7648024292464211</v>
      </c>
      <c r="Q1741" s="24">
        <f t="shared" si="440"/>
        <v>8.373852741362103E-3</v>
      </c>
      <c r="R1741" s="24">
        <f t="shared" si="447"/>
        <v>1.2033653049522894</v>
      </c>
      <c r="S1741" s="24">
        <f>MIN(MAX(-M1741,0),'Vehicle Inputs'!$B$20*1000)</f>
        <v>30145.869868903574</v>
      </c>
      <c r="T1741" s="24">
        <f>S1741*(C1741-C1740)/3600000*'Vehicle Inputs'!$B$21*'Vehicle Inputs'!$B$22*'Vehicle Inputs'!$B$23</f>
        <v>7.4062540570977121E-3</v>
      </c>
      <c r="U1741" s="24">
        <f t="shared" si="441"/>
        <v>1.0615516877436939</v>
      </c>
      <c r="V1741" s="24">
        <f>T1741*'Vehicle Inputs'!$B$24*'Vehicle Inputs'!$B$22*'Vehicle Inputs'!$B$21</f>
        <v>6.5504614008000707E-3</v>
      </c>
      <c r="W1741" s="24">
        <f t="shared" si="442"/>
        <v>0.93888939022490958</v>
      </c>
      <c r="X1741" s="25">
        <f t="shared" si="443"/>
        <v>64</v>
      </c>
      <c r="Y1741" s="24">
        <f t="shared" si="444"/>
        <v>4.0337453192338675E-2</v>
      </c>
    </row>
    <row r="1742" spans="2:25" x14ac:dyDescent="0.25">
      <c r="B1742" s="7" t="s">
        <v>39</v>
      </c>
      <c r="C1742" s="7">
        <v>1734</v>
      </c>
      <c r="D1742" s="7">
        <v>257</v>
      </c>
      <c r="E1742" s="13">
        <v>114.1</v>
      </c>
      <c r="F1742" s="16">
        <f t="shared" si="445"/>
        <v>-0.65277777777777812</v>
      </c>
      <c r="G1742" s="16">
        <f t="shared" si="433"/>
        <v>31.694444444444443</v>
      </c>
      <c r="H1742" s="19">
        <f t="shared" si="434"/>
        <v>354.65197288726847</v>
      </c>
      <c r="I1742" s="19">
        <f>$K$3*$H$3*'Vehicle Inputs'!$B$19</f>
        <v>186.58987875</v>
      </c>
      <c r="J1742" s="19">
        <f t="shared" si="435"/>
        <v>5913.8625459374998</v>
      </c>
      <c r="K1742" s="19">
        <f t="shared" si="436"/>
        <v>-1427.1354166666674</v>
      </c>
      <c r="L1742" s="19">
        <f t="shared" si="437"/>
        <v>-885.89356502939893</v>
      </c>
      <c r="M1742" s="19">
        <f t="shared" si="438"/>
        <v>-28077.904380515116</v>
      </c>
      <c r="N1742" s="24">
        <f t="shared" si="432"/>
        <v>-7.7994178834764208E-3</v>
      </c>
      <c r="O1742" s="24">
        <f t="shared" si="439"/>
        <v>0</v>
      </c>
      <c r="P1742" s="24">
        <f t="shared" si="446"/>
        <v>3.7648024292464211</v>
      </c>
      <c r="Q1742" s="24">
        <f t="shared" si="440"/>
        <v>7.7994178834764208E-3</v>
      </c>
      <c r="R1742" s="24">
        <f t="shared" si="447"/>
        <v>1.2111647228357658</v>
      </c>
      <c r="S1742" s="24">
        <f>MIN(MAX(-M1742,0),'Vehicle Inputs'!$B$20*1000)</f>
        <v>28077.904380515116</v>
      </c>
      <c r="T1742" s="24">
        <f>S1742*(C1742-C1741)/3600000*'Vehicle Inputs'!$B$21*'Vehicle Inputs'!$B$22*'Vehicle Inputs'!$B$23</f>
        <v>6.8981951470407192E-3</v>
      </c>
      <c r="U1742" s="24">
        <f t="shared" si="441"/>
        <v>1.0684498828907347</v>
      </c>
      <c r="V1742" s="24">
        <f>T1742*'Vehicle Inputs'!$B$24*'Vehicle Inputs'!$B$22*'Vehicle Inputs'!$B$21</f>
        <v>6.1011086978001632E-3</v>
      </c>
      <c r="W1742" s="24">
        <f t="shared" si="442"/>
        <v>0.9449904989227097</v>
      </c>
      <c r="X1742" s="25">
        <f t="shared" si="443"/>
        <v>64</v>
      </c>
      <c r="Y1742" s="24">
        <f t="shared" si="444"/>
        <v>4.7235648339379391E-2</v>
      </c>
    </row>
    <row r="1743" spans="2:25" x14ac:dyDescent="0.25">
      <c r="B1743" s="7" t="s">
        <v>39</v>
      </c>
      <c r="C1743" s="7">
        <v>1735</v>
      </c>
      <c r="D1743" s="7">
        <v>258</v>
      </c>
      <c r="E1743" s="13">
        <v>111.8</v>
      </c>
      <c r="F1743" s="16">
        <f t="shared" si="445"/>
        <v>-0.63888888888888806</v>
      </c>
      <c r="G1743" s="16">
        <f t="shared" si="433"/>
        <v>31.055555555555557</v>
      </c>
      <c r="H1743" s="19">
        <f t="shared" si="434"/>
        <v>340.49810432685183</v>
      </c>
      <c r="I1743" s="19">
        <f>$K$3*$H$3*'Vehicle Inputs'!$B$19</f>
        <v>186.58987875</v>
      </c>
      <c r="J1743" s="19">
        <f t="shared" si="435"/>
        <v>5794.6523456250006</v>
      </c>
      <c r="K1743" s="19">
        <f t="shared" si="436"/>
        <v>-1396.7708333333314</v>
      </c>
      <c r="L1743" s="19">
        <f t="shared" si="437"/>
        <v>-869.68285025647958</v>
      </c>
      <c r="M1743" s="19">
        <f t="shared" si="438"/>
        <v>-27008.484071854007</v>
      </c>
      <c r="N1743" s="24">
        <f t="shared" si="432"/>
        <v>-7.5023566866261127E-3</v>
      </c>
      <c r="O1743" s="24">
        <f t="shared" si="439"/>
        <v>0</v>
      </c>
      <c r="P1743" s="24">
        <f t="shared" si="446"/>
        <v>3.7648024292464211</v>
      </c>
      <c r="Q1743" s="24">
        <f t="shared" si="440"/>
        <v>7.5023566866261127E-3</v>
      </c>
      <c r="R1743" s="24">
        <f t="shared" si="447"/>
        <v>1.2186670795223919</v>
      </c>
      <c r="S1743" s="24">
        <f>MIN(MAX(-M1743,0),'Vehicle Inputs'!$B$20*1000)</f>
        <v>27008.484071854007</v>
      </c>
      <c r="T1743" s="24">
        <f>S1743*(C1743-C1742)/3600000*'Vehicle Inputs'!$B$21*'Vehicle Inputs'!$B$22*'Vehicle Inputs'!$B$23</f>
        <v>6.6354593714864647E-3</v>
      </c>
      <c r="U1743" s="24">
        <f t="shared" si="441"/>
        <v>1.0750853422622213</v>
      </c>
      <c r="V1743" s="24">
        <f>T1743*'Vehicle Inputs'!$B$24*'Vehicle Inputs'!$B$22*'Vehicle Inputs'!$B$21</f>
        <v>5.8687320411112028E-3</v>
      </c>
      <c r="W1743" s="24">
        <f t="shared" si="442"/>
        <v>0.95085923096382086</v>
      </c>
      <c r="X1743" s="25">
        <f t="shared" si="443"/>
        <v>64</v>
      </c>
      <c r="Y1743" s="24">
        <f t="shared" si="444"/>
        <v>5.3871107710865854E-2</v>
      </c>
    </row>
    <row r="1744" spans="2:25" x14ac:dyDescent="0.25">
      <c r="B1744" s="7" t="s">
        <v>39</v>
      </c>
      <c r="C1744" s="7">
        <v>1736</v>
      </c>
      <c r="D1744" s="7">
        <v>259</v>
      </c>
      <c r="E1744" s="13">
        <v>109.5</v>
      </c>
      <c r="F1744" s="16">
        <f t="shared" si="445"/>
        <v>-0.65277777777777812</v>
      </c>
      <c r="G1744" s="16">
        <f t="shared" si="433"/>
        <v>30.416666666666668</v>
      </c>
      <c r="H1744" s="19">
        <f t="shared" si="434"/>
        <v>326.63245088541669</v>
      </c>
      <c r="I1744" s="19">
        <f>$K$3*$H$3*'Vehicle Inputs'!$B$19</f>
        <v>186.58987875</v>
      </c>
      <c r="J1744" s="19">
        <f t="shared" si="435"/>
        <v>5675.4421453125005</v>
      </c>
      <c r="K1744" s="19">
        <f t="shared" si="436"/>
        <v>-1427.1354166666674</v>
      </c>
      <c r="L1744" s="19">
        <f t="shared" si="437"/>
        <v>-913.91308703125071</v>
      </c>
      <c r="M1744" s="19">
        <f t="shared" si="438"/>
        <v>-27798.189730533875</v>
      </c>
      <c r="N1744" s="24">
        <f t="shared" si="432"/>
        <v>-7.7217193695927428E-3</v>
      </c>
      <c r="O1744" s="24">
        <f t="shared" si="439"/>
        <v>0</v>
      </c>
      <c r="P1744" s="24">
        <f t="shared" si="446"/>
        <v>3.7648024292464211</v>
      </c>
      <c r="Q1744" s="24">
        <f t="shared" si="440"/>
        <v>7.7217193695927428E-3</v>
      </c>
      <c r="R1744" s="24">
        <f t="shared" si="447"/>
        <v>1.2263887988919846</v>
      </c>
      <c r="S1744" s="24">
        <f>MIN(MAX(-M1744,0),'Vehicle Inputs'!$B$20*1000)</f>
        <v>27798.189730533875</v>
      </c>
      <c r="T1744" s="24">
        <f>S1744*(C1744-C1743)/3600000*'Vehicle Inputs'!$B$21*'Vehicle Inputs'!$B$22*'Vehicle Inputs'!$B$23</f>
        <v>6.8294746964363013E-3</v>
      </c>
      <c r="U1744" s="24">
        <f t="shared" si="441"/>
        <v>1.0819148169586577</v>
      </c>
      <c r="V1744" s="24">
        <f>T1744*'Vehicle Inputs'!$B$24*'Vehicle Inputs'!$B$22*'Vehicle Inputs'!$B$21</f>
        <v>6.0403288952630861E-3</v>
      </c>
      <c r="W1744" s="24">
        <f t="shared" si="442"/>
        <v>0.95689955985908393</v>
      </c>
      <c r="X1744" s="25">
        <f t="shared" si="443"/>
        <v>64</v>
      </c>
      <c r="Y1744" s="24">
        <f t="shared" si="444"/>
        <v>6.0700582407302153E-2</v>
      </c>
    </row>
    <row r="1745" spans="2:25" x14ac:dyDescent="0.25">
      <c r="B1745" s="7" t="s">
        <v>39</v>
      </c>
      <c r="C1745" s="7">
        <v>1737</v>
      </c>
      <c r="D1745" s="7">
        <v>260</v>
      </c>
      <c r="E1745" s="13">
        <v>107.1</v>
      </c>
      <c r="F1745" s="16">
        <f t="shared" si="445"/>
        <v>-0.65277777777777812</v>
      </c>
      <c r="G1745" s="16">
        <f t="shared" si="433"/>
        <v>29.75</v>
      </c>
      <c r="H1745" s="19">
        <f t="shared" si="434"/>
        <v>312.47122711874999</v>
      </c>
      <c r="I1745" s="19">
        <f>$K$3*$H$3*'Vehicle Inputs'!$B$19</f>
        <v>186.58987875</v>
      </c>
      <c r="J1745" s="19">
        <f t="shared" si="435"/>
        <v>5551.0488928124996</v>
      </c>
      <c r="K1745" s="19">
        <f t="shared" si="436"/>
        <v>-1427.1354166666674</v>
      </c>
      <c r="L1745" s="19">
        <f t="shared" si="437"/>
        <v>-928.07431079791741</v>
      </c>
      <c r="M1745" s="19">
        <f t="shared" si="438"/>
        <v>-27610.210746238045</v>
      </c>
      <c r="N1745" s="24">
        <f t="shared" si="432"/>
        <v>-7.6695029850661232E-3</v>
      </c>
      <c r="O1745" s="24">
        <f t="shared" si="439"/>
        <v>0</v>
      </c>
      <c r="P1745" s="24">
        <f t="shared" si="446"/>
        <v>3.7648024292464211</v>
      </c>
      <c r="Q1745" s="24">
        <f t="shared" si="440"/>
        <v>7.6695029850661232E-3</v>
      </c>
      <c r="R1745" s="24">
        <f t="shared" si="447"/>
        <v>1.2340583018770508</v>
      </c>
      <c r="S1745" s="24">
        <f>MIN(MAX(-M1745,0),'Vehicle Inputs'!$B$20*1000)</f>
        <v>27610.210746238045</v>
      </c>
      <c r="T1745" s="24">
        <f>S1745*(C1745-C1744)/3600000*'Vehicle Inputs'!$B$21*'Vehicle Inputs'!$B$22*'Vehicle Inputs'!$B$23</f>
        <v>6.7832919151417318E-3</v>
      </c>
      <c r="U1745" s="24">
        <f t="shared" si="441"/>
        <v>1.0886981088737995</v>
      </c>
      <c r="V1745" s="24">
        <f>T1745*'Vehicle Inputs'!$B$24*'Vehicle Inputs'!$B$22*'Vehicle Inputs'!$B$21</f>
        <v>5.9994825343471034E-3</v>
      </c>
      <c r="W1745" s="24">
        <f t="shared" si="442"/>
        <v>0.96289904239343105</v>
      </c>
      <c r="X1745" s="25">
        <f t="shared" si="443"/>
        <v>64</v>
      </c>
      <c r="Y1745" s="24">
        <f t="shared" si="444"/>
        <v>6.748387432244389E-2</v>
      </c>
    </row>
    <row r="1746" spans="2:25" x14ac:dyDescent="0.25">
      <c r="B1746" s="7" t="s">
        <v>39</v>
      </c>
      <c r="C1746" s="7">
        <v>1738</v>
      </c>
      <c r="D1746" s="7">
        <v>261</v>
      </c>
      <c r="E1746" s="13">
        <v>104.8</v>
      </c>
      <c r="F1746" s="16">
        <f t="shared" si="445"/>
        <v>-0.63888888888888806</v>
      </c>
      <c r="G1746" s="16">
        <f t="shared" si="433"/>
        <v>29.111111111111111</v>
      </c>
      <c r="H1746" s="19">
        <f t="shared" si="434"/>
        <v>299.19453500740741</v>
      </c>
      <c r="I1746" s="19">
        <f>$K$3*$H$3*'Vehicle Inputs'!$B$19</f>
        <v>186.58987875</v>
      </c>
      <c r="J1746" s="19">
        <f t="shared" si="435"/>
        <v>5431.8386924999995</v>
      </c>
      <c r="K1746" s="19">
        <f t="shared" si="436"/>
        <v>-1396.7708333333314</v>
      </c>
      <c r="L1746" s="19">
        <f t="shared" si="437"/>
        <v>-910.98641957592406</v>
      </c>
      <c r="M1746" s="19">
        <f t="shared" si="438"/>
        <v>-26519.82688098801</v>
      </c>
      <c r="N1746" s="24">
        <f t="shared" si="432"/>
        <v>-7.3666185780522251E-3</v>
      </c>
      <c r="O1746" s="24">
        <f t="shared" si="439"/>
        <v>0</v>
      </c>
      <c r="P1746" s="24">
        <f t="shared" si="446"/>
        <v>3.7648024292464211</v>
      </c>
      <c r="Q1746" s="24">
        <f t="shared" si="440"/>
        <v>7.3666185780522251E-3</v>
      </c>
      <c r="R1746" s="24">
        <f t="shared" si="447"/>
        <v>1.2414249204551031</v>
      </c>
      <c r="S1746" s="24">
        <f>MIN(MAX(-M1746,0),'Vehicle Inputs'!$B$20*1000)</f>
        <v>26519.82688098801</v>
      </c>
      <c r="T1746" s="24">
        <f>S1746*(C1746-C1745)/3600000*'Vehicle Inputs'!$B$21*'Vehicle Inputs'!$B$22*'Vehicle Inputs'!$B$23</f>
        <v>6.5154058013582889E-3</v>
      </c>
      <c r="U1746" s="24">
        <f t="shared" si="441"/>
        <v>1.0952135146751578</v>
      </c>
      <c r="V1746" s="24">
        <f>T1746*'Vehicle Inputs'!$B$24*'Vehicle Inputs'!$B$22*'Vehicle Inputs'!$B$21</f>
        <v>5.7625506610113376E-3</v>
      </c>
      <c r="W1746" s="24">
        <f t="shared" si="442"/>
        <v>0.96866159305444244</v>
      </c>
      <c r="X1746" s="25">
        <f t="shared" si="443"/>
        <v>64</v>
      </c>
      <c r="Y1746" s="24">
        <f t="shared" si="444"/>
        <v>7.3999280123802177E-2</v>
      </c>
    </row>
    <row r="1747" spans="2:25" x14ac:dyDescent="0.25">
      <c r="B1747" s="7" t="s">
        <v>39</v>
      </c>
      <c r="C1747" s="7">
        <v>1739</v>
      </c>
      <c r="D1747" s="7">
        <v>262</v>
      </c>
      <c r="E1747" s="13">
        <v>102.5</v>
      </c>
      <c r="F1747" s="16">
        <f t="shared" si="445"/>
        <v>-0.61111111111110994</v>
      </c>
      <c r="G1747" s="16">
        <f t="shared" si="433"/>
        <v>28.472222222222225</v>
      </c>
      <c r="H1747" s="19">
        <f t="shared" si="434"/>
        <v>286.20605801504632</v>
      </c>
      <c r="I1747" s="19">
        <f>$K$3*$H$3*'Vehicle Inputs'!$B$19</f>
        <v>186.58987875</v>
      </c>
      <c r="J1747" s="19">
        <f t="shared" si="435"/>
        <v>5312.6284921875003</v>
      </c>
      <c r="K1747" s="19">
        <f t="shared" si="436"/>
        <v>-1336.041666666664</v>
      </c>
      <c r="L1747" s="19">
        <f t="shared" si="437"/>
        <v>-863.24572990161766</v>
      </c>
      <c r="M1747" s="19">
        <f t="shared" si="438"/>
        <v>-24578.524254143282</v>
      </c>
      <c r="N1747" s="24">
        <f t="shared" si="432"/>
        <v>-6.8273678483731339E-3</v>
      </c>
      <c r="O1747" s="24">
        <f t="shared" si="439"/>
        <v>0</v>
      </c>
      <c r="P1747" s="24">
        <f t="shared" si="446"/>
        <v>3.7648024292464211</v>
      </c>
      <c r="Q1747" s="24">
        <f t="shared" si="440"/>
        <v>6.8273678483731339E-3</v>
      </c>
      <c r="R1747" s="24">
        <f t="shared" si="447"/>
        <v>1.2482522883034763</v>
      </c>
      <c r="S1747" s="24">
        <f>MIN(MAX(-M1747,0),'Vehicle Inputs'!$B$20*1000)</f>
        <v>24578.524254143282</v>
      </c>
      <c r="T1747" s="24">
        <f>S1747*(C1747-C1746)/3600000*'Vehicle Inputs'!$B$21*'Vehicle Inputs'!$B$22*'Vehicle Inputs'!$B$23</f>
        <v>6.0384654934936173E-3</v>
      </c>
      <c r="U1747" s="24">
        <f t="shared" si="441"/>
        <v>1.1012519801686513</v>
      </c>
      <c r="V1747" s="24">
        <f>T1747*'Vehicle Inputs'!$B$24*'Vehicle Inputs'!$B$22*'Vehicle Inputs'!$B$21</f>
        <v>5.3407208057204289E-3</v>
      </c>
      <c r="W1747" s="24">
        <f t="shared" si="442"/>
        <v>0.97400231386016289</v>
      </c>
      <c r="X1747" s="25">
        <f t="shared" si="443"/>
        <v>64</v>
      </c>
      <c r="Y1747" s="24">
        <f t="shared" si="444"/>
        <v>8.0037745617295791E-2</v>
      </c>
    </row>
    <row r="1748" spans="2:25" x14ac:dyDescent="0.25">
      <c r="B1748" s="7" t="s">
        <v>39</v>
      </c>
      <c r="C1748" s="7">
        <v>1740</v>
      </c>
      <c r="D1748" s="7">
        <v>263</v>
      </c>
      <c r="E1748" s="13">
        <v>100.4</v>
      </c>
      <c r="F1748" s="16">
        <f t="shared" si="445"/>
        <v>-0.54166666666666741</v>
      </c>
      <c r="G1748" s="16">
        <f t="shared" si="433"/>
        <v>27.888888888888893</v>
      </c>
      <c r="H1748" s="19">
        <f t="shared" si="434"/>
        <v>274.59872530740745</v>
      </c>
      <c r="I1748" s="19">
        <f>$K$3*$H$3*'Vehicle Inputs'!$B$19</f>
        <v>186.58987875</v>
      </c>
      <c r="J1748" s="19">
        <f t="shared" si="435"/>
        <v>5203.784396250001</v>
      </c>
      <c r="K1748" s="19">
        <f t="shared" si="436"/>
        <v>-1184.2187500000016</v>
      </c>
      <c r="L1748" s="19">
        <f t="shared" si="437"/>
        <v>-723.03014594259412</v>
      </c>
      <c r="M1748" s="19">
        <f t="shared" si="438"/>
        <v>-20164.507403510128</v>
      </c>
      <c r="N1748" s="24">
        <f t="shared" si="432"/>
        <v>-5.6012520565305911E-3</v>
      </c>
      <c r="O1748" s="24">
        <f t="shared" si="439"/>
        <v>0</v>
      </c>
      <c r="P1748" s="24">
        <f t="shared" si="446"/>
        <v>3.7648024292464211</v>
      </c>
      <c r="Q1748" s="24">
        <f t="shared" si="440"/>
        <v>5.6012520565305911E-3</v>
      </c>
      <c r="R1748" s="24">
        <f t="shared" si="447"/>
        <v>1.2538535403600068</v>
      </c>
      <c r="S1748" s="24">
        <f>MIN(MAX(-M1748,0),'Vehicle Inputs'!$B$20*1000)</f>
        <v>20164.507403510128</v>
      </c>
      <c r="T1748" s="24">
        <f>S1748*(C1748-C1747)/3600000*'Vehicle Inputs'!$B$21*'Vehicle Inputs'!$B$22*'Vehicle Inputs'!$B$23</f>
        <v>4.9540273813984802E-3</v>
      </c>
      <c r="U1748" s="24">
        <f t="shared" si="441"/>
        <v>1.1062060075500497</v>
      </c>
      <c r="V1748" s="24">
        <f>T1748*'Vehicle Inputs'!$B$24*'Vehicle Inputs'!$B$22*'Vehicle Inputs'!$B$21</f>
        <v>4.3815895174778852E-3</v>
      </c>
      <c r="W1748" s="24">
        <f t="shared" si="442"/>
        <v>0.97838390337764081</v>
      </c>
      <c r="X1748" s="25">
        <f t="shared" si="443"/>
        <v>64</v>
      </c>
      <c r="Y1748" s="24">
        <f t="shared" si="444"/>
        <v>8.4991772998694273E-2</v>
      </c>
    </row>
    <row r="1749" spans="2:25" x14ac:dyDescent="0.25">
      <c r="B1749" s="7" t="s">
        <v>39</v>
      </c>
      <c r="C1749" s="7">
        <v>1741</v>
      </c>
      <c r="D1749" s="7">
        <v>264</v>
      </c>
      <c r="E1749" s="13">
        <v>98.6</v>
      </c>
      <c r="F1749" s="16">
        <f t="shared" si="445"/>
        <v>-0.44444444444444481</v>
      </c>
      <c r="G1749" s="16">
        <f t="shared" si="433"/>
        <v>27.388888888888889</v>
      </c>
      <c r="H1749" s="19">
        <f t="shared" si="434"/>
        <v>264.84081834907408</v>
      </c>
      <c r="I1749" s="19">
        <f>$K$3*$H$3*'Vehicle Inputs'!$B$19</f>
        <v>186.58987875</v>
      </c>
      <c r="J1749" s="19">
        <f t="shared" si="435"/>
        <v>5110.4894568749996</v>
      </c>
      <c r="K1749" s="19">
        <f t="shared" si="436"/>
        <v>-971.66666666666742</v>
      </c>
      <c r="L1749" s="19">
        <f t="shared" si="437"/>
        <v>-520.23596956759332</v>
      </c>
      <c r="M1749" s="19">
        <f t="shared" si="438"/>
        <v>-14248.685166490195</v>
      </c>
      <c r="N1749" s="24">
        <f t="shared" si="432"/>
        <v>-3.9579681018028319E-3</v>
      </c>
      <c r="O1749" s="24">
        <f t="shared" si="439"/>
        <v>0</v>
      </c>
      <c r="P1749" s="24">
        <f t="shared" si="446"/>
        <v>3.7648024292464211</v>
      </c>
      <c r="Q1749" s="24">
        <f t="shared" si="440"/>
        <v>3.9579681018028319E-3</v>
      </c>
      <c r="R1749" s="24">
        <f t="shared" si="447"/>
        <v>1.2578115084618098</v>
      </c>
      <c r="S1749" s="24">
        <f>MIN(MAX(-M1749,0),'Vehicle Inputs'!$B$20*1000)</f>
        <v>14248.685166490195</v>
      </c>
      <c r="T1749" s="24">
        <f>S1749*(C1749-C1748)/3600000*'Vehicle Inputs'!$B$21*'Vehicle Inputs'!$B$22*'Vehicle Inputs'!$B$23</f>
        <v>3.5006248876395143E-3</v>
      </c>
      <c r="U1749" s="24">
        <f t="shared" si="441"/>
        <v>1.1097066324376892</v>
      </c>
      <c r="V1749" s="24">
        <f>T1749*'Vehicle Inputs'!$B$24*'Vehicle Inputs'!$B$22*'Vehicle Inputs'!$B$21</f>
        <v>3.0961276818727681E-3</v>
      </c>
      <c r="W1749" s="24">
        <f t="shared" si="442"/>
        <v>0.98148003105951354</v>
      </c>
      <c r="X1749" s="25">
        <f t="shared" si="443"/>
        <v>64</v>
      </c>
      <c r="Y1749" s="24">
        <f t="shared" si="444"/>
        <v>8.8492397886333785E-2</v>
      </c>
    </row>
    <row r="1750" spans="2:25" x14ac:dyDescent="0.25">
      <c r="B1750" s="7" t="s">
        <v>39</v>
      </c>
      <c r="C1750" s="7">
        <v>1742</v>
      </c>
      <c r="D1750" s="7">
        <v>265</v>
      </c>
      <c r="E1750" s="13">
        <v>97.2</v>
      </c>
      <c r="F1750" s="16">
        <f t="shared" si="445"/>
        <v>-0.37499999999999839</v>
      </c>
      <c r="G1750" s="16">
        <f t="shared" si="433"/>
        <v>27.000000000000004</v>
      </c>
      <c r="H1750" s="19">
        <f t="shared" si="434"/>
        <v>257.37337710000008</v>
      </c>
      <c r="I1750" s="19">
        <f>$K$3*$H$3*'Vehicle Inputs'!$B$19</f>
        <v>186.58987875</v>
      </c>
      <c r="J1750" s="19">
        <f t="shared" si="435"/>
        <v>5037.9267262500007</v>
      </c>
      <c r="K1750" s="19">
        <f t="shared" si="436"/>
        <v>-819.84374999999648</v>
      </c>
      <c r="L1750" s="19">
        <f t="shared" si="437"/>
        <v>-375.88049414999637</v>
      </c>
      <c r="M1750" s="19">
        <f t="shared" si="438"/>
        <v>-10148.773342049903</v>
      </c>
      <c r="N1750" s="24">
        <f t="shared" si="432"/>
        <v>-2.8191037061249731E-3</v>
      </c>
      <c r="O1750" s="24">
        <f t="shared" si="439"/>
        <v>0</v>
      </c>
      <c r="P1750" s="24">
        <f t="shared" si="446"/>
        <v>3.7648024292464211</v>
      </c>
      <c r="Q1750" s="24">
        <f t="shared" si="440"/>
        <v>2.8191037061249731E-3</v>
      </c>
      <c r="R1750" s="24">
        <f t="shared" si="447"/>
        <v>1.2606306121679347</v>
      </c>
      <c r="S1750" s="24">
        <f>MIN(MAX(-M1750,0),'Vehicle Inputs'!$B$20*1000)</f>
        <v>10148.773342049903</v>
      </c>
      <c r="T1750" s="24">
        <f>S1750*(C1750-C1749)/3600000*'Vehicle Inputs'!$B$21*'Vehicle Inputs'!$B$22*'Vehicle Inputs'!$B$23</f>
        <v>2.493356272882232E-3</v>
      </c>
      <c r="U1750" s="24">
        <f t="shared" si="441"/>
        <v>1.1121999887105714</v>
      </c>
      <c r="V1750" s="24">
        <f>T1750*'Vehicle Inputs'!$B$24*'Vehicle Inputs'!$B$22*'Vehicle Inputs'!$B$21</f>
        <v>2.2052489555506893E-3</v>
      </c>
      <c r="W1750" s="24">
        <f t="shared" si="442"/>
        <v>0.98368528001506428</v>
      </c>
      <c r="X1750" s="25">
        <f t="shared" si="443"/>
        <v>64</v>
      </c>
      <c r="Y1750" s="24">
        <f t="shared" si="444"/>
        <v>9.0985754159216017E-2</v>
      </c>
    </row>
    <row r="1751" spans="2:25" x14ac:dyDescent="0.25">
      <c r="B1751" s="7" t="s">
        <v>39</v>
      </c>
      <c r="C1751" s="7">
        <v>1743</v>
      </c>
      <c r="D1751" s="7">
        <v>266</v>
      </c>
      <c r="E1751" s="13">
        <v>95.9</v>
      </c>
      <c r="F1751" s="16">
        <f t="shared" si="445"/>
        <v>-0.33333333333333409</v>
      </c>
      <c r="G1751" s="16">
        <f t="shared" si="433"/>
        <v>26.638888888888893</v>
      </c>
      <c r="H1751" s="19">
        <f t="shared" si="434"/>
        <v>250.53494219282413</v>
      </c>
      <c r="I1751" s="19">
        <f>$K$3*$H$3*'Vehicle Inputs'!$B$19</f>
        <v>186.58987875</v>
      </c>
      <c r="J1751" s="19">
        <f t="shared" si="435"/>
        <v>4970.5470478125008</v>
      </c>
      <c r="K1751" s="19">
        <f t="shared" si="436"/>
        <v>-728.75000000000171</v>
      </c>
      <c r="L1751" s="19">
        <f t="shared" si="437"/>
        <v>-291.62517905717755</v>
      </c>
      <c r="M1751" s="19">
        <f t="shared" si="438"/>
        <v>-7768.5707421064808</v>
      </c>
      <c r="N1751" s="24">
        <f t="shared" si="432"/>
        <v>-2.1579363172518004E-3</v>
      </c>
      <c r="O1751" s="24">
        <f t="shared" si="439"/>
        <v>0</v>
      </c>
      <c r="P1751" s="24">
        <f t="shared" si="446"/>
        <v>3.7648024292464211</v>
      </c>
      <c r="Q1751" s="24">
        <f t="shared" si="440"/>
        <v>2.1579363172518004E-3</v>
      </c>
      <c r="R1751" s="24">
        <f t="shared" si="447"/>
        <v>1.2627885484851864</v>
      </c>
      <c r="S1751" s="24">
        <f>MIN(MAX(-M1751,0),'Vehicle Inputs'!$B$20*1000)</f>
        <v>7768.5707421064808</v>
      </c>
      <c r="T1751" s="24">
        <f>S1751*(C1751-C1750)/3600000*'Vehicle Inputs'!$B$21*'Vehicle Inputs'!$B$22*'Vehicle Inputs'!$B$23</f>
        <v>1.9085867757933543E-3</v>
      </c>
      <c r="U1751" s="24">
        <f t="shared" si="441"/>
        <v>1.1141085754863647</v>
      </c>
      <c r="V1751" s="24">
        <f>T1751*'Vehicle Inputs'!$B$24*'Vehicle Inputs'!$B$22*'Vehicle Inputs'!$B$21</f>
        <v>1.6880495738504321E-3</v>
      </c>
      <c r="W1751" s="24">
        <f t="shared" si="442"/>
        <v>0.98537332958891466</v>
      </c>
      <c r="X1751" s="25">
        <f t="shared" si="443"/>
        <v>64</v>
      </c>
      <c r="Y1751" s="24">
        <f t="shared" si="444"/>
        <v>9.2894340935009367E-2</v>
      </c>
    </row>
    <row r="1752" spans="2:25" x14ac:dyDescent="0.25">
      <c r="B1752" s="7" t="s">
        <v>39</v>
      </c>
      <c r="C1752" s="7">
        <v>1744</v>
      </c>
      <c r="D1752" s="7">
        <v>267</v>
      </c>
      <c r="E1752" s="13">
        <v>94.8</v>
      </c>
      <c r="F1752" s="16">
        <f t="shared" si="445"/>
        <v>-0.29166666666666785</v>
      </c>
      <c r="G1752" s="16">
        <f t="shared" si="433"/>
        <v>26.333333333333332</v>
      </c>
      <c r="H1752" s="19">
        <f t="shared" si="434"/>
        <v>244.82049176666661</v>
      </c>
      <c r="I1752" s="19">
        <f>$K$3*$H$3*'Vehicle Inputs'!$B$19</f>
        <v>186.58987875</v>
      </c>
      <c r="J1752" s="19">
        <f t="shared" si="435"/>
        <v>4913.5334737499998</v>
      </c>
      <c r="K1752" s="19">
        <f t="shared" si="436"/>
        <v>-637.65625000000261</v>
      </c>
      <c r="L1752" s="19">
        <f t="shared" si="437"/>
        <v>-206.24587948333601</v>
      </c>
      <c r="M1752" s="19">
        <f t="shared" si="438"/>
        <v>-5431.1414930611818</v>
      </c>
      <c r="N1752" s="24">
        <f t="shared" si="432"/>
        <v>-1.5086504147392172E-3</v>
      </c>
      <c r="O1752" s="24">
        <f t="shared" si="439"/>
        <v>0</v>
      </c>
      <c r="P1752" s="24">
        <f t="shared" si="446"/>
        <v>3.7648024292464211</v>
      </c>
      <c r="Q1752" s="24">
        <f t="shared" si="440"/>
        <v>1.5086504147392172E-3</v>
      </c>
      <c r="R1752" s="24">
        <f t="shared" si="447"/>
        <v>1.2642971988999256</v>
      </c>
      <c r="S1752" s="24">
        <f>MIN(MAX(-M1752,0),'Vehicle Inputs'!$B$20*1000)</f>
        <v>5431.1414930611818</v>
      </c>
      <c r="T1752" s="24">
        <f>S1752*(C1752-C1751)/3600000*'Vehicle Inputs'!$B$21*'Vehicle Inputs'!$B$22*'Vehicle Inputs'!$B$23</f>
        <v>1.3343258593161004E-3</v>
      </c>
      <c r="U1752" s="24">
        <f t="shared" si="441"/>
        <v>1.1154429013456808</v>
      </c>
      <c r="V1752" s="24">
        <f>T1752*'Vehicle Inputs'!$B$24*'Vehicle Inputs'!$B$22*'Vehicle Inputs'!$B$21</f>
        <v>1.1801445062721249E-3</v>
      </c>
      <c r="W1752" s="24">
        <f t="shared" si="442"/>
        <v>0.98655347409518679</v>
      </c>
      <c r="X1752" s="25">
        <f t="shared" si="443"/>
        <v>64</v>
      </c>
      <c r="Y1752" s="24">
        <f t="shared" si="444"/>
        <v>9.4228666794325469E-2</v>
      </c>
    </row>
    <row r="1753" spans="2:25" x14ac:dyDescent="0.25">
      <c r="B1753" s="7" t="s">
        <v>39</v>
      </c>
      <c r="C1753" s="7">
        <v>1745</v>
      </c>
      <c r="D1753" s="7">
        <v>268</v>
      </c>
      <c r="E1753" s="13">
        <v>93.8</v>
      </c>
      <c r="F1753" s="16">
        <f t="shared" si="445"/>
        <v>-0.27777777777777779</v>
      </c>
      <c r="G1753" s="16">
        <f t="shared" si="433"/>
        <v>26.055555555555557</v>
      </c>
      <c r="H1753" s="19">
        <f t="shared" si="434"/>
        <v>239.68274399351853</v>
      </c>
      <c r="I1753" s="19">
        <f>$K$3*$H$3*'Vehicle Inputs'!$B$19</f>
        <v>186.58987875</v>
      </c>
      <c r="J1753" s="19">
        <f t="shared" si="435"/>
        <v>4861.7029518750005</v>
      </c>
      <c r="K1753" s="19">
        <f t="shared" si="436"/>
        <v>-607.29166666666674</v>
      </c>
      <c r="L1753" s="19">
        <f t="shared" si="437"/>
        <v>-181.01904392314822</v>
      </c>
      <c r="M1753" s="19">
        <f t="shared" si="438"/>
        <v>-4716.5517555531396</v>
      </c>
      <c r="N1753" s="24">
        <f t="shared" si="432"/>
        <v>-1.3101532654314276E-3</v>
      </c>
      <c r="O1753" s="24">
        <f t="shared" si="439"/>
        <v>0</v>
      </c>
      <c r="P1753" s="24">
        <f t="shared" si="446"/>
        <v>3.7648024292464211</v>
      </c>
      <c r="Q1753" s="24">
        <f t="shared" si="440"/>
        <v>1.3101532654314276E-3</v>
      </c>
      <c r="R1753" s="24">
        <f t="shared" si="447"/>
        <v>1.265607352165357</v>
      </c>
      <c r="S1753" s="24">
        <f>MIN(MAX(-M1753,0),'Vehicle Inputs'!$B$20*1000)</f>
        <v>4716.5517555531396</v>
      </c>
      <c r="T1753" s="24">
        <f>S1753*(C1753-C1752)/3600000*'Vehicle Inputs'!$B$21*'Vehicle Inputs'!$B$22*'Vehicle Inputs'!$B$23</f>
        <v>1.158765055610826E-3</v>
      </c>
      <c r="U1753" s="24">
        <f t="shared" si="441"/>
        <v>1.1166016664012917</v>
      </c>
      <c r="V1753" s="24">
        <f>T1753*'Vehicle Inputs'!$B$24*'Vehicle Inputs'!$B$22*'Vehicle Inputs'!$B$21</f>
        <v>1.024869753434995E-3</v>
      </c>
      <c r="W1753" s="24">
        <f t="shared" si="442"/>
        <v>0.98757834384862175</v>
      </c>
      <c r="X1753" s="25">
        <f t="shared" si="443"/>
        <v>64</v>
      </c>
      <c r="Y1753" s="24">
        <f t="shared" si="444"/>
        <v>9.5387431849936297E-2</v>
      </c>
    </row>
    <row r="1754" spans="2:25" x14ac:dyDescent="0.25">
      <c r="B1754" s="7" t="s">
        <v>39</v>
      </c>
      <c r="C1754" s="7">
        <v>1746</v>
      </c>
      <c r="D1754" s="7">
        <v>269</v>
      </c>
      <c r="E1754" s="13">
        <v>92.8</v>
      </c>
      <c r="F1754" s="16">
        <f t="shared" si="445"/>
        <v>-0.27777777777777779</v>
      </c>
      <c r="G1754" s="16">
        <f t="shared" si="433"/>
        <v>25.777777777777779</v>
      </c>
      <c r="H1754" s="19">
        <f t="shared" si="434"/>
        <v>234.59947922962962</v>
      </c>
      <c r="I1754" s="19">
        <f>$K$3*$H$3*'Vehicle Inputs'!$B$19</f>
        <v>186.58987875</v>
      </c>
      <c r="J1754" s="19">
        <f t="shared" si="435"/>
        <v>4809.8724300000003</v>
      </c>
      <c r="K1754" s="19">
        <f t="shared" si="436"/>
        <v>-607.29166666666674</v>
      </c>
      <c r="L1754" s="19">
        <f t="shared" si="437"/>
        <v>-186.10230868703712</v>
      </c>
      <c r="M1754" s="19">
        <f t="shared" si="438"/>
        <v>-4797.3039572658463</v>
      </c>
      <c r="N1754" s="24">
        <f t="shared" si="432"/>
        <v>-1.3325844325738463E-3</v>
      </c>
      <c r="O1754" s="24">
        <f t="shared" si="439"/>
        <v>0</v>
      </c>
      <c r="P1754" s="24">
        <f t="shared" si="446"/>
        <v>3.7648024292464211</v>
      </c>
      <c r="Q1754" s="24">
        <f t="shared" si="440"/>
        <v>1.3325844325738463E-3</v>
      </c>
      <c r="R1754" s="24">
        <f t="shared" si="447"/>
        <v>1.2669399365979308</v>
      </c>
      <c r="S1754" s="24">
        <f>MIN(MAX(-M1754,0),'Vehicle Inputs'!$B$20*1000)</f>
        <v>4797.3039572658463</v>
      </c>
      <c r="T1754" s="24">
        <f>S1754*(C1754-C1753)/3600000*'Vehicle Inputs'!$B$21*'Vehicle Inputs'!$B$22*'Vehicle Inputs'!$B$23</f>
        <v>1.1786043013899384E-3</v>
      </c>
      <c r="U1754" s="24">
        <f t="shared" si="441"/>
        <v>1.1177802707026816</v>
      </c>
      <c r="V1754" s="24">
        <f>T1754*'Vehicle Inputs'!$B$24*'Vehicle Inputs'!$B$22*'Vehicle Inputs'!$B$21</f>
        <v>1.0424165743643308E-3</v>
      </c>
      <c r="W1754" s="24">
        <f t="shared" si="442"/>
        <v>0.98862076042298608</v>
      </c>
      <c r="X1754" s="25">
        <f t="shared" si="443"/>
        <v>64</v>
      </c>
      <c r="Y1754" s="24">
        <f t="shared" si="444"/>
        <v>9.6566036151326237E-2</v>
      </c>
    </row>
    <row r="1755" spans="2:25" x14ac:dyDescent="0.25">
      <c r="B1755" s="7" t="s">
        <v>39</v>
      </c>
      <c r="C1755" s="7">
        <v>1747</v>
      </c>
      <c r="D1755" s="7">
        <v>270</v>
      </c>
      <c r="E1755" s="13">
        <v>91.8</v>
      </c>
      <c r="F1755" s="16">
        <f t="shared" si="445"/>
        <v>-0.24999999999999961</v>
      </c>
      <c r="G1755" s="16">
        <f t="shared" si="433"/>
        <v>25.5</v>
      </c>
      <c r="H1755" s="19">
        <f t="shared" si="434"/>
        <v>229.57069747499997</v>
      </c>
      <c r="I1755" s="19">
        <f>$K$3*$H$3*'Vehicle Inputs'!$B$19</f>
        <v>186.58987875</v>
      </c>
      <c r="J1755" s="19">
        <f t="shared" si="435"/>
        <v>4758.0419081250002</v>
      </c>
      <c r="K1755" s="19">
        <f t="shared" si="436"/>
        <v>-546.5624999999992</v>
      </c>
      <c r="L1755" s="19">
        <f t="shared" si="437"/>
        <v>-130.4019237749992</v>
      </c>
      <c r="M1755" s="19">
        <f t="shared" si="438"/>
        <v>-3325.2490562624798</v>
      </c>
      <c r="N1755" s="24">
        <f t="shared" si="432"/>
        <v>-9.2368029340624436E-4</v>
      </c>
      <c r="O1755" s="24">
        <f t="shared" si="439"/>
        <v>0</v>
      </c>
      <c r="P1755" s="24">
        <f t="shared" si="446"/>
        <v>3.7648024292464211</v>
      </c>
      <c r="Q1755" s="24">
        <f t="shared" si="440"/>
        <v>9.2368029340624436E-4</v>
      </c>
      <c r="R1755" s="24">
        <f t="shared" si="447"/>
        <v>1.2678636168913371</v>
      </c>
      <c r="S1755" s="24">
        <f>MIN(MAX(-M1755,0),'Vehicle Inputs'!$B$20*1000)</f>
        <v>3325.2490562624798</v>
      </c>
      <c r="T1755" s="24">
        <f>S1755*(C1755-C1754)/3600000*'Vehicle Inputs'!$B$21*'Vehicle Inputs'!$B$22*'Vehicle Inputs'!$B$23</f>
        <v>8.1694903550315269E-4</v>
      </c>
      <c r="U1755" s="24">
        <f t="shared" si="441"/>
        <v>1.1185972197381848</v>
      </c>
      <c r="V1755" s="24">
        <f>T1755*'Vehicle Inputs'!$B$24*'Vehicle Inputs'!$B$22*'Vehicle Inputs'!$B$21</f>
        <v>7.225505744507633E-4</v>
      </c>
      <c r="W1755" s="24">
        <f t="shared" si="442"/>
        <v>0.98934331099743689</v>
      </c>
      <c r="X1755" s="25">
        <f t="shared" si="443"/>
        <v>64</v>
      </c>
      <c r="Y1755" s="24">
        <f t="shared" si="444"/>
        <v>9.7382985186829391E-2</v>
      </c>
    </row>
    <row r="1756" spans="2:25" x14ac:dyDescent="0.25">
      <c r="B1756" s="7" t="s">
        <v>39</v>
      </c>
      <c r="C1756" s="7">
        <v>1748</v>
      </c>
      <c r="D1756" s="7">
        <v>271</v>
      </c>
      <c r="E1756" s="13">
        <v>91</v>
      </c>
      <c r="F1756" s="16">
        <f t="shared" si="445"/>
        <v>-0.22222222222222143</v>
      </c>
      <c r="G1756" s="16">
        <f t="shared" si="433"/>
        <v>25.277777777777779</v>
      </c>
      <c r="H1756" s="19">
        <f t="shared" si="434"/>
        <v>225.58689983796293</v>
      </c>
      <c r="I1756" s="19">
        <f>$K$3*$H$3*'Vehicle Inputs'!$B$19</f>
        <v>186.58987875</v>
      </c>
      <c r="J1756" s="19">
        <f t="shared" si="435"/>
        <v>4716.5774906249999</v>
      </c>
      <c r="K1756" s="19">
        <f t="shared" si="436"/>
        <v>-485.83333333333161</v>
      </c>
      <c r="L1756" s="19">
        <f t="shared" si="437"/>
        <v>-73.65655474536868</v>
      </c>
      <c r="M1756" s="19">
        <f t="shared" si="438"/>
        <v>-1861.8740227301528</v>
      </c>
      <c r="N1756" s="24">
        <f t="shared" si="432"/>
        <v>-5.1718722853615355E-4</v>
      </c>
      <c r="O1756" s="24">
        <f t="shared" si="439"/>
        <v>0</v>
      </c>
      <c r="P1756" s="24">
        <f t="shared" si="446"/>
        <v>3.7648024292464211</v>
      </c>
      <c r="Q1756" s="24">
        <f t="shared" si="440"/>
        <v>5.1718722853615355E-4</v>
      </c>
      <c r="R1756" s="24">
        <f t="shared" si="447"/>
        <v>1.2683808041198732</v>
      </c>
      <c r="S1756" s="24">
        <f>MIN(MAX(-M1756,0),'Vehicle Inputs'!$B$20*1000)</f>
        <v>1861.8740227301528</v>
      </c>
      <c r="T1756" s="24">
        <f>S1756*(C1756-C1755)/3600000*'Vehicle Inputs'!$B$21*'Vehicle Inputs'!$B$22*'Vehicle Inputs'!$B$23</f>
        <v>4.5742624427880094E-4</v>
      </c>
      <c r="U1756" s="24">
        <f t="shared" si="441"/>
        <v>1.1190546459824635</v>
      </c>
      <c r="V1756" s="24">
        <f>T1756*'Vehicle Inputs'!$B$24*'Vehicle Inputs'!$B$22*'Vehicle Inputs'!$B$21</f>
        <v>4.0457064175238543E-4</v>
      </c>
      <c r="W1756" s="24">
        <f t="shared" si="442"/>
        <v>0.98974788163918925</v>
      </c>
      <c r="X1756" s="25">
        <f t="shared" si="443"/>
        <v>64</v>
      </c>
      <c r="Y1756" s="24">
        <f t="shared" si="444"/>
        <v>9.7840411431108193E-2</v>
      </c>
    </row>
    <row r="1757" spans="2:25" x14ac:dyDescent="0.25">
      <c r="B1757" s="7" t="s">
        <v>39</v>
      </c>
      <c r="C1757" s="7">
        <v>1749</v>
      </c>
      <c r="D1757" s="7">
        <v>272</v>
      </c>
      <c r="E1757" s="13">
        <v>90.2</v>
      </c>
      <c r="F1757" s="16">
        <f t="shared" si="445"/>
        <v>-0.19444444444444522</v>
      </c>
      <c r="G1757" s="16">
        <f t="shared" si="433"/>
        <v>25.055555555555557</v>
      </c>
      <c r="H1757" s="19">
        <f t="shared" si="434"/>
        <v>221.63797132685187</v>
      </c>
      <c r="I1757" s="19">
        <f>$K$3*$H$3*'Vehicle Inputs'!$B$19</f>
        <v>186.58987875</v>
      </c>
      <c r="J1757" s="19">
        <f t="shared" si="435"/>
        <v>4675.1130731250005</v>
      </c>
      <c r="K1757" s="19">
        <f t="shared" si="436"/>
        <v>-425.10416666666839</v>
      </c>
      <c r="L1757" s="19">
        <f t="shared" si="437"/>
        <v>-16.876316589816554</v>
      </c>
      <c r="M1757" s="19">
        <f t="shared" si="438"/>
        <v>-422.8454878892926</v>
      </c>
      <c r="N1757" s="24">
        <f t="shared" si="432"/>
        <v>-1.1745707996924795E-4</v>
      </c>
      <c r="O1757" s="24">
        <f t="shared" si="439"/>
        <v>0</v>
      </c>
      <c r="P1757" s="24">
        <f t="shared" si="446"/>
        <v>3.7648024292464211</v>
      </c>
      <c r="Q1757" s="24">
        <f t="shared" si="440"/>
        <v>1.1745707996924795E-4</v>
      </c>
      <c r="R1757" s="24">
        <f t="shared" si="447"/>
        <v>1.2684982611998425</v>
      </c>
      <c r="S1757" s="24">
        <f>MIN(MAX(-M1757,0),'Vehicle Inputs'!$B$20*1000)</f>
        <v>422.8454878892926</v>
      </c>
      <c r="T1757" s="24">
        <f>S1757*(C1757-C1756)/3600000*'Vehicle Inputs'!$B$21*'Vehicle Inputs'!$B$22*'Vehicle Inputs'!$B$23</f>
        <v>1.0388491437880134E-4</v>
      </c>
      <c r="U1757" s="24">
        <f t="shared" si="441"/>
        <v>1.1191585308968424</v>
      </c>
      <c r="V1757" s="24">
        <f>T1757*'Vehicle Inputs'!$B$24*'Vehicle Inputs'!$B$22*'Vehicle Inputs'!$B$21</f>
        <v>9.1881012522330839E-5</v>
      </c>
      <c r="W1757" s="24">
        <f t="shared" si="442"/>
        <v>0.98983976265171159</v>
      </c>
      <c r="X1757" s="25">
        <f t="shared" si="443"/>
        <v>64</v>
      </c>
      <c r="Y1757" s="24">
        <f t="shared" si="444"/>
        <v>9.7944296345487E-2</v>
      </c>
    </row>
    <row r="1758" spans="2:25" x14ac:dyDescent="0.25">
      <c r="B1758" s="7" t="s">
        <v>39</v>
      </c>
      <c r="C1758" s="7">
        <v>1750</v>
      </c>
      <c r="D1758" s="7">
        <v>273</v>
      </c>
      <c r="E1758" s="13">
        <v>89.6</v>
      </c>
      <c r="F1758" s="16">
        <f t="shared" si="445"/>
        <v>-0.15277777777777896</v>
      </c>
      <c r="G1758" s="16">
        <f t="shared" si="433"/>
        <v>24.888888888888889</v>
      </c>
      <c r="H1758" s="19">
        <f t="shared" si="434"/>
        <v>218.6991578074074</v>
      </c>
      <c r="I1758" s="19">
        <f>$K$3*$H$3*'Vehicle Inputs'!$B$19</f>
        <v>186.58987875</v>
      </c>
      <c r="J1758" s="19">
        <f t="shared" si="435"/>
        <v>4644.01476</v>
      </c>
      <c r="K1758" s="19">
        <f t="shared" si="436"/>
        <v>-334.01041666666924</v>
      </c>
      <c r="L1758" s="19">
        <f t="shared" si="437"/>
        <v>71.278619890738128</v>
      </c>
      <c r="M1758" s="19">
        <f t="shared" si="438"/>
        <v>1774.0456506139267</v>
      </c>
      <c r="N1758" s="24">
        <f t="shared" si="432"/>
        <v>4.9279045850386856E-4</v>
      </c>
      <c r="O1758" s="24">
        <f t="shared" si="439"/>
        <v>4.9279045850386856E-4</v>
      </c>
      <c r="P1758" s="24">
        <f t="shared" si="446"/>
        <v>3.765295219704925</v>
      </c>
      <c r="Q1758" s="24">
        <f t="shared" si="440"/>
        <v>0</v>
      </c>
      <c r="R1758" s="24">
        <f t="shared" si="447"/>
        <v>1.2684982611998425</v>
      </c>
      <c r="S1758" s="24">
        <f>MIN(MAX(-M1758,0),'Vehicle Inputs'!$B$20*1000)</f>
        <v>0</v>
      </c>
      <c r="T1758" s="24">
        <f>S1758*(C1758-C1757)/3600000*'Vehicle Inputs'!$B$21*'Vehicle Inputs'!$B$22*'Vehicle Inputs'!$B$23</f>
        <v>0</v>
      </c>
      <c r="U1758" s="24">
        <f t="shared" si="441"/>
        <v>1.1191585308968424</v>
      </c>
      <c r="V1758" s="24">
        <f>T1758*'Vehicle Inputs'!$B$24*'Vehicle Inputs'!$B$22*'Vehicle Inputs'!$B$21</f>
        <v>0</v>
      </c>
      <c r="W1758" s="24">
        <f t="shared" si="442"/>
        <v>0.98983976265171159</v>
      </c>
      <c r="X1758" s="25">
        <f t="shared" si="443"/>
        <v>64</v>
      </c>
      <c r="Y1758" s="24">
        <f t="shared" si="444"/>
        <v>0</v>
      </c>
    </row>
    <row r="1759" spans="2:25" x14ac:dyDescent="0.25">
      <c r="B1759" s="7" t="s">
        <v>39</v>
      </c>
      <c r="C1759" s="7">
        <v>1751</v>
      </c>
      <c r="D1759" s="7">
        <v>274</v>
      </c>
      <c r="E1759" s="13">
        <v>89.1</v>
      </c>
      <c r="F1759" s="16">
        <f t="shared" si="445"/>
        <v>-0.1388888888888889</v>
      </c>
      <c r="G1759" s="16">
        <f t="shared" si="433"/>
        <v>24.75</v>
      </c>
      <c r="H1759" s="19">
        <f t="shared" si="434"/>
        <v>216.26512936875</v>
      </c>
      <c r="I1759" s="19">
        <f>$K$3*$H$3*'Vehicle Inputs'!$B$19</f>
        <v>186.58987875</v>
      </c>
      <c r="J1759" s="19">
        <f t="shared" si="435"/>
        <v>4618.0994990624995</v>
      </c>
      <c r="K1759" s="19">
        <f t="shared" si="436"/>
        <v>-303.64583333333337</v>
      </c>
      <c r="L1759" s="19">
        <f t="shared" si="437"/>
        <v>99.209174785416621</v>
      </c>
      <c r="M1759" s="19">
        <f t="shared" si="438"/>
        <v>2455.4270759390615</v>
      </c>
      <c r="N1759" s="24">
        <f t="shared" si="432"/>
        <v>6.820630766497393E-4</v>
      </c>
      <c r="O1759" s="24">
        <f t="shared" si="439"/>
        <v>6.820630766497393E-4</v>
      </c>
      <c r="P1759" s="24">
        <f t="shared" si="446"/>
        <v>3.7659772827815745</v>
      </c>
      <c r="Q1759" s="24">
        <f t="shared" si="440"/>
        <v>0</v>
      </c>
      <c r="R1759" s="24">
        <f t="shared" si="447"/>
        <v>1.2684982611998425</v>
      </c>
      <c r="S1759" s="24">
        <f>MIN(MAX(-M1759,0),'Vehicle Inputs'!$B$20*1000)</f>
        <v>0</v>
      </c>
      <c r="T1759" s="24">
        <f>S1759*(C1759-C1758)/3600000*'Vehicle Inputs'!$B$21*'Vehicle Inputs'!$B$22*'Vehicle Inputs'!$B$23</f>
        <v>0</v>
      </c>
      <c r="U1759" s="24">
        <f t="shared" si="441"/>
        <v>1.1191585308968424</v>
      </c>
      <c r="V1759" s="24">
        <f>T1759*'Vehicle Inputs'!$B$24*'Vehicle Inputs'!$B$22*'Vehicle Inputs'!$B$21</f>
        <v>0</v>
      </c>
      <c r="W1759" s="24">
        <f t="shared" si="442"/>
        <v>0.98983976265171159</v>
      </c>
      <c r="X1759" s="25">
        <f t="shared" si="443"/>
        <v>64</v>
      </c>
      <c r="Y1759" s="24">
        <f t="shared" si="444"/>
        <v>0</v>
      </c>
    </row>
    <row r="1760" spans="2:25" x14ac:dyDescent="0.25">
      <c r="B1760" s="7" t="s">
        <v>39</v>
      </c>
      <c r="C1760" s="7">
        <v>1752</v>
      </c>
      <c r="D1760" s="7">
        <v>275</v>
      </c>
      <c r="E1760" s="13">
        <v>88.6</v>
      </c>
      <c r="F1760" s="16">
        <f t="shared" si="445"/>
        <v>-0.1388888888888889</v>
      </c>
      <c r="G1760" s="16">
        <f t="shared" si="433"/>
        <v>24.611111111111111</v>
      </c>
      <c r="H1760" s="19">
        <f t="shared" si="434"/>
        <v>213.8447216824074</v>
      </c>
      <c r="I1760" s="19">
        <f>$K$3*$H$3*'Vehicle Inputs'!$B$19</f>
        <v>186.58987875</v>
      </c>
      <c r="J1760" s="19">
        <f t="shared" si="435"/>
        <v>4592.1842381249999</v>
      </c>
      <c r="K1760" s="19">
        <f t="shared" si="436"/>
        <v>-303.64583333333337</v>
      </c>
      <c r="L1760" s="19">
        <f t="shared" si="437"/>
        <v>96.788767099073993</v>
      </c>
      <c r="M1760" s="19">
        <f t="shared" si="438"/>
        <v>2382.0791013827657</v>
      </c>
      <c r="N1760" s="24">
        <f t="shared" si="432"/>
        <v>6.6168863927299046E-4</v>
      </c>
      <c r="O1760" s="24">
        <f t="shared" si="439"/>
        <v>6.6168863927299046E-4</v>
      </c>
      <c r="P1760" s="24">
        <f t="shared" si="446"/>
        <v>3.7666389714208477</v>
      </c>
      <c r="Q1760" s="24">
        <f t="shared" si="440"/>
        <v>0</v>
      </c>
      <c r="R1760" s="24">
        <f t="shared" si="447"/>
        <v>1.2684982611998425</v>
      </c>
      <c r="S1760" s="24">
        <f>MIN(MAX(-M1760,0),'Vehicle Inputs'!$B$20*1000)</f>
        <v>0</v>
      </c>
      <c r="T1760" s="24">
        <f>S1760*(C1760-C1759)/3600000*'Vehicle Inputs'!$B$21*'Vehicle Inputs'!$B$22*'Vehicle Inputs'!$B$23</f>
        <v>0</v>
      </c>
      <c r="U1760" s="24">
        <f t="shared" si="441"/>
        <v>1.1191585308968424</v>
      </c>
      <c r="V1760" s="24">
        <f>T1760*'Vehicle Inputs'!$B$24*'Vehicle Inputs'!$B$22*'Vehicle Inputs'!$B$21</f>
        <v>0</v>
      </c>
      <c r="W1760" s="24">
        <f t="shared" si="442"/>
        <v>0.98983976265171159</v>
      </c>
      <c r="X1760" s="25">
        <f t="shared" si="443"/>
        <v>64</v>
      </c>
      <c r="Y1760" s="24">
        <f t="shared" si="444"/>
        <v>0</v>
      </c>
    </row>
    <row r="1761" spans="2:25" x14ac:dyDescent="0.25">
      <c r="B1761" s="7" t="s">
        <v>39</v>
      </c>
      <c r="C1761" s="7">
        <v>1753</v>
      </c>
      <c r="D1761" s="7">
        <v>276</v>
      </c>
      <c r="E1761" s="13">
        <v>88.1</v>
      </c>
      <c r="F1761" s="16">
        <f t="shared" si="445"/>
        <v>-0.1388888888888889</v>
      </c>
      <c r="G1761" s="16">
        <f t="shared" si="433"/>
        <v>24.472222222222221</v>
      </c>
      <c r="H1761" s="19">
        <f t="shared" si="434"/>
        <v>211.4379347483796</v>
      </c>
      <c r="I1761" s="19">
        <f>$K$3*$H$3*'Vehicle Inputs'!$B$19</f>
        <v>186.58987875</v>
      </c>
      <c r="J1761" s="19">
        <f t="shared" si="435"/>
        <v>4566.2689771874993</v>
      </c>
      <c r="K1761" s="19">
        <f t="shared" si="436"/>
        <v>-303.64583333333337</v>
      </c>
      <c r="L1761" s="19">
        <f t="shared" si="437"/>
        <v>94.38198016504623</v>
      </c>
      <c r="M1761" s="19">
        <f t="shared" si="438"/>
        <v>2309.7367923723814</v>
      </c>
      <c r="N1761" s="24">
        <f t="shared" si="432"/>
        <v>6.4159355343677263E-4</v>
      </c>
      <c r="O1761" s="24">
        <f t="shared" si="439"/>
        <v>6.4159355343677263E-4</v>
      </c>
      <c r="P1761" s="24">
        <f t="shared" si="446"/>
        <v>3.7672805649742847</v>
      </c>
      <c r="Q1761" s="24">
        <f t="shared" si="440"/>
        <v>0</v>
      </c>
      <c r="R1761" s="24">
        <f t="shared" si="447"/>
        <v>1.2684982611998425</v>
      </c>
      <c r="S1761" s="24">
        <f>MIN(MAX(-M1761,0),'Vehicle Inputs'!$B$20*1000)</f>
        <v>0</v>
      </c>
      <c r="T1761" s="24">
        <f>S1761*(C1761-C1760)/3600000*'Vehicle Inputs'!$B$21*'Vehicle Inputs'!$B$22*'Vehicle Inputs'!$B$23</f>
        <v>0</v>
      </c>
      <c r="U1761" s="24">
        <f t="shared" si="441"/>
        <v>1.1191585308968424</v>
      </c>
      <c r="V1761" s="24">
        <f>T1761*'Vehicle Inputs'!$B$24*'Vehicle Inputs'!$B$22*'Vehicle Inputs'!$B$21</f>
        <v>0</v>
      </c>
      <c r="W1761" s="24">
        <f t="shared" si="442"/>
        <v>0.98983976265171159</v>
      </c>
      <c r="X1761" s="25">
        <f t="shared" si="443"/>
        <v>64</v>
      </c>
      <c r="Y1761" s="24">
        <f t="shared" si="444"/>
        <v>0</v>
      </c>
    </row>
    <row r="1762" spans="2:25" x14ac:dyDescent="0.25">
      <c r="B1762" s="7" t="s">
        <v>39</v>
      </c>
      <c r="C1762" s="7">
        <v>1754</v>
      </c>
      <c r="D1762" s="7">
        <v>277</v>
      </c>
      <c r="E1762" s="13">
        <v>87.6</v>
      </c>
      <c r="F1762" s="16">
        <f t="shared" si="445"/>
        <v>-0.1388888888888889</v>
      </c>
      <c r="G1762" s="16">
        <f t="shared" si="433"/>
        <v>24.333333333333332</v>
      </c>
      <c r="H1762" s="19">
        <f t="shared" si="434"/>
        <v>209.04476856666665</v>
      </c>
      <c r="I1762" s="19">
        <f>$K$3*$H$3*'Vehicle Inputs'!$B$19</f>
        <v>186.58987875</v>
      </c>
      <c r="J1762" s="19">
        <f t="shared" si="435"/>
        <v>4540.3537162499997</v>
      </c>
      <c r="K1762" s="19">
        <f t="shared" si="436"/>
        <v>-303.64583333333337</v>
      </c>
      <c r="L1762" s="19">
        <f t="shared" si="437"/>
        <v>91.988813983333273</v>
      </c>
      <c r="M1762" s="19">
        <f t="shared" si="438"/>
        <v>2238.3944735944428</v>
      </c>
      <c r="N1762" s="24">
        <f t="shared" si="432"/>
        <v>6.2177624266512301E-4</v>
      </c>
      <c r="O1762" s="24">
        <f t="shared" si="439"/>
        <v>6.2177624266512301E-4</v>
      </c>
      <c r="P1762" s="24">
        <f t="shared" si="446"/>
        <v>3.7679023412169497</v>
      </c>
      <c r="Q1762" s="24">
        <f t="shared" si="440"/>
        <v>0</v>
      </c>
      <c r="R1762" s="24">
        <f t="shared" si="447"/>
        <v>1.2684982611998425</v>
      </c>
      <c r="S1762" s="24">
        <f>MIN(MAX(-M1762,0),'Vehicle Inputs'!$B$20*1000)</f>
        <v>0</v>
      </c>
      <c r="T1762" s="24">
        <f>S1762*(C1762-C1761)/3600000*'Vehicle Inputs'!$B$21*'Vehicle Inputs'!$B$22*'Vehicle Inputs'!$B$23</f>
        <v>0</v>
      </c>
      <c r="U1762" s="24">
        <f t="shared" si="441"/>
        <v>1.1191585308968424</v>
      </c>
      <c r="V1762" s="24">
        <f>T1762*'Vehicle Inputs'!$B$24*'Vehicle Inputs'!$B$22*'Vehicle Inputs'!$B$21</f>
        <v>0</v>
      </c>
      <c r="W1762" s="24">
        <f t="shared" si="442"/>
        <v>0.98983976265171159</v>
      </c>
      <c r="X1762" s="25">
        <f t="shared" si="443"/>
        <v>64</v>
      </c>
      <c r="Y1762" s="24">
        <f t="shared" si="444"/>
        <v>0</v>
      </c>
    </row>
    <row r="1763" spans="2:25" x14ac:dyDescent="0.25">
      <c r="B1763" s="7" t="s">
        <v>39</v>
      </c>
      <c r="C1763" s="7">
        <v>1755</v>
      </c>
      <c r="D1763" s="7">
        <v>278</v>
      </c>
      <c r="E1763" s="13">
        <v>87.1</v>
      </c>
      <c r="F1763" s="16">
        <f t="shared" si="445"/>
        <v>-0.1388888888888889</v>
      </c>
      <c r="G1763" s="16">
        <f t="shared" si="433"/>
        <v>24.194444444444443</v>
      </c>
      <c r="H1763" s="19">
        <f t="shared" si="434"/>
        <v>206.66522313726847</v>
      </c>
      <c r="I1763" s="19">
        <f>$K$3*$H$3*'Vehicle Inputs'!$B$19</f>
        <v>186.58987875</v>
      </c>
      <c r="J1763" s="19">
        <f t="shared" si="435"/>
        <v>4514.4384553125001</v>
      </c>
      <c r="K1763" s="19">
        <f t="shared" si="436"/>
        <v>-303.64583333333337</v>
      </c>
      <c r="L1763" s="19">
        <f t="shared" si="437"/>
        <v>89.609268553935067</v>
      </c>
      <c r="M1763" s="19">
        <f t="shared" si="438"/>
        <v>2168.0464697354846</v>
      </c>
      <c r="N1763" s="24">
        <f t="shared" si="432"/>
        <v>6.0223513048207904E-4</v>
      </c>
      <c r="O1763" s="24">
        <f t="shared" si="439"/>
        <v>6.0223513048207904E-4</v>
      </c>
      <c r="P1763" s="24">
        <f t="shared" si="446"/>
        <v>3.7685045763474316</v>
      </c>
      <c r="Q1763" s="24">
        <f t="shared" si="440"/>
        <v>0</v>
      </c>
      <c r="R1763" s="24">
        <f t="shared" si="447"/>
        <v>1.2684982611998425</v>
      </c>
      <c r="S1763" s="24">
        <f>MIN(MAX(-M1763,0),'Vehicle Inputs'!$B$20*1000)</f>
        <v>0</v>
      </c>
      <c r="T1763" s="24">
        <f>S1763*(C1763-C1762)/3600000*'Vehicle Inputs'!$B$21*'Vehicle Inputs'!$B$22*'Vehicle Inputs'!$B$23</f>
        <v>0</v>
      </c>
      <c r="U1763" s="24">
        <f t="shared" si="441"/>
        <v>1.1191585308968424</v>
      </c>
      <c r="V1763" s="24">
        <f>T1763*'Vehicle Inputs'!$B$24*'Vehicle Inputs'!$B$22*'Vehicle Inputs'!$B$21</f>
        <v>0</v>
      </c>
      <c r="W1763" s="24">
        <f t="shared" si="442"/>
        <v>0.98983976265171159</v>
      </c>
      <c r="X1763" s="25">
        <f t="shared" si="443"/>
        <v>64</v>
      </c>
      <c r="Y1763" s="24">
        <f t="shared" si="444"/>
        <v>0</v>
      </c>
    </row>
    <row r="1764" spans="2:25" x14ac:dyDescent="0.25">
      <c r="B1764" s="7" t="s">
        <v>39</v>
      </c>
      <c r="C1764" s="7">
        <v>1756</v>
      </c>
      <c r="D1764" s="7">
        <v>279</v>
      </c>
      <c r="E1764" s="13">
        <v>86.6</v>
      </c>
      <c r="F1764" s="16">
        <f t="shared" si="445"/>
        <v>-0.1388888888888889</v>
      </c>
      <c r="G1764" s="16">
        <f t="shared" si="433"/>
        <v>24.055555555555554</v>
      </c>
      <c r="H1764" s="19">
        <f t="shared" si="434"/>
        <v>204.29929846018513</v>
      </c>
      <c r="I1764" s="19">
        <f>$K$3*$H$3*'Vehicle Inputs'!$B$19</f>
        <v>186.58987875</v>
      </c>
      <c r="J1764" s="19">
        <f t="shared" si="435"/>
        <v>4488.5231943749995</v>
      </c>
      <c r="K1764" s="19">
        <f t="shared" si="436"/>
        <v>-303.64583333333337</v>
      </c>
      <c r="L1764" s="19">
        <f t="shared" si="437"/>
        <v>87.243343876851782</v>
      </c>
      <c r="M1764" s="19">
        <f t="shared" si="438"/>
        <v>2098.6871054820454</v>
      </c>
      <c r="N1764" s="24">
        <f t="shared" si="432"/>
        <v>5.8296864041167931E-4</v>
      </c>
      <c r="O1764" s="24">
        <f t="shared" si="439"/>
        <v>5.8296864041167931E-4</v>
      </c>
      <c r="P1764" s="24">
        <f t="shared" si="446"/>
        <v>3.7690875449878432</v>
      </c>
      <c r="Q1764" s="24">
        <f t="shared" si="440"/>
        <v>0</v>
      </c>
      <c r="R1764" s="24">
        <f t="shared" si="447"/>
        <v>1.2684982611998425</v>
      </c>
      <c r="S1764" s="24">
        <f>MIN(MAX(-M1764,0),'Vehicle Inputs'!$B$20*1000)</f>
        <v>0</v>
      </c>
      <c r="T1764" s="24">
        <f>S1764*(C1764-C1763)/3600000*'Vehicle Inputs'!$B$21*'Vehicle Inputs'!$B$22*'Vehicle Inputs'!$B$23</f>
        <v>0</v>
      </c>
      <c r="U1764" s="24">
        <f t="shared" si="441"/>
        <v>1.1191585308968424</v>
      </c>
      <c r="V1764" s="24">
        <f>T1764*'Vehicle Inputs'!$B$24*'Vehicle Inputs'!$B$22*'Vehicle Inputs'!$B$21</f>
        <v>0</v>
      </c>
      <c r="W1764" s="24">
        <f t="shared" si="442"/>
        <v>0.98983976265171159</v>
      </c>
      <c r="X1764" s="25">
        <f t="shared" si="443"/>
        <v>64</v>
      </c>
      <c r="Y1764" s="24">
        <f t="shared" si="444"/>
        <v>0</v>
      </c>
    </row>
    <row r="1765" spans="2:25" x14ac:dyDescent="0.25">
      <c r="B1765" s="7" t="s">
        <v>39</v>
      </c>
      <c r="C1765" s="7">
        <v>1757</v>
      </c>
      <c r="D1765" s="7">
        <v>280</v>
      </c>
      <c r="E1765" s="13">
        <v>86.1</v>
      </c>
      <c r="F1765" s="16">
        <f t="shared" si="445"/>
        <v>-0.15277777777777699</v>
      </c>
      <c r="G1765" s="16">
        <f t="shared" si="433"/>
        <v>23.916666666666668</v>
      </c>
      <c r="H1765" s="19">
        <f t="shared" si="434"/>
        <v>201.94699453541665</v>
      </c>
      <c r="I1765" s="19">
        <f>$K$3*$H$3*'Vehicle Inputs'!$B$19</f>
        <v>186.58987875</v>
      </c>
      <c r="J1765" s="19">
        <f t="shared" si="435"/>
        <v>4462.6079334374999</v>
      </c>
      <c r="K1765" s="19">
        <f t="shared" si="436"/>
        <v>-334.01041666666492</v>
      </c>
      <c r="L1765" s="19">
        <f t="shared" si="437"/>
        <v>54.526456618751695</v>
      </c>
      <c r="M1765" s="19">
        <f t="shared" si="438"/>
        <v>1304.0910874651447</v>
      </c>
      <c r="N1765" s="24">
        <f t="shared" si="432"/>
        <v>3.6224752429587354E-4</v>
      </c>
      <c r="O1765" s="24">
        <f t="shared" si="439"/>
        <v>3.6224752429587354E-4</v>
      </c>
      <c r="P1765" s="24">
        <f t="shared" si="446"/>
        <v>3.7694497925121389</v>
      </c>
      <c r="Q1765" s="24">
        <f t="shared" si="440"/>
        <v>0</v>
      </c>
      <c r="R1765" s="24">
        <f t="shared" si="447"/>
        <v>1.2684982611998425</v>
      </c>
      <c r="S1765" s="24">
        <f>MIN(MAX(-M1765,0),'Vehicle Inputs'!$B$20*1000)</f>
        <v>0</v>
      </c>
      <c r="T1765" s="24">
        <f>S1765*(C1765-C1764)/3600000*'Vehicle Inputs'!$B$21*'Vehicle Inputs'!$B$22*'Vehicle Inputs'!$B$23</f>
        <v>0</v>
      </c>
      <c r="U1765" s="24">
        <f t="shared" si="441"/>
        <v>1.1191585308968424</v>
      </c>
      <c r="V1765" s="24">
        <f>T1765*'Vehicle Inputs'!$B$24*'Vehicle Inputs'!$B$22*'Vehicle Inputs'!$B$21</f>
        <v>0</v>
      </c>
      <c r="W1765" s="24">
        <f t="shared" si="442"/>
        <v>0.98983976265171159</v>
      </c>
      <c r="X1765" s="25">
        <f t="shared" si="443"/>
        <v>64</v>
      </c>
      <c r="Y1765" s="24">
        <f t="shared" si="444"/>
        <v>0</v>
      </c>
    </row>
    <row r="1766" spans="2:25" x14ac:dyDescent="0.25">
      <c r="B1766" s="7" t="s">
        <v>39</v>
      </c>
      <c r="C1766" s="7">
        <v>1758</v>
      </c>
      <c r="D1766" s="7">
        <v>281</v>
      </c>
      <c r="E1766" s="13">
        <v>85.5</v>
      </c>
      <c r="F1766" s="16">
        <f t="shared" si="445"/>
        <v>-0.15277777777777699</v>
      </c>
      <c r="G1766" s="16">
        <f t="shared" si="433"/>
        <v>23.75</v>
      </c>
      <c r="H1766" s="19">
        <f t="shared" si="434"/>
        <v>199.14220921875</v>
      </c>
      <c r="I1766" s="19">
        <f>$K$3*$H$3*'Vehicle Inputs'!$B$19</f>
        <v>186.58987875</v>
      </c>
      <c r="J1766" s="19">
        <f t="shared" si="435"/>
        <v>4431.5096203125004</v>
      </c>
      <c r="K1766" s="19">
        <f t="shared" si="436"/>
        <v>-334.01041666666492</v>
      </c>
      <c r="L1766" s="19">
        <f t="shared" si="437"/>
        <v>51.721671302085042</v>
      </c>
      <c r="M1766" s="19">
        <f t="shared" si="438"/>
        <v>1228.3896934245197</v>
      </c>
      <c r="N1766" s="24">
        <f t="shared" si="432"/>
        <v>3.4121935928458882E-4</v>
      </c>
      <c r="O1766" s="24">
        <f t="shared" si="439"/>
        <v>3.4121935928458882E-4</v>
      </c>
      <c r="P1766" s="24">
        <f t="shared" si="446"/>
        <v>3.7697910118714235</v>
      </c>
      <c r="Q1766" s="24">
        <f t="shared" si="440"/>
        <v>0</v>
      </c>
      <c r="R1766" s="24">
        <f t="shared" si="447"/>
        <v>1.2684982611998425</v>
      </c>
      <c r="S1766" s="24">
        <f>MIN(MAX(-M1766,0),'Vehicle Inputs'!$B$20*1000)</f>
        <v>0</v>
      </c>
      <c r="T1766" s="24">
        <f>S1766*(C1766-C1765)/3600000*'Vehicle Inputs'!$B$21*'Vehicle Inputs'!$B$22*'Vehicle Inputs'!$B$23</f>
        <v>0</v>
      </c>
      <c r="U1766" s="24">
        <f t="shared" si="441"/>
        <v>1.1191585308968424</v>
      </c>
      <c r="V1766" s="24">
        <f>T1766*'Vehicle Inputs'!$B$24*'Vehicle Inputs'!$B$22*'Vehicle Inputs'!$B$21</f>
        <v>0</v>
      </c>
      <c r="W1766" s="24">
        <f t="shared" si="442"/>
        <v>0.98983976265171159</v>
      </c>
      <c r="X1766" s="25">
        <f t="shared" si="443"/>
        <v>64</v>
      </c>
      <c r="Y1766" s="24">
        <f t="shared" si="444"/>
        <v>0</v>
      </c>
    </row>
    <row r="1767" spans="2:25" x14ac:dyDescent="0.25">
      <c r="B1767" s="7" t="s">
        <v>39</v>
      </c>
      <c r="C1767" s="7">
        <v>1759</v>
      </c>
      <c r="D1767" s="7">
        <v>282</v>
      </c>
      <c r="E1767" s="13">
        <v>85</v>
      </c>
      <c r="F1767" s="16">
        <f t="shared" si="445"/>
        <v>-0.15277777777777699</v>
      </c>
      <c r="G1767" s="16">
        <f t="shared" si="433"/>
        <v>23.611111111111111</v>
      </c>
      <c r="H1767" s="19">
        <f t="shared" si="434"/>
        <v>196.81987094907404</v>
      </c>
      <c r="I1767" s="19">
        <f>$K$3*$H$3*'Vehicle Inputs'!$B$19</f>
        <v>186.58987875</v>
      </c>
      <c r="J1767" s="19">
        <f t="shared" si="435"/>
        <v>4405.5943593749998</v>
      </c>
      <c r="K1767" s="19">
        <f t="shared" si="436"/>
        <v>-334.01041666666492</v>
      </c>
      <c r="L1767" s="19">
        <f t="shared" si="437"/>
        <v>49.399333032409118</v>
      </c>
      <c r="M1767" s="19">
        <f t="shared" si="438"/>
        <v>1166.373141042993</v>
      </c>
      <c r="N1767" s="24">
        <f t="shared" si="432"/>
        <v>3.2399253917860915E-4</v>
      </c>
      <c r="O1767" s="24">
        <f t="shared" si="439"/>
        <v>3.2399253917860915E-4</v>
      </c>
      <c r="P1767" s="24">
        <f t="shared" si="446"/>
        <v>3.7701150044106022</v>
      </c>
      <c r="Q1767" s="24">
        <f t="shared" si="440"/>
        <v>0</v>
      </c>
      <c r="R1767" s="24">
        <f t="shared" si="447"/>
        <v>1.2684982611998425</v>
      </c>
      <c r="S1767" s="24">
        <f>MIN(MAX(-M1767,0),'Vehicle Inputs'!$B$20*1000)</f>
        <v>0</v>
      </c>
      <c r="T1767" s="24">
        <f>S1767*(C1767-C1766)/3600000*'Vehicle Inputs'!$B$21*'Vehicle Inputs'!$B$22*'Vehicle Inputs'!$B$23</f>
        <v>0</v>
      </c>
      <c r="U1767" s="24">
        <f t="shared" si="441"/>
        <v>1.1191585308968424</v>
      </c>
      <c r="V1767" s="24">
        <f>T1767*'Vehicle Inputs'!$B$24*'Vehicle Inputs'!$B$22*'Vehicle Inputs'!$B$21</f>
        <v>0</v>
      </c>
      <c r="W1767" s="24">
        <f t="shared" si="442"/>
        <v>0.98983976265171159</v>
      </c>
      <c r="X1767" s="25">
        <f t="shared" si="443"/>
        <v>64</v>
      </c>
      <c r="Y1767" s="24">
        <f t="shared" si="444"/>
        <v>0</v>
      </c>
    </row>
    <row r="1768" spans="2:25" x14ac:dyDescent="0.25">
      <c r="B1768" s="7" t="s">
        <v>39</v>
      </c>
      <c r="C1768" s="7">
        <v>1760</v>
      </c>
      <c r="D1768" s="7">
        <v>283</v>
      </c>
      <c r="E1768" s="13">
        <v>84.4</v>
      </c>
      <c r="F1768" s="16">
        <f t="shared" si="445"/>
        <v>-0.16666666666666705</v>
      </c>
      <c r="G1768" s="16">
        <f t="shared" si="433"/>
        <v>23.444444444444446</v>
      </c>
      <c r="H1768" s="19">
        <f t="shared" si="434"/>
        <v>194.05104441851853</v>
      </c>
      <c r="I1768" s="19">
        <f>$K$3*$H$3*'Vehicle Inputs'!$B$19</f>
        <v>186.58987875</v>
      </c>
      <c r="J1768" s="19">
        <f t="shared" si="435"/>
        <v>4374.4960462500003</v>
      </c>
      <c r="K1768" s="19">
        <f t="shared" si="436"/>
        <v>-364.37500000000085</v>
      </c>
      <c r="L1768" s="19">
        <f t="shared" si="437"/>
        <v>16.265923168517645</v>
      </c>
      <c r="M1768" s="19">
        <f t="shared" si="438"/>
        <v>381.34553206191373</v>
      </c>
      <c r="N1768" s="24">
        <f t="shared" si="432"/>
        <v>1.059293144616427E-4</v>
      </c>
      <c r="O1768" s="24">
        <f t="shared" si="439"/>
        <v>1.059293144616427E-4</v>
      </c>
      <c r="P1768" s="24">
        <f t="shared" si="446"/>
        <v>3.7702209337250641</v>
      </c>
      <c r="Q1768" s="24">
        <f t="shared" si="440"/>
        <v>0</v>
      </c>
      <c r="R1768" s="24">
        <f t="shared" si="447"/>
        <v>1.2684982611998425</v>
      </c>
      <c r="S1768" s="24">
        <f>MIN(MAX(-M1768,0),'Vehicle Inputs'!$B$20*1000)</f>
        <v>0</v>
      </c>
      <c r="T1768" s="24">
        <f>S1768*(C1768-C1767)/3600000*'Vehicle Inputs'!$B$21*'Vehicle Inputs'!$B$22*'Vehicle Inputs'!$B$23</f>
        <v>0</v>
      </c>
      <c r="U1768" s="24">
        <f t="shared" si="441"/>
        <v>1.1191585308968424</v>
      </c>
      <c r="V1768" s="24">
        <f>T1768*'Vehicle Inputs'!$B$24*'Vehicle Inputs'!$B$22*'Vehicle Inputs'!$B$21</f>
        <v>0</v>
      </c>
      <c r="W1768" s="24">
        <f t="shared" si="442"/>
        <v>0.98983976265171159</v>
      </c>
      <c r="X1768" s="25">
        <f t="shared" si="443"/>
        <v>64</v>
      </c>
      <c r="Y1768" s="24">
        <f t="shared" si="444"/>
        <v>0</v>
      </c>
    </row>
    <row r="1769" spans="2:25" x14ac:dyDescent="0.25">
      <c r="B1769" s="7" t="s">
        <v>39</v>
      </c>
      <c r="C1769" s="7">
        <v>1761</v>
      </c>
      <c r="D1769" s="7">
        <v>284</v>
      </c>
      <c r="E1769" s="13">
        <v>83.8</v>
      </c>
      <c r="F1769" s="16">
        <f t="shared" si="445"/>
        <v>-0.16666666666666705</v>
      </c>
      <c r="G1769" s="16">
        <f t="shared" si="433"/>
        <v>23.277777777777779</v>
      </c>
      <c r="H1769" s="19">
        <f t="shared" si="434"/>
        <v>191.30183177129629</v>
      </c>
      <c r="I1769" s="19">
        <f>$K$3*$H$3*'Vehicle Inputs'!$B$19</f>
        <v>186.58987875</v>
      </c>
      <c r="J1769" s="19">
        <f t="shared" si="435"/>
        <v>4343.3977331249998</v>
      </c>
      <c r="K1769" s="19">
        <f t="shared" si="436"/>
        <v>-364.37500000000085</v>
      </c>
      <c r="L1769" s="19">
        <f t="shared" si="437"/>
        <v>13.516710521295465</v>
      </c>
      <c r="M1769" s="19">
        <f t="shared" si="438"/>
        <v>314.63898380126665</v>
      </c>
      <c r="N1769" s="24">
        <f t="shared" si="432"/>
        <v>8.7399717722574062E-5</v>
      </c>
      <c r="O1769" s="24">
        <f t="shared" si="439"/>
        <v>8.7399717722574062E-5</v>
      </c>
      <c r="P1769" s="24">
        <f t="shared" si="446"/>
        <v>3.7703083334427867</v>
      </c>
      <c r="Q1769" s="24">
        <f t="shared" si="440"/>
        <v>0</v>
      </c>
      <c r="R1769" s="24">
        <f t="shared" si="447"/>
        <v>1.2684982611998425</v>
      </c>
      <c r="S1769" s="24">
        <f>MIN(MAX(-M1769,0),'Vehicle Inputs'!$B$20*1000)</f>
        <v>0</v>
      </c>
      <c r="T1769" s="24">
        <f>S1769*(C1769-C1768)/3600000*'Vehicle Inputs'!$B$21*'Vehicle Inputs'!$B$22*'Vehicle Inputs'!$B$23</f>
        <v>0</v>
      </c>
      <c r="U1769" s="24">
        <f t="shared" si="441"/>
        <v>1.1191585308968424</v>
      </c>
      <c r="V1769" s="24">
        <f>T1769*'Vehicle Inputs'!$B$24*'Vehicle Inputs'!$B$22*'Vehicle Inputs'!$B$21</f>
        <v>0</v>
      </c>
      <c r="W1769" s="24">
        <f t="shared" si="442"/>
        <v>0.98983976265171159</v>
      </c>
      <c r="X1769" s="25">
        <f t="shared" si="443"/>
        <v>64</v>
      </c>
      <c r="Y1769" s="24">
        <f t="shared" si="444"/>
        <v>0</v>
      </c>
    </row>
    <row r="1770" spans="2:25" x14ac:dyDescent="0.25">
      <c r="B1770" s="7" t="s">
        <v>39</v>
      </c>
      <c r="C1770" s="7">
        <v>1762</v>
      </c>
      <c r="D1770" s="7">
        <v>285</v>
      </c>
      <c r="E1770" s="13">
        <v>83.2</v>
      </c>
      <c r="F1770" s="16">
        <f t="shared" si="445"/>
        <v>-0.16666666666666705</v>
      </c>
      <c r="G1770" s="16">
        <f t="shared" si="433"/>
        <v>23.111111111111114</v>
      </c>
      <c r="H1770" s="19">
        <f t="shared" si="434"/>
        <v>188.57223300740742</v>
      </c>
      <c r="I1770" s="19">
        <f>$K$3*$H$3*'Vehicle Inputs'!$B$19</f>
        <v>186.58987875</v>
      </c>
      <c r="J1770" s="19">
        <f t="shared" si="435"/>
        <v>4312.2994200000003</v>
      </c>
      <c r="K1770" s="19">
        <f t="shared" si="436"/>
        <v>-364.37500000000085</v>
      </c>
      <c r="L1770" s="19">
        <f t="shared" si="437"/>
        <v>10.787111757406535</v>
      </c>
      <c r="M1770" s="19">
        <f t="shared" si="438"/>
        <v>249.30213839339552</v>
      </c>
      <c r="N1770" s="24">
        <f t="shared" si="432"/>
        <v>6.9250593998165422E-5</v>
      </c>
      <c r="O1770" s="24">
        <f t="shared" si="439"/>
        <v>6.9250593998165422E-5</v>
      </c>
      <c r="P1770" s="24">
        <f t="shared" si="446"/>
        <v>3.770377584036785</v>
      </c>
      <c r="Q1770" s="24">
        <f t="shared" si="440"/>
        <v>0</v>
      </c>
      <c r="R1770" s="24">
        <f t="shared" si="447"/>
        <v>1.2684982611998425</v>
      </c>
      <c r="S1770" s="24">
        <f>MIN(MAX(-M1770,0),'Vehicle Inputs'!$B$20*1000)</f>
        <v>0</v>
      </c>
      <c r="T1770" s="24">
        <f>S1770*(C1770-C1769)/3600000*'Vehicle Inputs'!$B$21*'Vehicle Inputs'!$B$22*'Vehicle Inputs'!$B$23</f>
        <v>0</v>
      </c>
      <c r="U1770" s="24">
        <f t="shared" si="441"/>
        <v>1.1191585308968424</v>
      </c>
      <c r="V1770" s="24">
        <f>T1770*'Vehicle Inputs'!$B$24*'Vehicle Inputs'!$B$22*'Vehicle Inputs'!$B$21</f>
        <v>0</v>
      </c>
      <c r="W1770" s="24">
        <f t="shared" si="442"/>
        <v>0.98983976265171159</v>
      </c>
      <c r="X1770" s="25">
        <f t="shared" si="443"/>
        <v>64</v>
      </c>
      <c r="Y1770" s="24">
        <f t="shared" si="444"/>
        <v>0</v>
      </c>
    </row>
    <row r="1771" spans="2:25" x14ac:dyDescent="0.25">
      <c r="B1771" s="7" t="s">
        <v>39</v>
      </c>
      <c r="C1771" s="7">
        <v>1763</v>
      </c>
      <c r="D1771" s="7">
        <v>286</v>
      </c>
      <c r="E1771" s="13">
        <v>82.6</v>
      </c>
      <c r="F1771" s="16">
        <f t="shared" si="445"/>
        <v>-0.16666666666666705</v>
      </c>
      <c r="G1771" s="16">
        <f t="shared" si="433"/>
        <v>22.944444444444443</v>
      </c>
      <c r="H1771" s="19">
        <f t="shared" si="434"/>
        <v>185.86224812685182</v>
      </c>
      <c r="I1771" s="19">
        <f>$K$3*$H$3*'Vehicle Inputs'!$B$19</f>
        <v>186.58987875</v>
      </c>
      <c r="J1771" s="19">
        <f t="shared" si="435"/>
        <v>4281.2011068749998</v>
      </c>
      <c r="K1771" s="19">
        <f t="shared" si="436"/>
        <v>-364.37500000000085</v>
      </c>
      <c r="L1771" s="19">
        <f t="shared" si="437"/>
        <v>8.0771268768509685</v>
      </c>
      <c r="M1771" s="19">
        <f t="shared" si="438"/>
        <v>185.32518889663609</v>
      </c>
      <c r="N1771" s="24">
        <f t="shared" si="432"/>
        <v>5.1479219137954473E-5</v>
      </c>
      <c r="O1771" s="24">
        <f t="shared" si="439"/>
        <v>5.1479219137954473E-5</v>
      </c>
      <c r="P1771" s="24">
        <f t="shared" si="446"/>
        <v>3.7704290632559232</v>
      </c>
      <c r="Q1771" s="24">
        <f t="shared" si="440"/>
        <v>0</v>
      </c>
      <c r="R1771" s="24">
        <f t="shared" si="447"/>
        <v>1.2684982611998425</v>
      </c>
      <c r="S1771" s="24">
        <f>MIN(MAX(-M1771,0),'Vehicle Inputs'!$B$20*1000)</f>
        <v>0</v>
      </c>
      <c r="T1771" s="24">
        <f>S1771*(C1771-C1770)/3600000*'Vehicle Inputs'!$B$21*'Vehicle Inputs'!$B$22*'Vehicle Inputs'!$B$23</f>
        <v>0</v>
      </c>
      <c r="U1771" s="24">
        <f t="shared" si="441"/>
        <v>1.1191585308968424</v>
      </c>
      <c r="V1771" s="24">
        <f>T1771*'Vehicle Inputs'!$B$24*'Vehicle Inputs'!$B$22*'Vehicle Inputs'!$B$21</f>
        <v>0</v>
      </c>
      <c r="W1771" s="24">
        <f t="shared" si="442"/>
        <v>0.98983976265171159</v>
      </c>
      <c r="X1771" s="25">
        <f t="shared" si="443"/>
        <v>64</v>
      </c>
      <c r="Y1771" s="24">
        <f t="shared" si="444"/>
        <v>0</v>
      </c>
    </row>
    <row r="1772" spans="2:25" x14ac:dyDescent="0.25">
      <c r="B1772" s="7" t="s">
        <v>39</v>
      </c>
      <c r="C1772" s="7">
        <v>1764</v>
      </c>
      <c r="D1772" s="7">
        <v>287</v>
      </c>
      <c r="E1772" s="13">
        <v>82</v>
      </c>
      <c r="F1772" s="16">
        <f t="shared" si="445"/>
        <v>-0.18055555555555516</v>
      </c>
      <c r="G1772" s="16">
        <f t="shared" si="433"/>
        <v>22.777777777777779</v>
      </c>
      <c r="H1772" s="19">
        <f t="shared" si="434"/>
        <v>183.17187712962965</v>
      </c>
      <c r="I1772" s="19">
        <f>$K$3*$H$3*'Vehicle Inputs'!$B$19</f>
        <v>186.58987875</v>
      </c>
      <c r="J1772" s="19">
        <f t="shared" si="435"/>
        <v>4250.1027937500003</v>
      </c>
      <c r="K1772" s="19">
        <f t="shared" si="436"/>
        <v>-394.73958333333246</v>
      </c>
      <c r="L1772" s="19">
        <f t="shared" si="437"/>
        <v>-24.977827453702844</v>
      </c>
      <c r="M1772" s="19">
        <f t="shared" si="438"/>
        <v>-568.93940311212032</v>
      </c>
      <c r="N1772" s="24">
        <f t="shared" si="432"/>
        <v>-1.5803872308670007E-4</v>
      </c>
      <c r="O1772" s="24">
        <f t="shared" si="439"/>
        <v>0</v>
      </c>
      <c r="P1772" s="24">
        <f t="shared" si="446"/>
        <v>3.7704290632559232</v>
      </c>
      <c r="Q1772" s="24">
        <f t="shared" si="440"/>
        <v>1.5803872308670007E-4</v>
      </c>
      <c r="R1772" s="24">
        <f t="shared" si="447"/>
        <v>1.2686562999229292</v>
      </c>
      <c r="S1772" s="24">
        <f>MIN(MAX(-M1772,0),'Vehicle Inputs'!$B$20*1000)</f>
        <v>568.93940311212032</v>
      </c>
      <c r="T1772" s="24">
        <f>S1772*(C1772-C1771)/3600000*'Vehicle Inputs'!$B$21*'Vehicle Inputs'!$B$22*'Vehicle Inputs'!$B$23</f>
        <v>1.3977734863403188E-4</v>
      </c>
      <c r="U1772" s="24">
        <f t="shared" si="441"/>
        <v>1.1192983082454764</v>
      </c>
      <c r="V1772" s="24">
        <f>T1772*'Vehicle Inputs'!$B$24*'Vehicle Inputs'!$B$22*'Vehicle Inputs'!$B$21</f>
        <v>1.236260759993695E-4</v>
      </c>
      <c r="W1772" s="24">
        <f t="shared" si="442"/>
        <v>0.98996338872771095</v>
      </c>
      <c r="X1772" s="25">
        <f t="shared" si="443"/>
        <v>65</v>
      </c>
      <c r="Y1772" s="24">
        <f t="shared" si="444"/>
        <v>1.3977734863403188E-4</v>
      </c>
    </row>
    <row r="1773" spans="2:25" x14ac:dyDescent="0.25">
      <c r="B1773" s="7" t="s">
        <v>39</v>
      </c>
      <c r="C1773" s="7">
        <v>1765</v>
      </c>
      <c r="D1773" s="7">
        <v>288</v>
      </c>
      <c r="E1773" s="13">
        <v>81.3</v>
      </c>
      <c r="F1773" s="16">
        <f t="shared" si="445"/>
        <v>-0.22222222222222143</v>
      </c>
      <c r="G1773" s="16">
        <f t="shared" si="433"/>
        <v>22.583333333333332</v>
      </c>
      <c r="H1773" s="19">
        <f t="shared" si="434"/>
        <v>180.05790073541664</v>
      </c>
      <c r="I1773" s="19">
        <f>$K$3*$H$3*'Vehicle Inputs'!$B$19</f>
        <v>186.58987875</v>
      </c>
      <c r="J1773" s="19">
        <f t="shared" si="435"/>
        <v>4213.8214284374999</v>
      </c>
      <c r="K1773" s="19">
        <f t="shared" si="436"/>
        <v>-485.83333333333161</v>
      </c>
      <c r="L1773" s="19">
        <f t="shared" si="437"/>
        <v>-119.18555384791495</v>
      </c>
      <c r="M1773" s="19">
        <f t="shared" si="438"/>
        <v>-2691.6070910654125</v>
      </c>
      <c r="N1773" s="24">
        <f t="shared" si="432"/>
        <v>-7.4766863640705905E-4</v>
      </c>
      <c r="O1773" s="24">
        <f t="shared" si="439"/>
        <v>0</v>
      </c>
      <c r="P1773" s="24">
        <f t="shared" si="446"/>
        <v>3.7704290632559232</v>
      </c>
      <c r="Q1773" s="24">
        <f t="shared" si="440"/>
        <v>7.4766863640705905E-4</v>
      </c>
      <c r="R1773" s="24">
        <f t="shared" si="447"/>
        <v>1.2694039685593361</v>
      </c>
      <c r="S1773" s="24">
        <f>MIN(MAX(-M1773,0),'Vehicle Inputs'!$B$20*1000)</f>
        <v>2691.6070910654125</v>
      </c>
      <c r="T1773" s="24">
        <f>S1773*(C1773-C1772)/3600000*'Vehicle Inputs'!$B$21*'Vehicle Inputs'!$B$22*'Vehicle Inputs'!$B$23</f>
        <v>6.6127552547022334E-4</v>
      </c>
      <c r="U1773" s="24">
        <f t="shared" si="441"/>
        <v>1.1199595837709466</v>
      </c>
      <c r="V1773" s="24">
        <f>T1773*'Vehicle Inputs'!$B$24*'Vehicle Inputs'!$B$22*'Vehicle Inputs'!$B$21</f>
        <v>5.8486513850213885E-4</v>
      </c>
      <c r="W1773" s="24">
        <f t="shared" si="442"/>
        <v>0.99054825386621304</v>
      </c>
      <c r="X1773" s="25">
        <f t="shared" si="443"/>
        <v>65</v>
      </c>
      <c r="Y1773" s="24">
        <f t="shared" si="444"/>
        <v>8.0105287410425525E-4</v>
      </c>
    </row>
    <row r="1774" spans="2:25" x14ac:dyDescent="0.25">
      <c r="B1774" s="7" t="s">
        <v>39</v>
      </c>
      <c r="C1774" s="7">
        <v>1766</v>
      </c>
      <c r="D1774" s="7">
        <v>289</v>
      </c>
      <c r="E1774" s="13">
        <v>80.400000000000006</v>
      </c>
      <c r="F1774" s="16">
        <f t="shared" si="445"/>
        <v>-0.30555555555555597</v>
      </c>
      <c r="G1774" s="16">
        <f t="shared" si="433"/>
        <v>22.333333333333336</v>
      </c>
      <c r="H1774" s="19">
        <f t="shared" si="434"/>
        <v>176.0934445666667</v>
      </c>
      <c r="I1774" s="19">
        <f>$K$3*$H$3*'Vehicle Inputs'!$B$19</f>
        <v>186.58987875</v>
      </c>
      <c r="J1774" s="19">
        <f t="shared" si="435"/>
        <v>4167.1739587500006</v>
      </c>
      <c r="K1774" s="19">
        <f t="shared" si="436"/>
        <v>-668.02083333333428</v>
      </c>
      <c r="L1774" s="19">
        <f t="shared" si="437"/>
        <v>-305.33751001666758</v>
      </c>
      <c r="M1774" s="19">
        <f t="shared" si="438"/>
        <v>-6819.2043903722433</v>
      </c>
      <c r="N1774" s="24">
        <f t="shared" si="432"/>
        <v>-1.8942234417700676E-3</v>
      </c>
      <c r="O1774" s="24">
        <f t="shared" si="439"/>
        <v>0</v>
      </c>
      <c r="P1774" s="24">
        <f t="shared" si="446"/>
        <v>3.7704290632559232</v>
      </c>
      <c r="Q1774" s="24">
        <f t="shared" si="440"/>
        <v>1.8942234417700676E-3</v>
      </c>
      <c r="R1774" s="24">
        <f t="shared" si="447"/>
        <v>1.2712981920011062</v>
      </c>
      <c r="S1774" s="24">
        <f>MIN(MAX(-M1774,0),'Vehicle Inputs'!$B$20*1000)</f>
        <v>6819.2043903722433</v>
      </c>
      <c r="T1774" s="24">
        <f>S1774*(C1774-C1773)/3600000*'Vehicle Inputs'!$B$21*'Vehicle Inputs'!$B$22*'Vehicle Inputs'!$B$23</f>
        <v>1.675345923073536E-3</v>
      </c>
      <c r="U1774" s="24">
        <f t="shared" si="441"/>
        <v>1.1216349296940202</v>
      </c>
      <c r="V1774" s="24">
        <f>T1774*'Vehicle Inputs'!$B$24*'Vehicle Inputs'!$B$22*'Vehicle Inputs'!$B$21</f>
        <v>1.4817597016623886E-3</v>
      </c>
      <c r="W1774" s="24">
        <f t="shared" si="442"/>
        <v>0.99203001356787546</v>
      </c>
      <c r="X1774" s="25">
        <f t="shared" si="443"/>
        <v>65</v>
      </c>
      <c r="Y1774" s="24">
        <f t="shared" si="444"/>
        <v>2.4763987971777911E-3</v>
      </c>
    </row>
    <row r="1775" spans="2:25" x14ac:dyDescent="0.25">
      <c r="B1775" s="7" t="s">
        <v>39</v>
      </c>
      <c r="C1775" s="7">
        <v>1767</v>
      </c>
      <c r="D1775" s="7">
        <v>290</v>
      </c>
      <c r="E1775" s="13">
        <v>79.099999999999994</v>
      </c>
      <c r="F1775" s="16">
        <f t="shared" si="445"/>
        <v>-0.41666666666666663</v>
      </c>
      <c r="G1775" s="16">
        <f t="shared" si="433"/>
        <v>21.972222222222221</v>
      </c>
      <c r="H1775" s="19">
        <f t="shared" si="434"/>
        <v>170.44491858171293</v>
      </c>
      <c r="I1775" s="19">
        <f>$K$3*$H$3*'Vehicle Inputs'!$B$19</f>
        <v>186.58987875</v>
      </c>
      <c r="J1775" s="19">
        <f t="shared" si="435"/>
        <v>4099.7942803124997</v>
      </c>
      <c r="K1775" s="19">
        <f t="shared" si="436"/>
        <v>-910.93749999999989</v>
      </c>
      <c r="L1775" s="19">
        <f t="shared" si="437"/>
        <v>-553.90270266828702</v>
      </c>
      <c r="M1775" s="19">
        <f t="shared" si="438"/>
        <v>-12170.473272517083</v>
      </c>
      <c r="N1775" s="24">
        <f t="shared" si="432"/>
        <v>-3.3806870201436344E-3</v>
      </c>
      <c r="O1775" s="24">
        <f t="shared" si="439"/>
        <v>0</v>
      </c>
      <c r="P1775" s="24">
        <f t="shared" si="446"/>
        <v>3.7704290632559232</v>
      </c>
      <c r="Q1775" s="24">
        <f t="shared" si="440"/>
        <v>3.3806870201436344E-3</v>
      </c>
      <c r="R1775" s="24">
        <f t="shared" si="447"/>
        <v>1.2746788790212498</v>
      </c>
      <c r="S1775" s="24">
        <f>MIN(MAX(-M1775,0),'Vehicle Inputs'!$B$20*1000)</f>
        <v>12170.473272517083</v>
      </c>
      <c r="T1775" s="24">
        <f>S1775*(C1775-C1774)/3600000*'Vehicle Inputs'!$B$21*'Vehicle Inputs'!$B$22*'Vehicle Inputs'!$B$23</f>
        <v>2.9900486349660371E-3</v>
      </c>
      <c r="U1775" s="24">
        <f t="shared" si="441"/>
        <v>1.1246249783289863</v>
      </c>
      <c r="V1775" s="24">
        <f>T1775*'Vehicle Inputs'!$B$24*'Vehicle Inputs'!$B$22*'Vehicle Inputs'!$B$21</f>
        <v>2.6445485151957112E-3</v>
      </c>
      <c r="W1775" s="24">
        <f t="shared" si="442"/>
        <v>0.99467456208307115</v>
      </c>
      <c r="X1775" s="25">
        <f t="shared" si="443"/>
        <v>65</v>
      </c>
      <c r="Y1775" s="24">
        <f t="shared" si="444"/>
        <v>5.4664474321438287E-3</v>
      </c>
    </row>
    <row r="1776" spans="2:25" x14ac:dyDescent="0.25">
      <c r="B1776" s="7" t="s">
        <v>39</v>
      </c>
      <c r="C1776" s="7">
        <v>1768</v>
      </c>
      <c r="D1776" s="7">
        <v>291</v>
      </c>
      <c r="E1776" s="13">
        <v>77.400000000000006</v>
      </c>
      <c r="F1776" s="16">
        <f t="shared" si="445"/>
        <v>-0.55555555555555558</v>
      </c>
      <c r="G1776" s="16">
        <f t="shared" si="433"/>
        <v>21.500000000000004</v>
      </c>
      <c r="H1776" s="19">
        <f t="shared" si="434"/>
        <v>163.19731627500005</v>
      </c>
      <c r="I1776" s="19">
        <f>$K$3*$H$3*'Vehicle Inputs'!$B$19</f>
        <v>186.58987875</v>
      </c>
      <c r="J1776" s="19">
        <f t="shared" si="435"/>
        <v>4011.6823931250005</v>
      </c>
      <c r="K1776" s="19">
        <f t="shared" si="436"/>
        <v>-1214.5833333333335</v>
      </c>
      <c r="L1776" s="19">
        <f t="shared" si="437"/>
        <v>-864.79613830833341</v>
      </c>
      <c r="M1776" s="19">
        <f t="shared" si="438"/>
        <v>-18593.11697362917</v>
      </c>
      <c r="N1776" s="24">
        <f t="shared" ref="N1776:N1808" si="448">M1776*(C1776-C1775)/3600000</f>
        <v>-5.164754714896992E-3</v>
      </c>
      <c r="O1776" s="24">
        <f t="shared" si="439"/>
        <v>0</v>
      </c>
      <c r="P1776" s="24">
        <f t="shared" si="446"/>
        <v>3.7704290632559232</v>
      </c>
      <c r="Q1776" s="24">
        <f t="shared" si="440"/>
        <v>5.164754714896992E-3</v>
      </c>
      <c r="R1776" s="24">
        <f t="shared" si="447"/>
        <v>1.2798436337361467</v>
      </c>
      <c r="S1776" s="24">
        <f>MIN(MAX(-M1776,0),'Vehicle Inputs'!$B$20*1000)</f>
        <v>18593.11697362917</v>
      </c>
      <c r="T1776" s="24">
        <f>S1776*(C1776-C1775)/3600000*'Vehicle Inputs'!$B$21*'Vehicle Inputs'!$B$22*'Vehicle Inputs'!$B$23</f>
        <v>4.5679673075906431E-3</v>
      </c>
      <c r="U1776" s="24">
        <f t="shared" si="441"/>
        <v>1.129192945636577</v>
      </c>
      <c r="V1776" s="24">
        <f>T1776*'Vehicle Inputs'!$B$24*'Vehicle Inputs'!$B$22*'Vehicle Inputs'!$B$21</f>
        <v>4.0401386851985433E-3</v>
      </c>
      <c r="W1776" s="24">
        <f t="shared" si="442"/>
        <v>0.99871470076826974</v>
      </c>
      <c r="X1776" s="25">
        <f t="shared" si="443"/>
        <v>65</v>
      </c>
      <c r="Y1776" s="24">
        <f t="shared" si="444"/>
        <v>1.0034414739734472E-2</v>
      </c>
    </row>
    <row r="1777" spans="2:25" x14ac:dyDescent="0.25">
      <c r="B1777" s="7" t="s">
        <v>39</v>
      </c>
      <c r="C1777" s="7">
        <v>1769</v>
      </c>
      <c r="D1777" s="7">
        <v>292</v>
      </c>
      <c r="E1777" s="13">
        <v>75.099999999999994</v>
      </c>
      <c r="F1777" s="16">
        <f t="shared" si="445"/>
        <v>-0.70833333333333448</v>
      </c>
      <c r="G1777" s="16">
        <f t="shared" si="433"/>
        <v>20.861111111111111</v>
      </c>
      <c r="H1777" s="19">
        <f t="shared" si="434"/>
        <v>153.64235852615738</v>
      </c>
      <c r="I1777" s="19">
        <f>$K$3*$H$3*'Vehicle Inputs'!$B$19</f>
        <v>186.58987875</v>
      </c>
      <c r="J1777" s="19">
        <f t="shared" si="435"/>
        <v>3892.4721928125</v>
      </c>
      <c r="K1777" s="19">
        <f t="shared" si="436"/>
        <v>-1548.5937500000025</v>
      </c>
      <c r="L1777" s="19">
        <f t="shared" si="437"/>
        <v>-1208.3615127238452</v>
      </c>
      <c r="M1777" s="19">
        <f t="shared" si="438"/>
        <v>-25207.763779322435</v>
      </c>
      <c r="N1777" s="24">
        <f t="shared" si="448"/>
        <v>-7.0021566053673429E-3</v>
      </c>
      <c r="O1777" s="24">
        <f t="shared" si="439"/>
        <v>0</v>
      </c>
      <c r="P1777" s="24">
        <f t="shared" si="446"/>
        <v>3.7704290632559232</v>
      </c>
      <c r="Q1777" s="24">
        <f t="shared" si="440"/>
        <v>7.0021566053673429E-3</v>
      </c>
      <c r="R1777" s="24">
        <f t="shared" si="447"/>
        <v>1.286845790341514</v>
      </c>
      <c r="S1777" s="24">
        <f>MIN(MAX(-M1777,0),'Vehicle Inputs'!$B$20*1000)</f>
        <v>25207.763779322435</v>
      </c>
      <c r="T1777" s="24">
        <f>S1777*(C1777-C1776)/3600000*'Vehicle Inputs'!$B$21*'Vehicle Inputs'!$B$22*'Vehicle Inputs'!$B$23</f>
        <v>6.1930574096171458E-3</v>
      </c>
      <c r="U1777" s="24">
        <f t="shared" si="441"/>
        <v>1.1353860030461942</v>
      </c>
      <c r="V1777" s="24">
        <f>T1777*'Vehicle Inputs'!$B$24*'Vehicle Inputs'!$B$22*'Vehicle Inputs'!$B$21</f>
        <v>5.4774496259358844E-3</v>
      </c>
      <c r="W1777" s="24">
        <f t="shared" si="442"/>
        <v>1.0041921503942057</v>
      </c>
      <c r="X1777" s="25">
        <f t="shared" si="443"/>
        <v>65</v>
      </c>
      <c r="Y1777" s="24">
        <f t="shared" si="444"/>
        <v>1.6227472149351618E-2</v>
      </c>
    </row>
    <row r="1778" spans="2:25" x14ac:dyDescent="0.25">
      <c r="B1778" s="7" t="s">
        <v>39</v>
      </c>
      <c r="C1778" s="7">
        <v>1770</v>
      </c>
      <c r="D1778" s="7">
        <v>293</v>
      </c>
      <c r="E1778" s="13">
        <v>72.3</v>
      </c>
      <c r="F1778" s="16">
        <f t="shared" si="445"/>
        <v>-0.83333333333333326</v>
      </c>
      <c r="G1778" s="16">
        <f t="shared" si="433"/>
        <v>20.083333333333332</v>
      </c>
      <c r="H1778" s="19">
        <f t="shared" si="434"/>
        <v>142.39924473541663</v>
      </c>
      <c r="I1778" s="19">
        <f>$K$3*$H$3*'Vehicle Inputs'!$B$19</f>
        <v>186.58987875</v>
      </c>
      <c r="J1778" s="19">
        <f t="shared" si="435"/>
        <v>3747.3467315624998</v>
      </c>
      <c r="K1778" s="19">
        <f t="shared" si="436"/>
        <v>-1821.8749999999998</v>
      </c>
      <c r="L1778" s="19">
        <f t="shared" si="437"/>
        <v>-1492.8858765145833</v>
      </c>
      <c r="M1778" s="19">
        <f t="shared" si="438"/>
        <v>-29982.124686667878</v>
      </c>
      <c r="N1778" s="24">
        <f t="shared" si="448"/>
        <v>-8.3283679685188551E-3</v>
      </c>
      <c r="O1778" s="24">
        <f t="shared" si="439"/>
        <v>0</v>
      </c>
      <c r="P1778" s="24">
        <f t="shared" si="446"/>
        <v>3.7704290632559232</v>
      </c>
      <c r="Q1778" s="24">
        <f t="shared" si="440"/>
        <v>8.3283679685188551E-3</v>
      </c>
      <c r="R1778" s="24">
        <f t="shared" si="447"/>
        <v>1.2951741583100329</v>
      </c>
      <c r="S1778" s="24">
        <f>MIN(MAX(-M1778,0),'Vehicle Inputs'!$B$20*1000)</f>
        <v>29982.124686667878</v>
      </c>
      <c r="T1778" s="24">
        <f>S1778*(C1778-C1777)/3600000*'Vehicle Inputs'!$B$21*'Vehicle Inputs'!$B$22*'Vehicle Inputs'!$B$23</f>
        <v>7.366025049756501E-3</v>
      </c>
      <c r="U1778" s="24">
        <f t="shared" si="441"/>
        <v>1.1427520280959507</v>
      </c>
      <c r="V1778" s="24">
        <f>T1778*'Vehicle Inputs'!$B$24*'Vehicle Inputs'!$B$22*'Vehicle Inputs'!$B$21</f>
        <v>6.5148808552571366E-3</v>
      </c>
      <c r="W1778" s="24">
        <f t="shared" si="442"/>
        <v>1.0107070312494628</v>
      </c>
      <c r="X1778" s="25">
        <f t="shared" si="443"/>
        <v>65</v>
      </c>
      <c r="Y1778" s="24">
        <f t="shared" si="444"/>
        <v>2.3593497199108117E-2</v>
      </c>
    </row>
    <row r="1779" spans="2:25" x14ac:dyDescent="0.25">
      <c r="B1779" s="7" t="s">
        <v>39</v>
      </c>
      <c r="C1779" s="7">
        <v>1771</v>
      </c>
      <c r="D1779" s="7">
        <v>294</v>
      </c>
      <c r="E1779" s="13">
        <v>69.099999999999994</v>
      </c>
      <c r="F1779" s="16">
        <f t="shared" si="445"/>
        <v>-0.88888888888888773</v>
      </c>
      <c r="G1779" s="16">
        <f t="shared" si="433"/>
        <v>19.194444444444443</v>
      </c>
      <c r="H1779" s="19">
        <f t="shared" si="434"/>
        <v>130.07300872060182</v>
      </c>
      <c r="I1779" s="19">
        <f>$K$3*$H$3*'Vehicle Inputs'!$B$19</f>
        <v>186.58987875</v>
      </c>
      <c r="J1779" s="19">
        <f t="shared" si="435"/>
        <v>3581.4890615624995</v>
      </c>
      <c r="K1779" s="19">
        <f t="shared" si="436"/>
        <v>-1943.3333333333308</v>
      </c>
      <c r="L1779" s="19">
        <f t="shared" si="437"/>
        <v>-1626.6704458627289</v>
      </c>
      <c r="M1779" s="19">
        <f t="shared" si="438"/>
        <v>-31223.03550253182</v>
      </c>
      <c r="N1779" s="24">
        <f t="shared" si="448"/>
        <v>-8.67306541736995E-3</v>
      </c>
      <c r="O1779" s="24">
        <f t="shared" si="439"/>
        <v>0</v>
      </c>
      <c r="P1779" s="24">
        <f t="shared" si="446"/>
        <v>3.7704290632559232</v>
      </c>
      <c r="Q1779" s="24">
        <f t="shared" si="440"/>
        <v>8.67306541736995E-3</v>
      </c>
      <c r="R1779" s="24">
        <f t="shared" si="447"/>
        <v>1.3038472237274028</v>
      </c>
      <c r="S1779" s="24">
        <f>MIN(MAX(-M1779,0),'Vehicle Inputs'!$B$20*1000)</f>
        <v>31223.03550253182</v>
      </c>
      <c r="T1779" s="24">
        <f>S1779*(C1779-C1778)/3600000*'Vehicle Inputs'!$B$21*'Vehicle Inputs'!$B$22*'Vehicle Inputs'!$B$23</f>
        <v>7.6708927083928508E-3</v>
      </c>
      <c r="U1779" s="24">
        <f t="shared" si="441"/>
        <v>1.1504229208043435</v>
      </c>
      <c r="V1779" s="24">
        <f>T1779*'Vehicle Inputs'!$B$24*'Vehicle Inputs'!$B$22*'Vehicle Inputs'!$B$21</f>
        <v>6.7845210559380562E-3</v>
      </c>
      <c r="W1779" s="24">
        <f t="shared" si="442"/>
        <v>1.0174915523054009</v>
      </c>
      <c r="X1779" s="25">
        <f t="shared" si="443"/>
        <v>65</v>
      </c>
      <c r="Y1779" s="24">
        <f t="shared" si="444"/>
        <v>3.1264389907500967E-2</v>
      </c>
    </row>
    <row r="1780" spans="2:25" x14ac:dyDescent="0.25">
      <c r="B1780" s="7" t="s">
        <v>39</v>
      </c>
      <c r="C1780" s="7">
        <v>1772</v>
      </c>
      <c r="D1780" s="7">
        <v>295</v>
      </c>
      <c r="E1780" s="13">
        <v>65.900000000000006</v>
      </c>
      <c r="F1780" s="16">
        <f t="shared" si="445"/>
        <v>-0.88888888888888773</v>
      </c>
      <c r="G1780" s="16">
        <f t="shared" si="433"/>
        <v>18.305555555555557</v>
      </c>
      <c r="H1780" s="19">
        <f t="shared" si="434"/>
        <v>118.30467872060187</v>
      </c>
      <c r="I1780" s="19">
        <f>$K$3*$H$3*'Vehicle Inputs'!$B$19</f>
        <v>186.58987875</v>
      </c>
      <c r="J1780" s="19">
        <f t="shared" si="435"/>
        <v>3415.6313915625001</v>
      </c>
      <c r="K1780" s="19">
        <f t="shared" si="436"/>
        <v>-1943.3333333333308</v>
      </c>
      <c r="L1780" s="19">
        <f t="shared" si="437"/>
        <v>-1638.438775862729</v>
      </c>
      <c r="M1780" s="19">
        <f t="shared" si="438"/>
        <v>-29992.532035931625</v>
      </c>
      <c r="N1780" s="24">
        <f t="shared" si="448"/>
        <v>-8.3312588988698963E-3</v>
      </c>
      <c r="O1780" s="24">
        <f t="shared" si="439"/>
        <v>0</v>
      </c>
      <c r="P1780" s="24">
        <f t="shared" si="446"/>
        <v>3.7704290632559232</v>
      </c>
      <c r="Q1780" s="24">
        <f t="shared" si="440"/>
        <v>8.3312588988698963E-3</v>
      </c>
      <c r="R1780" s="24">
        <f t="shared" si="447"/>
        <v>1.3121784826262728</v>
      </c>
      <c r="S1780" s="24">
        <f>MIN(MAX(-M1780,0),'Vehicle Inputs'!$B$20*1000)</f>
        <v>29992.532035931625</v>
      </c>
      <c r="T1780" s="24">
        <f>S1780*(C1780-C1779)/3600000*'Vehicle Inputs'!$B$21*'Vehicle Inputs'!$B$22*'Vehicle Inputs'!$B$23</f>
        <v>7.3685819331054791E-3</v>
      </c>
      <c r="U1780" s="24">
        <f t="shared" si="441"/>
        <v>1.157791502737449</v>
      </c>
      <c r="V1780" s="24">
        <f>T1780*'Vehicle Inputs'!$B$24*'Vehicle Inputs'!$B$22*'Vehicle Inputs'!$B$21</f>
        <v>6.5171422907351409E-3</v>
      </c>
      <c r="W1780" s="24">
        <f t="shared" si="442"/>
        <v>1.024008694596136</v>
      </c>
      <c r="X1780" s="25">
        <f t="shared" si="443"/>
        <v>65</v>
      </c>
      <c r="Y1780" s="24">
        <f t="shared" si="444"/>
        <v>3.8632971840606448E-2</v>
      </c>
    </row>
    <row r="1781" spans="2:25" x14ac:dyDescent="0.25">
      <c r="B1781" s="7" t="s">
        <v>39</v>
      </c>
      <c r="C1781" s="7">
        <v>1773</v>
      </c>
      <c r="D1781" s="7">
        <v>296</v>
      </c>
      <c r="E1781" s="13">
        <v>62.7</v>
      </c>
      <c r="F1781" s="16">
        <f t="shared" si="445"/>
        <v>-0.86111111111111149</v>
      </c>
      <c r="G1781" s="16">
        <f t="shared" si="433"/>
        <v>17.416666666666668</v>
      </c>
      <c r="H1781" s="19">
        <f t="shared" si="434"/>
        <v>107.09425473541667</v>
      </c>
      <c r="I1781" s="19">
        <f>$K$3*$H$3*'Vehicle Inputs'!$B$19</f>
        <v>186.58987875</v>
      </c>
      <c r="J1781" s="19">
        <f t="shared" si="435"/>
        <v>3249.7737215625002</v>
      </c>
      <c r="K1781" s="19">
        <f t="shared" si="436"/>
        <v>-1882.6041666666674</v>
      </c>
      <c r="L1781" s="19">
        <f t="shared" si="437"/>
        <v>-1588.9200331812508</v>
      </c>
      <c r="M1781" s="19">
        <f t="shared" si="438"/>
        <v>-27673.690577906786</v>
      </c>
      <c r="N1781" s="24">
        <f t="shared" si="448"/>
        <v>-7.6871362716407739E-3</v>
      </c>
      <c r="O1781" s="24">
        <f t="shared" si="439"/>
        <v>0</v>
      </c>
      <c r="P1781" s="24">
        <f t="shared" si="446"/>
        <v>3.7704290632559232</v>
      </c>
      <c r="Q1781" s="24">
        <f t="shared" si="440"/>
        <v>7.6871362716407739E-3</v>
      </c>
      <c r="R1781" s="24">
        <f t="shared" si="447"/>
        <v>1.3198656188979137</v>
      </c>
      <c r="S1781" s="24">
        <f>MIN(MAX(-M1781,0),'Vehicle Inputs'!$B$20*1000)</f>
        <v>27673.690577906786</v>
      </c>
      <c r="T1781" s="24">
        <f>S1781*(C1781-C1780)/3600000*'Vehicle Inputs'!$B$21*'Vehicle Inputs'!$B$22*'Vehicle Inputs'!$B$23</f>
        <v>6.7988876754526816E-3</v>
      </c>
      <c r="U1781" s="24">
        <f t="shared" si="441"/>
        <v>1.1645903904129018</v>
      </c>
      <c r="V1781" s="24">
        <f>T1781*'Vehicle Inputs'!$B$24*'Vehicle Inputs'!$B$22*'Vehicle Inputs'!$B$21</f>
        <v>6.0132762045541242E-3</v>
      </c>
      <c r="W1781" s="24">
        <f t="shared" si="442"/>
        <v>1.0300219708006901</v>
      </c>
      <c r="X1781" s="25">
        <f t="shared" si="443"/>
        <v>65</v>
      </c>
      <c r="Y1781" s="24">
        <f t="shared" si="444"/>
        <v>4.5431859516059131E-2</v>
      </c>
    </row>
    <row r="1782" spans="2:25" x14ac:dyDescent="0.25">
      <c r="B1782" s="7" t="s">
        <v>39</v>
      </c>
      <c r="C1782" s="7">
        <v>1774</v>
      </c>
      <c r="D1782" s="7">
        <v>297</v>
      </c>
      <c r="E1782" s="13">
        <v>59.7</v>
      </c>
      <c r="F1782" s="16">
        <f t="shared" si="445"/>
        <v>-0.79166666666666707</v>
      </c>
      <c r="G1782" s="16">
        <f t="shared" si="433"/>
        <v>16.583333333333336</v>
      </c>
      <c r="H1782" s="19">
        <f t="shared" si="434"/>
        <v>97.091174235416688</v>
      </c>
      <c r="I1782" s="19">
        <f>$K$3*$H$3*'Vehicle Inputs'!$B$19</f>
        <v>186.58987875</v>
      </c>
      <c r="J1782" s="19">
        <f t="shared" si="435"/>
        <v>3094.2821559375002</v>
      </c>
      <c r="K1782" s="19">
        <f t="shared" si="436"/>
        <v>-1730.7812500000009</v>
      </c>
      <c r="L1782" s="19">
        <f t="shared" si="437"/>
        <v>-1447.1001970145842</v>
      </c>
      <c r="M1782" s="19">
        <f t="shared" si="438"/>
        <v>-23997.74493382519</v>
      </c>
      <c r="N1782" s="24">
        <f t="shared" si="448"/>
        <v>-6.6660402593958865E-3</v>
      </c>
      <c r="O1782" s="24">
        <f t="shared" si="439"/>
        <v>0</v>
      </c>
      <c r="P1782" s="24">
        <f t="shared" si="446"/>
        <v>3.7704290632559232</v>
      </c>
      <c r="Q1782" s="24">
        <f t="shared" si="440"/>
        <v>6.6660402593958865E-3</v>
      </c>
      <c r="R1782" s="24">
        <f t="shared" si="447"/>
        <v>1.3265316591573095</v>
      </c>
      <c r="S1782" s="24">
        <f>MIN(MAX(-M1782,0),'Vehicle Inputs'!$B$20*1000)</f>
        <v>23997.74493382519</v>
      </c>
      <c r="T1782" s="24">
        <f>S1782*(C1782-C1781)/3600000*'Vehicle Inputs'!$B$21*'Vehicle Inputs'!$B$22*'Vehicle Inputs'!$B$23</f>
        <v>5.8957793074226918E-3</v>
      </c>
      <c r="U1782" s="24">
        <f t="shared" si="441"/>
        <v>1.1704861697203246</v>
      </c>
      <c r="V1782" s="24">
        <f>T1782*'Vehicle Inputs'!$B$24*'Vehicle Inputs'!$B$22*'Vehicle Inputs'!$B$21</f>
        <v>5.2145220084499986E-3</v>
      </c>
      <c r="W1782" s="24">
        <f t="shared" si="442"/>
        <v>1.0352364928091402</v>
      </c>
      <c r="X1782" s="25">
        <f t="shared" si="443"/>
        <v>65</v>
      </c>
      <c r="Y1782" s="24">
        <f t="shared" si="444"/>
        <v>5.1327638823481819E-2</v>
      </c>
    </row>
    <row r="1783" spans="2:25" x14ac:dyDescent="0.25">
      <c r="B1783" s="7" t="s">
        <v>39</v>
      </c>
      <c r="C1783" s="7">
        <v>1775</v>
      </c>
      <c r="D1783" s="7">
        <v>298</v>
      </c>
      <c r="E1783" s="13">
        <v>57</v>
      </c>
      <c r="F1783" s="16">
        <f t="shared" si="445"/>
        <v>-0.70833333333333348</v>
      </c>
      <c r="G1783" s="16">
        <f t="shared" si="433"/>
        <v>15.833333333333334</v>
      </c>
      <c r="H1783" s="19">
        <f t="shared" si="434"/>
        <v>88.507648541666669</v>
      </c>
      <c r="I1783" s="19">
        <f>$K$3*$H$3*'Vehicle Inputs'!$B$19</f>
        <v>186.58987875</v>
      </c>
      <c r="J1783" s="19">
        <f t="shared" si="435"/>
        <v>2954.3397468749999</v>
      </c>
      <c r="K1783" s="19">
        <f t="shared" si="436"/>
        <v>-1548.5937500000002</v>
      </c>
      <c r="L1783" s="19">
        <f t="shared" si="437"/>
        <v>-1273.4962227083336</v>
      </c>
      <c r="M1783" s="19">
        <f t="shared" si="438"/>
        <v>-20163.69019288195</v>
      </c>
      <c r="N1783" s="24">
        <f t="shared" si="448"/>
        <v>-5.6010250535783197E-3</v>
      </c>
      <c r="O1783" s="24">
        <f t="shared" si="439"/>
        <v>0</v>
      </c>
      <c r="P1783" s="24">
        <f t="shared" si="446"/>
        <v>3.7704290632559232</v>
      </c>
      <c r="Q1783" s="24">
        <f t="shared" si="440"/>
        <v>5.6010250535783197E-3</v>
      </c>
      <c r="R1783" s="24">
        <f t="shared" si="447"/>
        <v>1.3321326842108878</v>
      </c>
      <c r="S1783" s="24">
        <f>MIN(MAX(-M1783,0),'Vehicle Inputs'!$B$20*1000)</f>
        <v>20163.69019288195</v>
      </c>
      <c r="T1783" s="24">
        <f>S1783*(C1783-C1782)/3600000*'Vehicle Inputs'!$B$21*'Vehicle Inputs'!$B$22*'Vehicle Inputs'!$B$23</f>
        <v>4.9538266086373451E-3</v>
      </c>
      <c r="U1783" s="24">
        <f t="shared" si="441"/>
        <v>1.1754399963289619</v>
      </c>
      <c r="V1783" s="24">
        <f>T1783*'Vehicle Inputs'!$B$24*'Vehicle Inputs'!$B$22*'Vehicle Inputs'!$B$21</f>
        <v>4.3814119440092995E-3</v>
      </c>
      <c r="W1783" s="24">
        <f t="shared" si="442"/>
        <v>1.0396179047531495</v>
      </c>
      <c r="X1783" s="25">
        <f t="shared" si="443"/>
        <v>65</v>
      </c>
      <c r="Y1783" s="24">
        <f t="shared" si="444"/>
        <v>5.6281465432119163E-2</v>
      </c>
    </row>
    <row r="1784" spans="2:25" x14ac:dyDescent="0.25">
      <c r="B1784" s="7" t="s">
        <v>39</v>
      </c>
      <c r="C1784" s="7">
        <v>1776</v>
      </c>
      <c r="D1784" s="7">
        <v>299</v>
      </c>
      <c r="E1784" s="13">
        <v>54.6</v>
      </c>
      <c r="F1784" s="16">
        <f t="shared" si="445"/>
        <v>-0.6666666666666663</v>
      </c>
      <c r="G1784" s="16">
        <f t="shared" si="433"/>
        <v>15.166666666666668</v>
      </c>
      <c r="H1784" s="19">
        <f t="shared" si="434"/>
        <v>81.211283941666665</v>
      </c>
      <c r="I1784" s="19">
        <f>$K$3*$H$3*'Vehicle Inputs'!$B$19</f>
        <v>186.58987875</v>
      </c>
      <c r="J1784" s="19">
        <f t="shared" si="435"/>
        <v>2829.9464943750004</v>
      </c>
      <c r="K1784" s="19">
        <f t="shared" si="436"/>
        <v>-1457.4999999999991</v>
      </c>
      <c r="L1784" s="19">
        <f t="shared" si="437"/>
        <v>-1189.6988373083325</v>
      </c>
      <c r="M1784" s="19">
        <f t="shared" si="438"/>
        <v>-18043.765699176376</v>
      </c>
      <c r="N1784" s="24">
        <f t="shared" si="448"/>
        <v>-5.0121571386601048E-3</v>
      </c>
      <c r="O1784" s="24">
        <f t="shared" si="439"/>
        <v>0</v>
      </c>
      <c r="P1784" s="24">
        <f t="shared" si="446"/>
        <v>3.7704290632559232</v>
      </c>
      <c r="Q1784" s="24">
        <f t="shared" si="440"/>
        <v>5.0121571386601048E-3</v>
      </c>
      <c r="R1784" s="24">
        <f t="shared" si="447"/>
        <v>1.3371448413495479</v>
      </c>
      <c r="S1784" s="24">
        <f>MIN(MAX(-M1784,0),'Vehicle Inputs'!$B$20*1000)</f>
        <v>18043.765699176376</v>
      </c>
      <c r="T1784" s="24">
        <f>S1784*(C1784-C1783)/3600000*'Vehicle Inputs'!$B$21*'Vehicle Inputs'!$B$22*'Vehicle Inputs'!$B$23</f>
        <v>4.4330023812879293E-3</v>
      </c>
      <c r="U1784" s="24">
        <f t="shared" si="441"/>
        <v>1.1798729987102499</v>
      </c>
      <c r="V1784" s="24">
        <f>T1784*'Vehicle Inputs'!$B$24*'Vehicle Inputs'!$B$22*'Vehicle Inputs'!$B$21</f>
        <v>3.9207689561301089E-3</v>
      </c>
      <c r="W1784" s="24">
        <f t="shared" si="442"/>
        <v>1.0435386737092796</v>
      </c>
      <c r="X1784" s="25">
        <f t="shared" si="443"/>
        <v>65</v>
      </c>
      <c r="Y1784" s="24">
        <f t="shared" si="444"/>
        <v>6.0714467813407093E-2</v>
      </c>
    </row>
    <row r="1785" spans="2:25" x14ac:dyDescent="0.25">
      <c r="B1785" s="7" t="s">
        <v>39</v>
      </c>
      <c r="C1785" s="7">
        <v>1777</v>
      </c>
      <c r="D1785" s="7">
        <v>300</v>
      </c>
      <c r="E1785" s="13">
        <v>52.2</v>
      </c>
      <c r="F1785" s="16">
        <f t="shared" si="445"/>
        <v>-0.68055555555555536</v>
      </c>
      <c r="G1785" s="16">
        <f t="shared" si="433"/>
        <v>14.500000000000002</v>
      </c>
      <c r="H1785" s="19">
        <f t="shared" si="434"/>
        <v>74.228741475000021</v>
      </c>
      <c r="I1785" s="19">
        <f>$K$3*$H$3*'Vehicle Inputs'!$B$19</f>
        <v>186.58987875</v>
      </c>
      <c r="J1785" s="19">
        <f t="shared" si="435"/>
        <v>2705.5532418750004</v>
      </c>
      <c r="K1785" s="19">
        <f t="shared" si="436"/>
        <v>-1487.8645833333328</v>
      </c>
      <c r="L1785" s="19">
        <f t="shared" si="437"/>
        <v>-1227.0459631083327</v>
      </c>
      <c r="M1785" s="19">
        <f t="shared" si="438"/>
        <v>-17792.166465070826</v>
      </c>
      <c r="N1785" s="24">
        <f t="shared" si="448"/>
        <v>-4.9422684625196741E-3</v>
      </c>
      <c r="O1785" s="24">
        <f t="shared" si="439"/>
        <v>0</v>
      </c>
      <c r="P1785" s="24">
        <f t="shared" si="446"/>
        <v>3.7704290632559232</v>
      </c>
      <c r="Q1785" s="24">
        <f t="shared" si="440"/>
        <v>4.9422684625196741E-3</v>
      </c>
      <c r="R1785" s="24">
        <f t="shared" si="447"/>
        <v>1.3420871098120677</v>
      </c>
      <c r="S1785" s="24">
        <f>MIN(MAX(-M1785,0),'Vehicle Inputs'!$B$20*1000)</f>
        <v>17792.166465070826</v>
      </c>
      <c r="T1785" s="24">
        <f>S1785*(C1785-C1784)/3600000*'Vehicle Inputs'!$B$21*'Vehicle Inputs'!$B$22*'Vehicle Inputs'!$B$23</f>
        <v>4.3711893416755248E-3</v>
      </c>
      <c r="U1785" s="24">
        <f t="shared" si="441"/>
        <v>1.1842441880519254</v>
      </c>
      <c r="V1785" s="24">
        <f>T1785*'Vehicle Inputs'!$B$24*'Vehicle Inputs'!$B$22*'Vehicle Inputs'!$B$21</f>
        <v>3.866098413244918E-3</v>
      </c>
      <c r="W1785" s="24">
        <f t="shared" si="442"/>
        <v>1.0474047721225244</v>
      </c>
      <c r="X1785" s="25">
        <f t="shared" si="443"/>
        <v>65</v>
      </c>
      <c r="Y1785" s="24">
        <f t="shared" si="444"/>
        <v>6.5085657155082619E-2</v>
      </c>
    </row>
    <row r="1786" spans="2:25" x14ac:dyDescent="0.25">
      <c r="B1786" s="7" t="s">
        <v>39</v>
      </c>
      <c r="C1786" s="7">
        <v>1778</v>
      </c>
      <c r="D1786" s="7">
        <v>301</v>
      </c>
      <c r="E1786" s="13">
        <v>49.7</v>
      </c>
      <c r="F1786" s="16">
        <f t="shared" si="445"/>
        <v>-0.75000000000000078</v>
      </c>
      <c r="G1786" s="16">
        <f t="shared" si="433"/>
        <v>13.805555555555557</v>
      </c>
      <c r="H1786" s="19">
        <f t="shared" si="434"/>
        <v>67.288968170601862</v>
      </c>
      <c r="I1786" s="19">
        <f>$K$3*$H$3*'Vehicle Inputs'!$B$19</f>
        <v>186.58987875</v>
      </c>
      <c r="J1786" s="19">
        <f t="shared" si="435"/>
        <v>2575.9769371875004</v>
      </c>
      <c r="K1786" s="19">
        <f t="shared" si="436"/>
        <v>-1639.6875000000016</v>
      </c>
      <c r="L1786" s="19">
        <f t="shared" si="437"/>
        <v>-1385.8086530793998</v>
      </c>
      <c r="M1786" s="19">
        <f t="shared" si="438"/>
        <v>-19131.858349457274</v>
      </c>
      <c r="N1786" s="24">
        <f t="shared" si="448"/>
        <v>-5.3144050970714649E-3</v>
      </c>
      <c r="O1786" s="24">
        <f t="shared" si="439"/>
        <v>0</v>
      </c>
      <c r="P1786" s="24">
        <f t="shared" si="446"/>
        <v>3.7704290632559232</v>
      </c>
      <c r="Q1786" s="24">
        <f t="shared" si="440"/>
        <v>5.3144050970714649E-3</v>
      </c>
      <c r="R1786" s="24">
        <f t="shared" si="447"/>
        <v>1.3474015149091392</v>
      </c>
      <c r="S1786" s="24">
        <f>MIN(MAX(-M1786,0),'Vehicle Inputs'!$B$20*1000)</f>
        <v>19131.858349457274</v>
      </c>
      <c r="T1786" s="24">
        <f>S1786*(C1786-C1785)/3600000*'Vehicle Inputs'!$B$21*'Vehicle Inputs'!$B$22*'Vehicle Inputs'!$B$23</f>
        <v>4.7003255881048565E-3</v>
      </c>
      <c r="U1786" s="24">
        <f t="shared" si="441"/>
        <v>1.1889445136400303</v>
      </c>
      <c r="V1786" s="24">
        <f>T1786*'Vehicle Inputs'!$B$24*'Vehicle Inputs'!$B$22*'Vehicle Inputs'!$B$21</f>
        <v>4.1572029663993404E-3</v>
      </c>
      <c r="W1786" s="24">
        <f t="shared" si="442"/>
        <v>1.0515619750889238</v>
      </c>
      <c r="X1786" s="25">
        <f t="shared" si="443"/>
        <v>65</v>
      </c>
      <c r="Y1786" s="24">
        <f t="shared" si="444"/>
        <v>6.978598274318748E-2</v>
      </c>
    </row>
    <row r="1787" spans="2:25" x14ac:dyDescent="0.25">
      <c r="B1787" s="7" t="s">
        <v>39</v>
      </c>
      <c r="C1787" s="7">
        <v>1779</v>
      </c>
      <c r="D1787" s="7">
        <v>302</v>
      </c>
      <c r="E1787" s="13">
        <v>46.8</v>
      </c>
      <c r="F1787" s="16">
        <f t="shared" si="445"/>
        <v>-0.86111111111111149</v>
      </c>
      <c r="G1787" s="16">
        <f t="shared" si="433"/>
        <v>13</v>
      </c>
      <c r="H1787" s="19">
        <f t="shared" si="434"/>
        <v>59.665433099999994</v>
      </c>
      <c r="I1787" s="19">
        <f>$K$3*$H$3*'Vehicle Inputs'!$B$19</f>
        <v>186.58987875</v>
      </c>
      <c r="J1787" s="19">
        <f t="shared" si="435"/>
        <v>2425.6684237499999</v>
      </c>
      <c r="K1787" s="19">
        <f t="shared" si="436"/>
        <v>-1882.6041666666674</v>
      </c>
      <c r="L1787" s="19">
        <f t="shared" si="437"/>
        <v>-1636.3488548166674</v>
      </c>
      <c r="M1787" s="19">
        <f t="shared" si="438"/>
        <v>-21272.535112616675</v>
      </c>
      <c r="N1787" s="24">
        <f t="shared" si="448"/>
        <v>-5.9090375312824094E-3</v>
      </c>
      <c r="O1787" s="24">
        <f t="shared" si="439"/>
        <v>0</v>
      </c>
      <c r="P1787" s="24">
        <f t="shared" si="446"/>
        <v>3.7704290632559232</v>
      </c>
      <c r="Q1787" s="24">
        <f t="shared" si="440"/>
        <v>5.9090375312824094E-3</v>
      </c>
      <c r="R1787" s="24">
        <f t="shared" si="447"/>
        <v>1.3533105524404216</v>
      </c>
      <c r="S1787" s="24">
        <f>MIN(MAX(-M1787,0),'Vehicle Inputs'!$B$20*1000)</f>
        <v>21272.535112616675</v>
      </c>
      <c r="T1787" s="24">
        <f>S1787*(C1787-C1786)/3600000*'Vehicle Inputs'!$B$21*'Vehicle Inputs'!$B$22*'Vehicle Inputs'!$B$23</f>
        <v>5.2262482445427257E-3</v>
      </c>
      <c r="U1787" s="24">
        <f t="shared" si="441"/>
        <v>1.1941707618845729</v>
      </c>
      <c r="V1787" s="24">
        <f>T1787*'Vehicle Inputs'!$B$24*'Vehicle Inputs'!$B$22*'Vehicle Inputs'!$B$21</f>
        <v>4.6223552598858133E-3</v>
      </c>
      <c r="W1787" s="24">
        <f t="shared" si="442"/>
        <v>1.0561843303488097</v>
      </c>
      <c r="X1787" s="25">
        <f t="shared" si="443"/>
        <v>65</v>
      </c>
      <c r="Y1787" s="24">
        <f t="shared" si="444"/>
        <v>7.5012230987730202E-2</v>
      </c>
    </row>
    <row r="1788" spans="2:25" x14ac:dyDescent="0.25">
      <c r="B1788" s="7" t="s">
        <v>39</v>
      </c>
      <c r="C1788" s="7">
        <v>1780</v>
      </c>
      <c r="D1788" s="7">
        <v>303</v>
      </c>
      <c r="E1788" s="13">
        <v>43.5</v>
      </c>
      <c r="F1788" s="16">
        <f t="shared" si="445"/>
        <v>-0.95833333333333315</v>
      </c>
      <c r="G1788" s="16">
        <f t="shared" si="433"/>
        <v>12.083333333333334</v>
      </c>
      <c r="H1788" s="19">
        <f t="shared" si="434"/>
        <v>51.547737135416668</v>
      </c>
      <c r="I1788" s="19">
        <f>$K$3*$H$3*'Vehicle Inputs'!$B$19</f>
        <v>186.58987875</v>
      </c>
      <c r="J1788" s="19">
        <f t="shared" si="435"/>
        <v>2254.6277015625001</v>
      </c>
      <c r="K1788" s="19">
        <f t="shared" si="436"/>
        <v>-2095.1562499999995</v>
      </c>
      <c r="L1788" s="19">
        <f t="shared" si="437"/>
        <v>-1857.0186341145829</v>
      </c>
      <c r="M1788" s="19">
        <f t="shared" si="438"/>
        <v>-22438.975162217877</v>
      </c>
      <c r="N1788" s="24">
        <f t="shared" si="448"/>
        <v>-6.2330486561716324E-3</v>
      </c>
      <c r="O1788" s="24">
        <f t="shared" si="439"/>
        <v>0</v>
      </c>
      <c r="P1788" s="24">
        <f t="shared" si="446"/>
        <v>3.7704290632559232</v>
      </c>
      <c r="Q1788" s="24">
        <f t="shared" si="440"/>
        <v>6.2330486561716324E-3</v>
      </c>
      <c r="R1788" s="24">
        <f t="shared" si="447"/>
        <v>1.3595436010965933</v>
      </c>
      <c r="S1788" s="24">
        <f>MIN(MAX(-M1788,0),'Vehicle Inputs'!$B$20*1000)</f>
        <v>22438.975162217877</v>
      </c>
      <c r="T1788" s="24">
        <f>S1788*(C1788-C1787)/3600000*'Vehicle Inputs'!$B$21*'Vehicle Inputs'!$B$22*'Vehicle Inputs'!$B$23</f>
        <v>5.5128198839509987E-3</v>
      </c>
      <c r="U1788" s="24">
        <f t="shared" si="441"/>
        <v>1.1996835817685239</v>
      </c>
      <c r="V1788" s="24">
        <f>T1788*'Vehicle Inputs'!$B$24*'Vehicle Inputs'!$B$22*'Vehicle Inputs'!$B$21</f>
        <v>4.87581354636046E-3</v>
      </c>
      <c r="W1788" s="24">
        <f t="shared" si="442"/>
        <v>1.0610601438951701</v>
      </c>
      <c r="X1788" s="25">
        <f t="shared" si="443"/>
        <v>65</v>
      </c>
      <c r="Y1788" s="24">
        <f t="shared" si="444"/>
        <v>8.05250508716812E-2</v>
      </c>
    </row>
    <row r="1789" spans="2:25" x14ac:dyDescent="0.25">
      <c r="B1789" s="7" t="s">
        <v>39</v>
      </c>
      <c r="C1789" s="7">
        <v>1781</v>
      </c>
      <c r="D1789" s="7">
        <v>304</v>
      </c>
      <c r="E1789" s="13">
        <v>39.9</v>
      </c>
      <c r="F1789" s="16">
        <f t="shared" si="445"/>
        <v>-0.98611111111111127</v>
      </c>
      <c r="G1789" s="16">
        <f t="shared" si="433"/>
        <v>11.083333333333334</v>
      </c>
      <c r="H1789" s="19">
        <f t="shared" si="434"/>
        <v>43.368747785416666</v>
      </c>
      <c r="I1789" s="19">
        <f>$K$3*$H$3*'Vehicle Inputs'!$B$19</f>
        <v>186.58987875</v>
      </c>
      <c r="J1789" s="19">
        <f t="shared" si="435"/>
        <v>2068.0378228125001</v>
      </c>
      <c r="K1789" s="19">
        <f t="shared" si="436"/>
        <v>-2155.885416666667</v>
      </c>
      <c r="L1789" s="19">
        <f t="shared" si="437"/>
        <v>-1925.9267901312503</v>
      </c>
      <c r="M1789" s="19">
        <f t="shared" si="438"/>
        <v>-21345.688590621357</v>
      </c>
      <c r="N1789" s="24">
        <f t="shared" si="448"/>
        <v>-5.929357941839266E-3</v>
      </c>
      <c r="O1789" s="24">
        <f t="shared" si="439"/>
        <v>0</v>
      </c>
      <c r="P1789" s="24">
        <f t="shared" si="446"/>
        <v>3.7704290632559232</v>
      </c>
      <c r="Q1789" s="24">
        <f t="shared" si="440"/>
        <v>5.929357941839266E-3</v>
      </c>
      <c r="R1789" s="24">
        <f t="shared" si="447"/>
        <v>1.3654729590384327</v>
      </c>
      <c r="S1789" s="24">
        <f>MIN(MAX(-M1789,0),'Vehicle Inputs'!$B$20*1000)</f>
        <v>21345.688590621357</v>
      </c>
      <c r="T1789" s="24">
        <f>S1789*(C1789-C1788)/3600000*'Vehicle Inputs'!$B$21*'Vehicle Inputs'!$B$22*'Vehicle Inputs'!$B$23</f>
        <v>5.2442206316597375E-3</v>
      </c>
      <c r="U1789" s="24">
        <f t="shared" si="441"/>
        <v>1.2049278024001835</v>
      </c>
      <c r="V1789" s="24">
        <f>T1789*'Vehicle Inputs'!$B$24*'Vehicle Inputs'!$B$22*'Vehicle Inputs'!$B$21</f>
        <v>4.6382509376714544E-3</v>
      </c>
      <c r="W1789" s="24">
        <f t="shared" si="442"/>
        <v>1.0656983948328416</v>
      </c>
      <c r="X1789" s="25">
        <f t="shared" si="443"/>
        <v>65</v>
      </c>
      <c r="Y1789" s="24">
        <f t="shared" si="444"/>
        <v>8.5769271503340933E-2</v>
      </c>
    </row>
    <row r="1790" spans="2:25" x14ac:dyDescent="0.25">
      <c r="B1790" s="7" t="s">
        <v>39</v>
      </c>
      <c r="C1790" s="7">
        <v>1782</v>
      </c>
      <c r="D1790" s="7">
        <v>305</v>
      </c>
      <c r="E1790" s="13">
        <v>36.4</v>
      </c>
      <c r="F1790" s="16">
        <f t="shared" si="445"/>
        <v>-0.93055555555555491</v>
      </c>
      <c r="G1790" s="16">
        <f t="shared" si="433"/>
        <v>10.111111111111111</v>
      </c>
      <c r="H1790" s="19">
        <f t="shared" si="434"/>
        <v>36.093903974074067</v>
      </c>
      <c r="I1790" s="19">
        <f>$K$3*$H$3*'Vehicle Inputs'!$B$19</f>
        <v>186.58987875</v>
      </c>
      <c r="J1790" s="19">
        <f t="shared" si="435"/>
        <v>1886.63099625</v>
      </c>
      <c r="K1790" s="19">
        <f t="shared" si="436"/>
        <v>-2034.4270833333319</v>
      </c>
      <c r="L1790" s="19">
        <f t="shared" si="437"/>
        <v>-1811.7433006092579</v>
      </c>
      <c r="M1790" s="19">
        <f t="shared" si="438"/>
        <v>-18318.737817271383</v>
      </c>
      <c r="N1790" s="24">
        <f t="shared" si="448"/>
        <v>-5.0885382825753842E-3</v>
      </c>
      <c r="O1790" s="24">
        <f t="shared" si="439"/>
        <v>0</v>
      </c>
      <c r="P1790" s="24">
        <f t="shared" si="446"/>
        <v>3.7704290632559232</v>
      </c>
      <c r="Q1790" s="24">
        <f t="shared" si="440"/>
        <v>5.0885382825753842E-3</v>
      </c>
      <c r="R1790" s="24">
        <f t="shared" si="447"/>
        <v>1.3705614973210081</v>
      </c>
      <c r="S1790" s="24">
        <f>MIN(MAX(-M1790,0),'Vehicle Inputs'!$B$20*1000)</f>
        <v>18318.737817271383</v>
      </c>
      <c r="T1790" s="24">
        <f>S1790*(C1790-C1789)/3600000*'Vehicle Inputs'!$B$21*'Vehicle Inputs'!$B$22*'Vehicle Inputs'!$B$23</f>
        <v>4.5005576840237982E-3</v>
      </c>
      <c r="U1790" s="24">
        <f t="shared" si="441"/>
        <v>1.2094283600842073</v>
      </c>
      <c r="V1790" s="24">
        <f>T1790*'Vehicle Inputs'!$B$24*'Vehicle Inputs'!$B$22*'Vehicle Inputs'!$B$21</f>
        <v>3.9805182436348481E-3</v>
      </c>
      <c r="W1790" s="24">
        <f t="shared" si="442"/>
        <v>1.0696789130764763</v>
      </c>
      <c r="X1790" s="25">
        <f t="shared" si="443"/>
        <v>65</v>
      </c>
      <c r="Y1790" s="24">
        <f t="shared" si="444"/>
        <v>9.0269829187364731E-2</v>
      </c>
    </row>
    <row r="1791" spans="2:25" x14ac:dyDescent="0.25">
      <c r="B1791" s="7" t="s">
        <v>39</v>
      </c>
      <c r="C1791" s="7">
        <v>1783</v>
      </c>
      <c r="D1791" s="7">
        <v>306</v>
      </c>
      <c r="E1791" s="13">
        <v>33.200000000000003</v>
      </c>
      <c r="F1791" s="16">
        <f t="shared" si="445"/>
        <v>-0.8194444444444442</v>
      </c>
      <c r="G1791" s="16">
        <f t="shared" si="433"/>
        <v>9.2222222222222232</v>
      </c>
      <c r="H1791" s="19">
        <f t="shared" si="434"/>
        <v>30.02667606296297</v>
      </c>
      <c r="I1791" s="19">
        <f>$K$3*$H$3*'Vehicle Inputs'!$B$19</f>
        <v>186.58987875</v>
      </c>
      <c r="J1791" s="19">
        <f t="shared" si="435"/>
        <v>1720.7733262500001</v>
      </c>
      <c r="K1791" s="19">
        <f t="shared" si="436"/>
        <v>-1791.5104166666661</v>
      </c>
      <c r="L1791" s="19">
        <f t="shared" si="437"/>
        <v>-1574.8938618537031</v>
      </c>
      <c r="M1791" s="19">
        <f t="shared" si="438"/>
        <v>-14524.021170428598</v>
      </c>
      <c r="N1791" s="24">
        <f t="shared" si="448"/>
        <v>-4.0344503251190551E-3</v>
      </c>
      <c r="O1791" s="24">
        <f t="shared" si="439"/>
        <v>0</v>
      </c>
      <c r="P1791" s="24">
        <f t="shared" si="446"/>
        <v>3.7704290632559232</v>
      </c>
      <c r="Q1791" s="24">
        <f t="shared" si="440"/>
        <v>4.0344503251190551E-3</v>
      </c>
      <c r="R1791" s="24">
        <f t="shared" si="447"/>
        <v>1.3745959476461271</v>
      </c>
      <c r="S1791" s="24">
        <f>MIN(MAX(-M1791,0),'Vehicle Inputs'!$B$20*1000)</f>
        <v>14524.021170428598</v>
      </c>
      <c r="T1791" s="24">
        <f>S1791*(C1791-C1790)/3600000*'Vehicle Inputs'!$B$21*'Vehicle Inputs'!$B$22*'Vehicle Inputs'!$B$23</f>
        <v>3.5682695900515478E-3</v>
      </c>
      <c r="U1791" s="24">
        <f t="shared" si="441"/>
        <v>1.2129966296742589</v>
      </c>
      <c r="V1791" s="24">
        <f>T1791*'Vehicle Inputs'!$B$24*'Vehicle Inputs'!$B$22*'Vehicle Inputs'!$B$21</f>
        <v>3.1559560389210913E-3</v>
      </c>
      <c r="W1791" s="24">
        <f t="shared" si="442"/>
        <v>1.0728348691153975</v>
      </c>
      <c r="X1791" s="25">
        <f t="shared" si="443"/>
        <v>65</v>
      </c>
      <c r="Y1791" s="24">
        <f t="shared" si="444"/>
        <v>9.3838098777416279E-2</v>
      </c>
    </row>
    <row r="1792" spans="2:25" x14ac:dyDescent="0.25">
      <c r="B1792" s="7" t="s">
        <v>39</v>
      </c>
      <c r="C1792" s="7">
        <v>1784</v>
      </c>
      <c r="D1792" s="7">
        <v>307</v>
      </c>
      <c r="E1792" s="13">
        <v>30.5</v>
      </c>
      <c r="F1792" s="16">
        <f t="shared" si="445"/>
        <v>-0.6805555555555558</v>
      </c>
      <c r="G1792" s="16">
        <f t="shared" si="433"/>
        <v>8.4722222222222232</v>
      </c>
      <c r="H1792" s="19">
        <f t="shared" si="434"/>
        <v>25.341409681712967</v>
      </c>
      <c r="I1792" s="19">
        <f>$K$3*$H$3*'Vehicle Inputs'!$B$19</f>
        <v>186.58987875</v>
      </c>
      <c r="J1792" s="19">
        <f t="shared" si="435"/>
        <v>1580.8309171875001</v>
      </c>
      <c r="K1792" s="19">
        <f t="shared" si="436"/>
        <v>-1487.8645833333339</v>
      </c>
      <c r="L1792" s="19">
        <f t="shared" si="437"/>
        <v>-1275.9332949016209</v>
      </c>
      <c r="M1792" s="19">
        <f t="shared" si="438"/>
        <v>-10809.990415138735</v>
      </c>
      <c r="N1792" s="24">
        <f t="shared" si="448"/>
        <v>-3.0027751153163152E-3</v>
      </c>
      <c r="O1792" s="24">
        <f t="shared" si="439"/>
        <v>0</v>
      </c>
      <c r="P1792" s="24">
        <f t="shared" si="446"/>
        <v>3.7704290632559232</v>
      </c>
      <c r="Q1792" s="24">
        <f t="shared" si="440"/>
        <v>3.0027751153163152E-3</v>
      </c>
      <c r="R1792" s="24">
        <f t="shared" si="447"/>
        <v>1.3775987227614435</v>
      </c>
      <c r="S1792" s="24">
        <f>MIN(MAX(-M1792,0),'Vehicle Inputs'!$B$20*1000)</f>
        <v>10809.990415138735</v>
      </c>
      <c r="T1792" s="24">
        <f>S1792*(C1792-C1791)/3600000*'Vehicle Inputs'!$B$21*'Vehicle Inputs'!$B$22*'Vehicle Inputs'!$B$23</f>
        <v>2.6558044507415143E-3</v>
      </c>
      <c r="U1792" s="24">
        <f t="shared" si="441"/>
        <v>1.2156524341250003</v>
      </c>
      <c r="V1792" s="24">
        <f>T1792*'Vehicle Inputs'!$B$24*'Vehicle Inputs'!$B$22*'Vehicle Inputs'!$B$21</f>
        <v>2.3489262464583319E-3</v>
      </c>
      <c r="W1792" s="24">
        <f t="shared" si="442"/>
        <v>1.0751837953618559</v>
      </c>
      <c r="X1792" s="25">
        <f t="shared" si="443"/>
        <v>65</v>
      </c>
      <c r="Y1792" s="24">
        <f t="shared" si="444"/>
        <v>9.649390322815779E-2</v>
      </c>
    </row>
    <row r="1793" spans="2:25" x14ac:dyDescent="0.25">
      <c r="B1793" s="7" t="s">
        <v>39</v>
      </c>
      <c r="C1793" s="7">
        <v>1785</v>
      </c>
      <c r="D1793" s="7">
        <v>308</v>
      </c>
      <c r="E1793" s="13">
        <v>28.3</v>
      </c>
      <c r="F1793" s="16">
        <f t="shared" si="445"/>
        <v>-0.58333333333333326</v>
      </c>
      <c r="G1793" s="16">
        <f t="shared" si="433"/>
        <v>7.8611111111111116</v>
      </c>
      <c r="H1793" s="19">
        <f t="shared" si="434"/>
        <v>21.817448642824075</v>
      </c>
      <c r="I1793" s="19">
        <f>$K$3*$H$3*'Vehicle Inputs'!$B$19</f>
        <v>186.58987875</v>
      </c>
      <c r="J1793" s="19">
        <f t="shared" si="435"/>
        <v>1466.8037690625001</v>
      </c>
      <c r="K1793" s="19">
        <f t="shared" si="436"/>
        <v>-1275.3124999999998</v>
      </c>
      <c r="L1793" s="19">
        <f t="shared" si="437"/>
        <v>-1066.9051726071757</v>
      </c>
      <c r="M1793" s="19">
        <f t="shared" si="438"/>
        <v>-8387.0601068841879</v>
      </c>
      <c r="N1793" s="24">
        <f t="shared" si="448"/>
        <v>-2.3297389185789412E-3</v>
      </c>
      <c r="O1793" s="24">
        <f t="shared" si="439"/>
        <v>0</v>
      </c>
      <c r="P1793" s="24">
        <f t="shared" si="446"/>
        <v>3.7704290632559232</v>
      </c>
      <c r="Q1793" s="24">
        <f t="shared" si="440"/>
        <v>2.3297389185789412E-3</v>
      </c>
      <c r="R1793" s="24">
        <f t="shared" si="447"/>
        <v>1.3799284616800225</v>
      </c>
      <c r="S1793" s="24">
        <f>MIN(MAX(-M1793,0),'Vehicle Inputs'!$B$20*1000)</f>
        <v>8387.0601068841879</v>
      </c>
      <c r="T1793" s="24">
        <f>S1793*(C1793-C1792)/3600000*'Vehicle Inputs'!$B$21*'Vehicle Inputs'!$B$22*'Vehicle Inputs'!$B$23</f>
        <v>2.0605375865371447E-3</v>
      </c>
      <c r="U1793" s="24">
        <f t="shared" si="441"/>
        <v>1.2177129717115376</v>
      </c>
      <c r="V1793" s="24">
        <f>T1793*'Vehicle Inputs'!$B$24*'Vehicle Inputs'!$B$22*'Vehicle Inputs'!$B$21</f>
        <v>1.8224424684127774E-3</v>
      </c>
      <c r="W1793" s="24">
        <f t="shared" si="442"/>
        <v>1.0770062378302687</v>
      </c>
      <c r="X1793" s="25">
        <f t="shared" si="443"/>
        <v>65</v>
      </c>
      <c r="Y1793" s="24">
        <f t="shared" si="444"/>
        <v>9.855444081469493E-2</v>
      </c>
    </row>
    <row r="1794" spans="2:25" x14ac:dyDescent="0.25">
      <c r="B1794" s="7" t="s">
        <v>39</v>
      </c>
      <c r="C1794" s="7">
        <v>1786</v>
      </c>
      <c r="D1794" s="7">
        <v>309</v>
      </c>
      <c r="E1794" s="13">
        <v>26.3</v>
      </c>
      <c r="F1794" s="16">
        <f t="shared" si="445"/>
        <v>-0.54166666666666696</v>
      </c>
      <c r="G1794" s="16">
        <f t="shared" si="433"/>
        <v>7.3055555555555562</v>
      </c>
      <c r="H1794" s="19">
        <f t="shared" si="434"/>
        <v>18.842676337268522</v>
      </c>
      <c r="I1794" s="19">
        <f>$K$3*$H$3*'Vehicle Inputs'!$B$19</f>
        <v>186.58987875</v>
      </c>
      <c r="J1794" s="19">
        <f t="shared" si="435"/>
        <v>1363.1427253125</v>
      </c>
      <c r="K1794" s="19">
        <f t="shared" si="436"/>
        <v>-1184.2187500000007</v>
      </c>
      <c r="L1794" s="19">
        <f t="shared" si="437"/>
        <v>-978.78619491273219</v>
      </c>
      <c r="M1794" s="19">
        <f t="shared" si="438"/>
        <v>-7150.5769239457941</v>
      </c>
      <c r="N1794" s="24">
        <f t="shared" si="448"/>
        <v>-1.9862713677627204E-3</v>
      </c>
      <c r="O1794" s="24">
        <f t="shared" si="439"/>
        <v>0</v>
      </c>
      <c r="P1794" s="24">
        <f t="shared" si="446"/>
        <v>3.7704290632559232</v>
      </c>
      <c r="Q1794" s="24">
        <f t="shared" si="440"/>
        <v>1.9862713677627204E-3</v>
      </c>
      <c r="R1794" s="24">
        <f t="shared" si="447"/>
        <v>1.3819147330477852</v>
      </c>
      <c r="S1794" s="24">
        <f>MIN(MAX(-M1794,0),'Vehicle Inputs'!$B$20*1000)</f>
        <v>7150.5769239457941</v>
      </c>
      <c r="T1794" s="24">
        <f>S1794*(C1794-C1793)/3600000*'Vehicle Inputs'!$B$21*'Vehicle Inputs'!$B$22*'Vehicle Inputs'!$B$23</f>
        <v>1.7567577112177378E-3</v>
      </c>
      <c r="U1794" s="24">
        <f t="shared" si="441"/>
        <v>1.2194697294227552</v>
      </c>
      <c r="V1794" s="24">
        <f>T1794*'Vehicle Inputs'!$B$24*'Vehicle Inputs'!$B$22*'Vehicle Inputs'!$B$21</f>
        <v>1.553764357686528E-3</v>
      </c>
      <c r="W1794" s="24">
        <f t="shared" si="442"/>
        <v>1.0785600021879553</v>
      </c>
      <c r="X1794" s="25">
        <f t="shared" si="443"/>
        <v>65</v>
      </c>
      <c r="Y1794" s="24">
        <f t="shared" si="444"/>
        <v>0.10031119852591266</v>
      </c>
    </row>
    <row r="1795" spans="2:25" x14ac:dyDescent="0.25">
      <c r="B1795" s="7" t="s">
        <v>39</v>
      </c>
      <c r="C1795" s="7">
        <v>1787</v>
      </c>
      <c r="D1795" s="7">
        <v>310</v>
      </c>
      <c r="E1795" s="13">
        <v>24.4</v>
      </c>
      <c r="F1795" s="16">
        <f t="shared" si="445"/>
        <v>-0.5277777777777779</v>
      </c>
      <c r="G1795" s="16">
        <f t="shared" si="433"/>
        <v>6.7777777777777777</v>
      </c>
      <c r="H1795" s="19">
        <f t="shared" si="434"/>
        <v>16.218502196296296</v>
      </c>
      <c r="I1795" s="19">
        <f>$K$3*$H$3*'Vehicle Inputs'!$B$19</f>
        <v>186.58987875</v>
      </c>
      <c r="J1795" s="19">
        <f t="shared" si="435"/>
        <v>1264.6647337499999</v>
      </c>
      <c r="K1795" s="19">
        <f t="shared" si="436"/>
        <v>-1153.854166666667</v>
      </c>
      <c r="L1795" s="19">
        <f t="shared" si="437"/>
        <v>-951.04578572037065</v>
      </c>
      <c r="M1795" s="19">
        <f t="shared" si="438"/>
        <v>-6445.9769921047346</v>
      </c>
      <c r="N1795" s="24">
        <f t="shared" si="448"/>
        <v>-1.7905491644735374E-3</v>
      </c>
      <c r="O1795" s="24">
        <f t="shared" si="439"/>
        <v>0</v>
      </c>
      <c r="P1795" s="24">
        <f t="shared" si="446"/>
        <v>3.7704290632559232</v>
      </c>
      <c r="Q1795" s="24">
        <f t="shared" si="440"/>
        <v>1.7905491644735374E-3</v>
      </c>
      <c r="R1795" s="24">
        <f t="shared" si="447"/>
        <v>1.3837052822122589</v>
      </c>
      <c r="S1795" s="24">
        <f>MIN(MAX(-M1795,0),'Vehicle Inputs'!$B$20*1000)</f>
        <v>6445.9769921047346</v>
      </c>
      <c r="T1795" s="24">
        <f>S1795*(C1795-C1794)/3600000*'Vehicle Inputs'!$B$21*'Vehicle Inputs'!$B$22*'Vehicle Inputs'!$B$23</f>
        <v>1.5836512085186201E-3</v>
      </c>
      <c r="U1795" s="24">
        <f t="shared" si="441"/>
        <v>1.2210533806312738</v>
      </c>
      <c r="V1795" s="24">
        <f>T1795*'Vehicle Inputs'!$B$24*'Vehicle Inputs'!$B$22*'Vehicle Inputs'!$B$21</f>
        <v>1.4006603113742935E-3</v>
      </c>
      <c r="W1795" s="24">
        <f t="shared" si="442"/>
        <v>1.0799606624993296</v>
      </c>
      <c r="X1795" s="25">
        <f t="shared" si="443"/>
        <v>65</v>
      </c>
      <c r="Y1795" s="24">
        <f t="shared" si="444"/>
        <v>0.10189484973443129</v>
      </c>
    </row>
    <row r="1796" spans="2:25" x14ac:dyDescent="0.25">
      <c r="B1796" s="7" t="s">
        <v>39</v>
      </c>
      <c r="C1796" s="7">
        <v>1788</v>
      </c>
      <c r="D1796" s="7">
        <v>311</v>
      </c>
      <c r="E1796" s="13">
        <v>22.5</v>
      </c>
      <c r="F1796" s="16">
        <f t="shared" si="445"/>
        <v>-0.54166666666666641</v>
      </c>
      <c r="G1796" s="16">
        <f t="shared" si="433"/>
        <v>6.25</v>
      </c>
      <c r="H1796" s="19">
        <f t="shared" si="434"/>
        <v>13.791011718749999</v>
      </c>
      <c r="I1796" s="19">
        <f>$K$3*$H$3*'Vehicle Inputs'!$B$19</f>
        <v>186.58987875</v>
      </c>
      <c r="J1796" s="19">
        <f t="shared" si="435"/>
        <v>1166.1867421874999</v>
      </c>
      <c r="K1796" s="19">
        <f t="shared" si="436"/>
        <v>-1184.2187499999995</v>
      </c>
      <c r="L1796" s="19">
        <f t="shared" si="437"/>
        <v>-983.83785953124948</v>
      </c>
      <c r="M1796" s="19">
        <f t="shared" si="438"/>
        <v>-6148.9866220703088</v>
      </c>
      <c r="N1796" s="24">
        <f t="shared" si="448"/>
        <v>-1.7080518394639746E-3</v>
      </c>
      <c r="O1796" s="24">
        <f t="shared" si="439"/>
        <v>0</v>
      </c>
      <c r="P1796" s="24">
        <f t="shared" si="446"/>
        <v>3.7704290632559232</v>
      </c>
      <c r="Q1796" s="24">
        <f t="shared" si="440"/>
        <v>1.7080518394639746E-3</v>
      </c>
      <c r="R1796" s="24">
        <f t="shared" si="447"/>
        <v>1.3854133340517227</v>
      </c>
      <c r="S1796" s="24">
        <f>MIN(MAX(-M1796,0),'Vehicle Inputs'!$B$20*1000)</f>
        <v>6148.9866220703088</v>
      </c>
      <c r="T1796" s="24">
        <f>S1796*(C1796-C1795)/3600000*'Vehicle Inputs'!$B$21*'Vehicle Inputs'!$B$22*'Vehicle Inputs'!$B$23</f>
        <v>1.5106864494139121E-3</v>
      </c>
      <c r="U1796" s="24">
        <f t="shared" si="441"/>
        <v>1.2225640670806877</v>
      </c>
      <c r="V1796" s="24">
        <f>T1796*'Vehicle Inputs'!$B$24*'Vehicle Inputs'!$B$22*'Vehicle Inputs'!$B$21</f>
        <v>1.3361266301841345E-3</v>
      </c>
      <c r="W1796" s="24">
        <f t="shared" si="442"/>
        <v>1.0812967891295138</v>
      </c>
      <c r="X1796" s="25">
        <f t="shared" si="443"/>
        <v>65</v>
      </c>
      <c r="Y1796" s="24">
        <f t="shared" si="444"/>
        <v>0.1034055361838452</v>
      </c>
    </row>
    <row r="1797" spans="2:25" x14ac:dyDescent="0.25">
      <c r="B1797" s="7" t="s">
        <v>39</v>
      </c>
      <c r="C1797" s="7">
        <v>1789</v>
      </c>
      <c r="D1797" s="7">
        <v>312</v>
      </c>
      <c r="E1797" s="13">
        <v>20.5</v>
      </c>
      <c r="F1797" s="16">
        <f t="shared" si="445"/>
        <v>-0.59722222222222232</v>
      </c>
      <c r="G1797" s="16">
        <f t="shared" si="433"/>
        <v>5.6944444444444446</v>
      </c>
      <c r="H1797" s="19">
        <f t="shared" si="434"/>
        <v>11.448242320601853</v>
      </c>
      <c r="I1797" s="19">
        <f>$K$3*$H$3*'Vehicle Inputs'!$B$19</f>
        <v>186.58987875</v>
      </c>
      <c r="J1797" s="19">
        <f t="shared" si="435"/>
        <v>1062.5256984375001</v>
      </c>
      <c r="K1797" s="19">
        <f t="shared" si="436"/>
        <v>-1305.6770833333335</v>
      </c>
      <c r="L1797" s="19">
        <f t="shared" si="437"/>
        <v>-1107.6389622627316</v>
      </c>
      <c r="M1797" s="19">
        <f t="shared" si="438"/>
        <v>-6307.3885351072222</v>
      </c>
      <c r="N1797" s="24">
        <f t="shared" si="448"/>
        <v>-1.7520523708631174E-3</v>
      </c>
      <c r="O1797" s="24">
        <f t="shared" si="439"/>
        <v>0</v>
      </c>
      <c r="P1797" s="24">
        <f t="shared" si="446"/>
        <v>3.7704290632559232</v>
      </c>
      <c r="Q1797" s="24">
        <f t="shared" si="440"/>
        <v>1.7520523708631174E-3</v>
      </c>
      <c r="R1797" s="24">
        <f t="shared" si="447"/>
        <v>1.3871653864225859</v>
      </c>
      <c r="S1797" s="24">
        <f>MIN(MAX(-M1797,0),'Vehicle Inputs'!$B$20*1000)</f>
        <v>6307.3885351072222</v>
      </c>
      <c r="T1797" s="24">
        <f>S1797*(C1797-C1796)/3600000*'Vehicle Inputs'!$B$21*'Vehicle Inputs'!$B$22*'Vehicle Inputs'!$B$23</f>
        <v>1.5496027194098841E-3</v>
      </c>
      <c r="U1797" s="24">
        <f t="shared" si="441"/>
        <v>1.2241136698000976</v>
      </c>
      <c r="V1797" s="24">
        <f>T1797*'Vehicle Inputs'!$B$24*'Vehicle Inputs'!$B$22*'Vehicle Inputs'!$B$21</f>
        <v>1.3705461251820718E-3</v>
      </c>
      <c r="W1797" s="24">
        <f t="shared" si="442"/>
        <v>1.0826673352546958</v>
      </c>
      <c r="X1797" s="25">
        <f t="shared" si="443"/>
        <v>65</v>
      </c>
      <c r="Y1797" s="24">
        <f t="shared" si="444"/>
        <v>0.10495513890325509</v>
      </c>
    </row>
    <row r="1798" spans="2:25" x14ac:dyDescent="0.25">
      <c r="B1798" s="7" t="s">
        <v>39</v>
      </c>
      <c r="C1798" s="7">
        <v>1790</v>
      </c>
      <c r="D1798" s="7">
        <v>313</v>
      </c>
      <c r="E1798" s="13">
        <v>18.2</v>
      </c>
      <c r="F1798" s="16">
        <f t="shared" si="445"/>
        <v>-0.69444444444444442</v>
      </c>
      <c r="G1798" s="16">
        <f t="shared" si="433"/>
        <v>5.0555555555555554</v>
      </c>
      <c r="H1798" s="19">
        <f t="shared" si="434"/>
        <v>9.0234759935185167</v>
      </c>
      <c r="I1798" s="19">
        <f>$K$3*$H$3*'Vehicle Inputs'!$B$19</f>
        <v>186.58987875</v>
      </c>
      <c r="J1798" s="19">
        <f t="shared" si="435"/>
        <v>943.31549812499998</v>
      </c>
      <c r="K1798" s="19">
        <f t="shared" si="436"/>
        <v>-1518.2291666666665</v>
      </c>
      <c r="L1798" s="19">
        <f t="shared" si="437"/>
        <v>-1322.6158119231479</v>
      </c>
      <c r="M1798" s="19">
        <f t="shared" si="438"/>
        <v>-6686.5577158336919</v>
      </c>
      <c r="N1798" s="24">
        <f t="shared" si="448"/>
        <v>-1.8573771432871366E-3</v>
      </c>
      <c r="O1798" s="24">
        <f t="shared" si="439"/>
        <v>0</v>
      </c>
      <c r="P1798" s="24">
        <f t="shared" si="446"/>
        <v>3.7704290632559232</v>
      </c>
      <c r="Q1798" s="24">
        <f t="shared" si="440"/>
        <v>1.8573771432871366E-3</v>
      </c>
      <c r="R1798" s="24">
        <f t="shared" si="447"/>
        <v>1.389022763565873</v>
      </c>
      <c r="S1798" s="24">
        <f>MIN(MAX(-M1798,0),'Vehicle Inputs'!$B$20*1000)</f>
        <v>6686.5577158336919</v>
      </c>
      <c r="T1798" s="24">
        <f>S1798*(C1798-C1797)/3600000*'Vehicle Inputs'!$B$21*'Vehicle Inputs'!$B$22*'Vehicle Inputs'!$B$23</f>
        <v>1.6427572143803079E-3</v>
      </c>
      <c r="U1798" s="24">
        <f t="shared" si="441"/>
        <v>1.2257564270144778</v>
      </c>
      <c r="V1798" s="24">
        <f>T1798*'Vehicle Inputs'!$B$24*'Vehicle Inputs'!$B$22*'Vehicle Inputs'!$B$21</f>
        <v>1.452936618258663E-3</v>
      </c>
      <c r="W1798" s="24">
        <f t="shared" si="442"/>
        <v>1.0841202718729546</v>
      </c>
      <c r="X1798" s="25">
        <f t="shared" si="443"/>
        <v>65</v>
      </c>
      <c r="Y1798" s="24">
        <f t="shared" si="444"/>
        <v>0.1065978961176354</v>
      </c>
    </row>
    <row r="1799" spans="2:25" x14ac:dyDescent="0.25">
      <c r="B1799" s="7" t="s">
        <v>39</v>
      </c>
      <c r="C1799" s="7">
        <v>1791</v>
      </c>
      <c r="D1799" s="7">
        <v>314</v>
      </c>
      <c r="E1799" s="13">
        <v>15.5</v>
      </c>
      <c r="F1799" s="16">
        <f t="shared" si="445"/>
        <v>-0.8194444444444442</v>
      </c>
      <c r="G1799" s="16">
        <f t="shared" si="433"/>
        <v>4.3055555555555554</v>
      </c>
      <c r="H1799" s="19">
        <f t="shared" si="434"/>
        <v>6.544771487268517</v>
      </c>
      <c r="I1799" s="19">
        <f>$K$3*$H$3*'Vehicle Inputs'!$B$19</f>
        <v>186.58987875</v>
      </c>
      <c r="J1799" s="19">
        <f t="shared" si="435"/>
        <v>803.37308906249996</v>
      </c>
      <c r="K1799" s="19">
        <f t="shared" si="436"/>
        <v>-1791.5104166666661</v>
      </c>
      <c r="L1799" s="19">
        <f t="shared" si="437"/>
        <v>-1598.3757664293976</v>
      </c>
      <c r="M1799" s="19">
        <f t="shared" si="438"/>
        <v>-6881.8956610154619</v>
      </c>
      <c r="N1799" s="24">
        <f t="shared" si="448"/>
        <v>-1.9116376836154061E-3</v>
      </c>
      <c r="O1799" s="24">
        <f t="shared" si="439"/>
        <v>0</v>
      </c>
      <c r="P1799" s="24">
        <f t="shared" si="446"/>
        <v>3.7704290632559232</v>
      </c>
      <c r="Q1799" s="24">
        <f t="shared" si="440"/>
        <v>1.9116376836154061E-3</v>
      </c>
      <c r="R1799" s="24">
        <f t="shared" si="447"/>
        <v>1.3909344012494884</v>
      </c>
      <c r="S1799" s="24">
        <f>MIN(MAX(-M1799,0),'Vehicle Inputs'!$B$20*1000)</f>
        <v>6881.8956610154619</v>
      </c>
      <c r="T1799" s="24">
        <f>S1799*(C1799-C1798)/3600000*'Vehicle Inputs'!$B$21*'Vehicle Inputs'!$B$22*'Vehicle Inputs'!$B$23</f>
        <v>1.6907479492736456E-3</v>
      </c>
      <c r="U1799" s="24">
        <f t="shared" si="441"/>
        <v>1.2274471749637514</v>
      </c>
      <c r="V1799" s="24">
        <f>T1799*'Vehicle Inputs'!$B$24*'Vehicle Inputs'!$B$22*'Vehicle Inputs'!$B$21</f>
        <v>1.4953820237350757E-3</v>
      </c>
      <c r="W1799" s="24">
        <f t="shared" si="442"/>
        <v>1.0856156538966897</v>
      </c>
      <c r="X1799" s="25">
        <f t="shared" si="443"/>
        <v>65</v>
      </c>
      <c r="Y1799" s="24">
        <f t="shared" si="444"/>
        <v>0.10828864406690905</v>
      </c>
    </row>
    <row r="1800" spans="2:25" x14ac:dyDescent="0.25">
      <c r="B1800" s="7" t="s">
        <v>39</v>
      </c>
      <c r="C1800" s="7">
        <v>1792</v>
      </c>
      <c r="D1800" s="7">
        <v>315</v>
      </c>
      <c r="E1800" s="13">
        <v>12.3</v>
      </c>
      <c r="F1800" s="16">
        <f t="shared" si="445"/>
        <v>-0.94444444444444453</v>
      </c>
      <c r="G1800" s="16">
        <f t="shared" si="433"/>
        <v>3.416666666666667</v>
      </c>
      <c r="H1800" s="19">
        <f t="shared" si="434"/>
        <v>4.1213672354166668</v>
      </c>
      <c r="I1800" s="19">
        <f>$K$3*$H$3*'Vehicle Inputs'!$B$19</f>
        <v>186.58987875</v>
      </c>
      <c r="J1800" s="19">
        <f t="shared" si="435"/>
        <v>637.51541906250009</v>
      </c>
      <c r="K1800" s="19">
        <f t="shared" si="436"/>
        <v>-2064.791666666667</v>
      </c>
      <c r="L1800" s="19">
        <f t="shared" si="437"/>
        <v>-1874.0804206812504</v>
      </c>
      <c r="M1800" s="19">
        <f t="shared" si="438"/>
        <v>-6403.1081039942728</v>
      </c>
      <c r="N1800" s="24">
        <f t="shared" si="448"/>
        <v>-1.7786411399984092E-3</v>
      </c>
      <c r="O1800" s="24">
        <f t="shared" si="439"/>
        <v>0</v>
      </c>
      <c r="P1800" s="24">
        <f t="shared" si="446"/>
        <v>3.7704290632559232</v>
      </c>
      <c r="Q1800" s="24">
        <f t="shared" si="440"/>
        <v>1.7786411399984092E-3</v>
      </c>
      <c r="R1800" s="24">
        <f t="shared" si="447"/>
        <v>1.3927130423894869</v>
      </c>
      <c r="S1800" s="24">
        <f>MIN(MAX(-M1800,0),'Vehicle Inputs'!$B$20*1000)</f>
        <v>6403.1081039942728</v>
      </c>
      <c r="T1800" s="24">
        <f>S1800*(C1800-C1799)/3600000*'Vehicle Inputs'!$B$21*'Vehicle Inputs'!$B$22*'Vehicle Inputs'!$B$23</f>
        <v>1.5731191562715929E-3</v>
      </c>
      <c r="U1800" s="24">
        <f t="shared" si="441"/>
        <v>1.229020294120023</v>
      </c>
      <c r="V1800" s="24">
        <f>T1800*'Vehicle Inputs'!$B$24*'Vehicle Inputs'!$B$22*'Vehicle Inputs'!$B$21</f>
        <v>1.3913452377644102E-3</v>
      </c>
      <c r="W1800" s="24">
        <f t="shared" si="442"/>
        <v>1.0870069991344542</v>
      </c>
      <c r="X1800" s="25">
        <f t="shared" si="443"/>
        <v>65</v>
      </c>
      <c r="Y1800" s="24">
        <f t="shared" si="444"/>
        <v>0.10986176322318064</v>
      </c>
    </row>
    <row r="1801" spans="2:25" x14ac:dyDescent="0.25">
      <c r="B1801" s="7" t="s">
        <v>39</v>
      </c>
      <c r="C1801" s="7">
        <v>1793</v>
      </c>
      <c r="D1801" s="7">
        <v>316</v>
      </c>
      <c r="E1801" s="13">
        <v>8.6999999999999993</v>
      </c>
      <c r="F1801" s="16">
        <f t="shared" si="445"/>
        <v>-0.98611111111111116</v>
      </c>
      <c r="G1801" s="16">
        <f t="shared" ref="G1801:G1808" si="449">E1801*(1000/3600)</f>
        <v>2.4166666666666665</v>
      </c>
      <c r="H1801" s="19">
        <f t="shared" ref="H1801:H1808" si="450">0.5*$L$3*$J$3*$I$3*G1801^2</f>
        <v>2.061909485416666</v>
      </c>
      <c r="I1801" s="19">
        <f>$K$3*$H$3*'Vehicle Inputs'!$B$19</f>
        <v>186.58987875</v>
      </c>
      <c r="J1801" s="19">
        <f t="shared" ref="J1801:J1808" si="451">I1801*G1801</f>
        <v>450.92554031249995</v>
      </c>
      <c r="K1801" s="19">
        <f t="shared" ref="K1801:K1808" si="452">$H$3*F1801</f>
        <v>-2155.885416666667</v>
      </c>
      <c r="L1801" s="19">
        <f t="shared" ref="L1801:L1808" si="453">H1801+I1801+K1801</f>
        <v>-1967.2336284312503</v>
      </c>
      <c r="M1801" s="19">
        <f t="shared" ref="M1801:M1808" si="454">L1801*G1801</f>
        <v>-4754.1479353755212</v>
      </c>
      <c r="N1801" s="24">
        <f t="shared" si="448"/>
        <v>-1.3205966487154226E-3</v>
      </c>
      <c r="O1801" s="24">
        <f t="shared" ref="O1801:O1808" si="455">MAX(M1801,0)*(C1801-C1800)/3600000</f>
        <v>0</v>
      </c>
      <c r="P1801" s="24">
        <f t="shared" si="446"/>
        <v>3.7704290632559232</v>
      </c>
      <c r="Q1801" s="24">
        <f t="shared" ref="Q1801:Q1808" si="456">MAX(-M1801,0)*(C1801-C1800)/3600000</f>
        <v>1.3205966487154226E-3</v>
      </c>
      <c r="R1801" s="24">
        <f t="shared" si="447"/>
        <v>1.3940336390382024</v>
      </c>
      <c r="S1801" s="24">
        <f>MIN(MAX(-M1801,0),'Vehicle Inputs'!$B$20*1000)</f>
        <v>4754.1479353755212</v>
      </c>
      <c r="T1801" s="24">
        <f>S1801*(C1801-C1800)/3600000*'Vehicle Inputs'!$B$21*'Vehicle Inputs'!$B$22*'Vehicle Inputs'!$B$23</f>
        <v>1.1680017059563553E-3</v>
      </c>
      <c r="U1801" s="24">
        <f t="shared" ref="U1801:U1808" si="457">U1800+T1801</f>
        <v>1.2301882958259793</v>
      </c>
      <c r="V1801" s="24">
        <f>T1801*'Vehicle Inputs'!$B$24*'Vehicle Inputs'!$B$22*'Vehicle Inputs'!$B$21</f>
        <v>1.0330391088330985E-3</v>
      </c>
      <c r="W1801" s="24">
        <f t="shared" ref="W1801:W1808" si="458">W1800+V1801</f>
        <v>1.0880400382432873</v>
      </c>
      <c r="X1801" s="25">
        <f t="shared" ref="X1801:X1808" si="459">IF(S1801&gt;0,IF(S1800=0,X1800+1,X1800),X1800)</f>
        <v>65</v>
      </c>
      <c r="Y1801" s="24">
        <f t="shared" ref="Y1801:Y1808" si="460">IF(S1801&gt;0,IF(S1800=0,T1801,Y1800+T1801),0)</f>
        <v>0.11102976492913699</v>
      </c>
    </row>
    <row r="1802" spans="2:25" x14ac:dyDescent="0.25">
      <c r="B1802" s="7" t="s">
        <v>39</v>
      </c>
      <c r="C1802" s="7">
        <v>1794</v>
      </c>
      <c r="D1802" s="7">
        <v>317</v>
      </c>
      <c r="E1802" s="13">
        <v>5.2</v>
      </c>
      <c r="F1802" s="16">
        <f t="shared" ref="F1802:F1808" si="461">($E1803-$E1801)/2/3.6</f>
        <v>-1.2083333333333333</v>
      </c>
      <c r="G1802" s="16">
        <f t="shared" si="449"/>
        <v>1.4444444444444446</v>
      </c>
      <c r="H1802" s="19">
        <f t="shared" si="450"/>
        <v>0.73661028518518523</v>
      </c>
      <c r="I1802" s="19">
        <f>$K$3*$H$3*'Vehicle Inputs'!$B$19</f>
        <v>186.58987875</v>
      </c>
      <c r="J1802" s="19">
        <f t="shared" si="451"/>
        <v>269.51871375000002</v>
      </c>
      <c r="K1802" s="19">
        <f t="shared" si="452"/>
        <v>-2641.71875</v>
      </c>
      <c r="L1802" s="19">
        <f t="shared" si="453"/>
        <v>-2454.3922609648148</v>
      </c>
      <c r="M1802" s="19">
        <f t="shared" si="454"/>
        <v>-3545.2332658380665</v>
      </c>
      <c r="N1802" s="24">
        <f t="shared" si="448"/>
        <v>-9.8478701828835172E-4</v>
      </c>
      <c r="O1802" s="24">
        <f t="shared" si="455"/>
        <v>0</v>
      </c>
      <c r="P1802" s="24">
        <f t="shared" ref="P1802:P1808" si="462">P1801+O1802</f>
        <v>3.7704290632559232</v>
      </c>
      <c r="Q1802" s="24">
        <f t="shared" si="456"/>
        <v>9.8478701828835172E-4</v>
      </c>
      <c r="R1802" s="24">
        <f t="shared" ref="R1802:R1808" si="463">R1801+Q1802</f>
        <v>1.3950184260564908</v>
      </c>
      <c r="S1802" s="24">
        <f>MIN(MAX(-M1802,0),'Vehicle Inputs'!$B$20*1000)</f>
        <v>3545.2332658380665</v>
      </c>
      <c r="T1802" s="24">
        <f>S1802*(C1802-C1801)/3600000*'Vehicle Inputs'!$B$21*'Vehicle Inputs'!$B$22*'Vehicle Inputs'!$B$23</f>
        <v>8.7099487832513261E-4</v>
      </c>
      <c r="U1802" s="24">
        <f t="shared" si="457"/>
        <v>1.2310592907043045</v>
      </c>
      <c r="V1802" s="24">
        <f>T1802*'Vehicle Inputs'!$B$24*'Vehicle Inputs'!$B$22*'Vehicle Inputs'!$B$21</f>
        <v>7.7035142013466356E-4</v>
      </c>
      <c r="W1802" s="24">
        <f t="shared" si="458"/>
        <v>1.088810389663422</v>
      </c>
      <c r="X1802" s="25">
        <f t="shared" si="459"/>
        <v>65</v>
      </c>
      <c r="Y1802" s="24">
        <f t="shared" si="460"/>
        <v>0.11190075980746213</v>
      </c>
    </row>
    <row r="1803" spans="2:25" x14ac:dyDescent="0.25">
      <c r="B1803" s="7" t="s">
        <v>39</v>
      </c>
      <c r="C1803" s="7">
        <v>1795</v>
      </c>
      <c r="D1803" s="7">
        <v>318</v>
      </c>
      <c r="E1803" s="13">
        <v>0</v>
      </c>
      <c r="F1803" s="16">
        <f t="shared" si="461"/>
        <v>-0.72222222222222221</v>
      </c>
      <c r="G1803" s="16">
        <f t="shared" si="449"/>
        <v>0</v>
      </c>
      <c r="H1803" s="19">
        <f t="shared" si="450"/>
        <v>0</v>
      </c>
      <c r="I1803" s="19">
        <f>$K$3*$H$3*'Vehicle Inputs'!$B$19</f>
        <v>186.58987875</v>
      </c>
      <c r="J1803" s="19">
        <f t="shared" si="451"/>
        <v>0</v>
      </c>
      <c r="K1803" s="19">
        <f t="shared" si="452"/>
        <v>-1578.9583333333333</v>
      </c>
      <c r="L1803" s="19">
        <f t="shared" si="453"/>
        <v>-1392.3684545833332</v>
      </c>
      <c r="M1803" s="19">
        <f t="shared" si="454"/>
        <v>0</v>
      </c>
      <c r="N1803" s="24">
        <f t="shared" si="448"/>
        <v>0</v>
      </c>
      <c r="O1803" s="24">
        <f t="shared" si="455"/>
        <v>0</v>
      </c>
      <c r="P1803" s="24">
        <f t="shared" si="462"/>
        <v>3.7704290632559232</v>
      </c>
      <c r="Q1803" s="24">
        <f t="shared" si="456"/>
        <v>0</v>
      </c>
      <c r="R1803" s="24">
        <f t="shared" si="463"/>
        <v>1.3950184260564908</v>
      </c>
      <c r="S1803" s="24">
        <f>MIN(MAX(-M1803,0),'Vehicle Inputs'!$B$20*1000)</f>
        <v>0</v>
      </c>
      <c r="T1803" s="24">
        <f>S1803*(C1803-C1802)/3600000*'Vehicle Inputs'!$B$21*'Vehicle Inputs'!$B$22*'Vehicle Inputs'!$B$23</f>
        <v>0</v>
      </c>
      <c r="U1803" s="24">
        <f t="shared" si="457"/>
        <v>1.2310592907043045</v>
      </c>
      <c r="V1803" s="24">
        <f>T1803*'Vehicle Inputs'!$B$24*'Vehicle Inputs'!$B$22*'Vehicle Inputs'!$B$21</f>
        <v>0</v>
      </c>
      <c r="W1803" s="24">
        <f t="shared" si="458"/>
        <v>1.088810389663422</v>
      </c>
      <c r="X1803" s="25">
        <f t="shared" si="459"/>
        <v>65</v>
      </c>
      <c r="Y1803" s="24">
        <f t="shared" si="460"/>
        <v>0</v>
      </c>
    </row>
    <row r="1804" spans="2:25" x14ac:dyDescent="0.25">
      <c r="B1804" s="7" t="s">
        <v>39</v>
      </c>
      <c r="C1804" s="7">
        <v>1796</v>
      </c>
      <c r="D1804" s="7">
        <v>319</v>
      </c>
      <c r="E1804" s="13">
        <v>0</v>
      </c>
      <c r="F1804" s="16">
        <f t="shared" si="461"/>
        <v>0</v>
      </c>
      <c r="G1804" s="16">
        <f t="shared" si="449"/>
        <v>0</v>
      </c>
      <c r="H1804" s="19">
        <f t="shared" si="450"/>
        <v>0</v>
      </c>
      <c r="I1804" s="19">
        <f>$K$3*$H$3*'Vehicle Inputs'!$B$19</f>
        <v>186.58987875</v>
      </c>
      <c r="J1804" s="19">
        <f t="shared" si="451"/>
        <v>0</v>
      </c>
      <c r="K1804" s="19">
        <f t="shared" si="452"/>
        <v>0</v>
      </c>
      <c r="L1804" s="19">
        <f t="shared" si="453"/>
        <v>186.58987875</v>
      </c>
      <c r="M1804" s="19">
        <f t="shared" si="454"/>
        <v>0</v>
      </c>
      <c r="N1804" s="24">
        <f t="shared" si="448"/>
        <v>0</v>
      </c>
      <c r="O1804" s="24">
        <f t="shared" si="455"/>
        <v>0</v>
      </c>
      <c r="P1804" s="24">
        <f t="shared" si="462"/>
        <v>3.7704290632559232</v>
      </c>
      <c r="Q1804" s="24">
        <f t="shared" si="456"/>
        <v>0</v>
      </c>
      <c r="R1804" s="24">
        <f t="shared" si="463"/>
        <v>1.3950184260564908</v>
      </c>
      <c r="S1804" s="24">
        <f>MIN(MAX(-M1804,0),'Vehicle Inputs'!$B$20*1000)</f>
        <v>0</v>
      </c>
      <c r="T1804" s="24">
        <f>S1804*(C1804-C1803)/3600000*'Vehicle Inputs'!$B$21*'Vehicle Inputs'!$B$22*'Vehicle Inputs'!$B$23</f>
        <v>0</v>
      </c>
      <c r="U1804" s="24">
        <f t="shared" si="457"/>
        <v>1.2310592907043045</v>
      </c>
      <c r="V1804" s="24">
        <f>T1804*'Vehicle Inputs'!$B$24*'Vehicle Inputs'!$B$22*'Vehicle Inputs'!$B$21</f>
        <v>0</v>
      </c>
      <c r="W1804" s="24">
        <f t="shared" si="458"/>
        <v>1.088810389663422</v>
      </c>
      <c r="X1804" s="25">
        <f t="shared" si="459"/>
        <v>65</v>
      </c>
      <c r="Y1804" s="24">
        <f t="shared" si="460"/>
        <v>0</v>
      </c>
    </row>
    <row r="1805" spans="2:25" x14ac:dyDescent="0.25">
      <c r="B1805" s="7" t="s">
        <v>39</v>
      </c>
      <c r="C1805" s="7">
        <v>1797</v>
      </c>
      <c r="D1805" s="7">
        <v>320</v>
      </c>
      <c r="E1805" s="13">
        <v>0</v>
      </c>
      <c r="F1805" s="16">
        <f t="shared" si="461"/>
        <v>0</v>
      </c>
      <c r="G1805" s="16">
        <f t="shared" si="449"/>
        <v>0</v>
      </c>
      <c r="H1805" s="19">
        <f t="shared" si="450"/>
        <v>0</v>
      </c>
      <c r="I1805" s="19">
        <f>$K$3*$H$3*'Vehicle Inputs'!$B$19</f>
        <v>186.58987875</v>
      </c>
      <c r="J1805" s="19">
        <f t="shared" si="451"/>
        <v>0</v>
      </c>
      <c r="K1805" s="19">
        <f t="shared" si="452"/>
        <v>0</v>
      </c>
      <c r="L1805" s="19">
        <f t="shared" si="453"/>
        <v>186.58987875</v>
      </c>
      <c r="M1805" s="19">
        <f t="shared" si="454"/>
        <v>0</v>
      </c>
      <c r="N1805" s="24">
        <f t="shared" si="448"/>
        <v>0</v>
      </c>
      <c r="O1805" s="24">
        <f t="shared" si="455"/>
        <v>0</v>
      </c>
      <c r="P1805" s="24">
        <f t="shared" si="462"/>
        <v>3.7704290632559232</v>
      </c>
      <c r="Q1805" s="24">
        <f t="shared" si="456"/>
        <v>0</v>
      </c>
      <c r="R1805" s="24">
        <f t="shared" si="463"/>
        <v>1.3950184260564908</v>
      </c>
      <c r="S1805" s="24">
        <f>MIN(MAX(-M1805,0),'Vehicle Inputs'!$B$20*1000)</f>
        <v>0</v>
      </c>
      <c r="T1805" s="24">
        <f>S1805*(C1805-C1804)/3600000*'Vehicle Inputs'!$B$21*'Vehicle Inputs'!$B$22*'Vehicle Inputs'!$B$23</f>
        <v>0</v>
      </c>
      <c r="U1805" s="24">
        <f t="shared" si="457"/>
        <v>1.2310592907043045</v>
      </c>
      <c r="V1805" s="24">
        <f>T1805*'Vehicle Inputs'!$B$24*'Vehicle Inputs'!$B$22*'Vehicle Inputs'!$B$21</f>
        <v>0</v>
      </c>
      <c r="W1805" s="24">
        <f t="shared" si="458"/>
        <v>1.088810389663422</v>
      </c>
      <c r="X1805" s="25">
        <f t="shared" si="459"/>
        <v>65</v>
      </c>
      <c r="Y1805" s="24">
        <f t="shared" si="460"/>
        <v>0</v>
      </c>
    </row>
    <row r="1806" spans="2:25" x14ac:dyDescent="0.25">
      <c r="B1806" s="7" t="s">
        <v>39</v>
      </c>
      <c r="C1806" s="7">
        <v>1798</v>
      </c>
      <c r="D1806" s="7">
        <v>321</v>
      </c>
      <c r="E1806" s="13">
        <v>0</v>
      </c>
      <c r="F1806" s="16">
        <f t="shared" si="461"/>
        <v>0</v>
      </c>
      <c r="G1806" s="16">
        <f t="shared" si="449"/>
        <v>0</v>
      </c>
      <c r="H1806" s="19">
        <f t="shared" si="450"/>
        <v>0</v>
      </c>
      <c r="I1806" s="19">
        <f>$K$3*$H$3*'Vehicle Inputs'!$B$19</f>
        <v>186.58987875</v>
      </c>
      <c r="J1806" s="19">
        <f t="shared" si="451"/>
        <v>0</v>
      </c>
      <c r="K1806" s="19">
        <f t="shared" si="452"/>
        <v>0</v>
      </c>
      <c r="L1806" s="19">
        <f t="shared" si="453"/>
        <v>186.58987875</v>
      </c>
      <c r="M1806" s="19">
        <f t="shared" si="454"/>
        <v>0</v>
      </c>
      <c r="N1806" s="24">
        <f t="shared" si="448"/>
        <v>0</v>
      </c>
      <c r="O1806" s="24">
        <f t="shared" si="455"/>
        <v>0</v>
      </c>
      <c r="P1806" s="24">
        <f t="shared" si="462"/>
        <v>3.7704290632559232</v>
      </c>
      <c r="Q1806" s="24">
        <f t="shared" si="456"/>
        <v>0</v>
      </c>
      <c r="R1806" s="24">
        <f t="shared" si="463"/>
        <v>1.3950184260564908</v>
      </c>
      <c r="S1806" s="24">
        <f>MIN(MAX(-M1806,0),'Vehicle Inputs'!$B$20*1000)</f>
        <v>0</v>
      </c>
      <c r="T1806" s="24">
        <f>S1806*(C1806-C1805)/3600000*'Vehicle Inputs'!$B$21*'Vehicle Inputs'!$B$22*'Vehicle Inputs'!$B$23</f>
        <v>0</v>
      </c>
      <c r="U1806" s="24">
        <f t="shared" si="457"/>
        <v>1.2310592907043045</v>
      </c>
      <c r="V1806" s="24">
        <f>T1806*'Vehicle Inputs'!$B$24*'Vehicle Inputs'!$B$22*'Vehicle Inputs'!$B$21</f>
        <v>0</v>
      </c>
      <c r="W1806" s="24">
        <f t="shared" si="458"/>
        <v>1.088810389663422</v>
      </c>
      <c r="X1806" s="25">
        <f t="shared" si="459"/>
        <v>65</v>
      </c>
      <c r="Y1806" s="24">
        <f t="shared" si="460"/>
        <v>0</v>
      </c>
    </row>
    <row r="1807" spans="2:25" x14ac:dyDescent="0.25">
      <c r="B1807" s="7" t="s">
        <v>39</v>
      </c>
      <c r="C1807" s="7">
        <v>1799</v>
      </c>
      <c r="D1807" s="7">
        <v>322</v>
      </c>
      <c r="E1807" s="13">
        <v>0</v>
      </c>
      <c r="F1807" s="16">
        <f t="shared" si="461"/>
        <v>0</v>
      </c>
      <c r="G1807" s="16">
        <f t="shared" si="449"/>
        <v>0</v>
      </c>
      <c r="H1807" s="19">
        <f t="shared" si="450"/>
        <v>0</v>
      </c>
      <c r="I1807" s="19">
        <f>$K$3*$H$3*'Vehicle Inputs'!$B$19</f>
        <v>186.58987875</v>
      </c>
      <c r="J1807" s="19">
        <f t="shared" si="451"/>
        <v>0</v>
      </c>
      <c r="K1807" s="19">
        <f t="shared" si="452"/>
        <v>0</v>
      </c>
      <c r="L1807" s="19">
        <f t="shared" si="453"/>
        <v>186.58987875</v>
      </c>
      <c r="M1807" s="19">
        <f t="shared" si="454"/>
        <v>0</v>
      </c>
      <c r="N1807" s="24">
        <f t="shared" si="448"/>
        <v>0</v>
      </c>
      <c r="O1807" s="24">
        <f t="shared" si="455"/>
        <v>0</v>
      </c>
      <c r="P1807" s="24">
        <f t="shared" si="462"/>
        <v>3.7704290632559232</v>
      </c>
      <c r="Q1807" s="24">
        <f t="shared" si="456"/>
        <v>0</v>
      </c>
      <c r="R1807" s="24">
        <f t="shared" si="463"/>
        <v>1.3950184260564908</v>
      </c>
      <c r="S1807" s="24">
        <f>MIN(MAX(-M1807,0),'Vehicle Inputs'!$B$20*1000)</f>
        <v>0</v>
      </c>
      <c r="T1807" s="24">
        <f>S1807*(C1807-C1806)/3600000*'Vehicle Inputs'!$B$21*'Vehicle Inputs'!$B$22*'Vehicle Inputs'!$B$23</f>
        <v>0</v>
      </c>
      <c r="U1807" s="24">
        <f t="shared" si="457"/>
        <v>1.2310592907043045</v>
      </c>
      <c r="V1807" s="24">
        <f>T1807*'Vehicle Inputs'!$B$24*'Vehicle Inputs'!$B$22*'Vehicle Inputs'!$B$21</f>
        <v>0</v>
      </c>
      <c r="W1807" s="24">
        <f t="shared" si="458"/>
        <v>1.088810389663422</v>
      </c>
      <c r="X1807" s="25">
        <f t="shared" si="459"/>
        <v>65</v>
      </c>
      <c r="Y1807" s="24">
        <f t="shared" si="460"/>
        <v>0</v>
      </c>
    </row>
    <row r="1808" spans="2:25" x14ac:dyDescent="0.25">
      <c r="B1808" s="7" t="s">
        <v>39</v>
      </c>
      <c r="C1808" s="7">
        <v>1800</v>
      </c>
      <c r="D1808" s="7">
        <v>323</v>
      </c>
      <c r="E1808" s="13">
        <v>0</v>
      </c>
      <c r="F1808" s="16">
        <f t="shared" si="461"/>
        <v>0</v>
      </c>
      <c r="G1808" s="16">
        <f t="shared" si="449"/>
        <v>0</v>
      </c>
      <c r="H1808" s="19">
        <f t="shared" si="450"/>
        <v>0</v>
      </c>
      <c r="I1808" s="19">
        <f>$K$3*$H$3*'Vehicle Inputs'!$B$19</f>
        <v>186.58987875</v>
      </c>
      <c r="J1808" s="19">
        <f t="shared" si="451"/>
        <v>0</v>
      </c>
      <c r="K1808" s="19">
        <f t="shared" si="452"/>
        <v>0</v>
      </c>
      <c r="L1808" s="19">
        <f t="shared" si="453"/>
        <v>186.58987875</v>
      </c>
      <c r="M1808" s="19">
        <f t="shared" si="454"/>
        <v>0</v>
      </c>
      <c r="N1808" s="24">
        <f t="shared" si="448"/>
        <v>0</v>
      </c>
      <c r="O1808" s="24">
        <f t="shared" si="455"/>
        <v>0</v>
      </c>
      <c r="P1808" s="24">
        <f t="shared" si="462"/>
        <v>3.7704290632559232</v>
      </c>
      <c r="Q1808" s="24">
        <f t="shared" si="456"/>
        <v>0</v>
      </c>
      <c r="R1808" s="24">
        <f t="shared" si="463"/>
        <v>1.3950184260564908</v>
      </c>
      <c r="S1808" s="24">
        <f>MIN(MAX(-M1808,0),'Vehicle Inputs'!$B$20*1000)</f>
        <v>0</v>
      </c>
      <c r="T1808" s="24">
        <f>S1808*(C1808-C1807)/3600000*'Vehicle Inputs'!$B$21*'Vehicle Inputs'!$B$22*'Vehicle Inputs'!$B$23</f>
        <v>0</v>
      </c>
      <c r="U1808" s="24">
        <f t="shared" si="457"/>
        <v>1.2310592907043045</v>
      </c>
      <c r="V1808" s="24">
        <f>T1808*'Vehicle Inputs'!$B$24*'Vehicle Inputs'!$B$22*'Vehicle Inputs'!$B$21</f>
        <v>0</v>
      </c>
      <c r="W1808" s="24">
        <f t="shared" si="458"/>
        <v>1.088810389663422</v>
      </c>
      <c r="X1808" s="25">
        <f t="shared" si="459"/>
        <v>65</v>
      </c>
      <c r="Y1808" s="24">
        <f t="shared" si="460"/>
        <v>0</v>
      </c>
    </row>
    <row r="1809" spans="7:7" x14ac:dyDescent="0.25">
      <c r="G1809" s="16"/>
    </row>
  </sheetData>
  <conditionalFormatting sqref="M8:M1808">
    <cfRule type="expression" dxfId="1" priority="1">
      <formula>M8&lt;0</formula>
    </cfRule>
    <cfRule type="expression" dxfId="0" priority="2">
      <formula>M8&gt;0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9"/>
  <sheetViews>
    <sheetView tabSelected="1" topLeftCell="B4" zoomScaleNormal="100" workbookViewId="0">
      <selection activeCell="G9" sqref="G9"/>
    </sheetView>
  </sheetViews>
  <sheetFormatPr defaultRowHeight="15" x14ac:dyDescent="0.25"/>
  <cols>
    <col min="1" max="1" width="36" customWidth="1"/>
    <col min="2" max="2" width="25" customWidth="1"/>
    <col min="3" max="3" width="14" customWidth="1"/>
    <col min="4" max="4" width="52" customWidth="1"/>
    <col min="6" max="6" width="34" customWidth="1"/>
    <col min="7" max="7" width="6.5703125" bestFit="1" customWidth="1"/>
    <col min="8" max="8" width="8.28515625" customWidth="1"/>
  </cols>
  <sheetData>
    <row r="1" spans="1:8" ht="21" x14ac:dyDescent="0.25">
      <c r="A1" s="27" t="s">
        <v>67</v>
      </c>
      <c r="B1" s="27"/>
      <c r="C1" s="27"/>
      <c r="D1" s="27"/>
      <c r="E1" s="27"/>
      <c r="F1" s="27"/>
      <c r="G1" s="27"/>
      <c r="H1" s="27"/>
    </row>
    <row r="2" spans="1:8" x14ac:dyDescent="0.25">
      <c r="A2" s="28" t="s">
        <v>68</v>
      </c>
      <c r="B2" s="28"/>
      <c r="C2" s="28"/>
      <c r="D2" s="28"/>
      <c r="E2" s="28"/>
      <c r="F2" s="28"/>
      <c r="G2" s="28"/>
      <c r="H2" s="28"/>
    </row>
    <row r="3" spans="1:8" x14ac:dyDescent="0.25">
      <c r="A3" s="20"/>
      <c r="B3" s="20"/>
      <c r="C3" s="20"/>
      <c r="D3" s="20"/>
      <c r="E3" s="20"/>
      <c r="F3" s="20"/>
      <c r="G3" s="20"/>
      <c r="H3" s="20"/>
    </row>
    <row r="4" spans="1:8" x14ac:dyDescent="0.25">
      <c r="A4" s="18" t="s">
        <v>69</v>
      </c>
      <c r="B4" s="18" t="s">
        <v>70</v>
      </c>
      <c r="C4" s="18" t="s">
        <v>71</v>
      </c>
      <c r="D4" s="18" t="s">
        <v>72</v>
      </c>
      <c r="E4" s="20"/>
      <c r="F4" s="18" t="s">
        <v>73</v>
      </c>
      <c r="G4" s="18" t="s">
        <v>70</v>
      </c>
      <c r="H4" s="18" t="s">
        <v>71</v>
      </c>
    </row>
    <row r="5" spans="1:8" x14ac:dyDescent="0.25">
      <c r="A5" s="20" t="s">
        <v>74</v>
      </c>
      <c r="B5" s="20">
        <v>150</v>
      </c>
      <c r="C5" s="20" t="s">
        <v>75</v>
      </c>
      <c r="D5" s="20" t="s">
        <v>76</v>
      </c>
      <c r="E5" s="20"/>
      <c r="F5" s="20" t="s">
        <v>77</v>
      </c>
      <c r="G5" s="21">
        <f>B5*1000/B11</f>
        <v>68.610634648370493</v>
      </c>
      <c r="H5" s="20" t="s">
        <v>78</v>
      </c>
    </row>
    <row r="6" spans="1:8" ht="30" x14ac:dyDescent="0.25">
      <c r="A6" s="20" t="s">
        <v>79</v>
      </c>
      <c r="B6" s="20">
        <v>1930</v>
      </c>
      <c r="C6" s="20" t="s">
        <v>80</v>
      </c>
      <c r="D6" s="20" t="s">
        <v>159</v>
      </c>
      <c r="E6" s="20"/>
      <c r="F6" s="20" t="s">
        <v>81</v>
      </c>
      <c r="G6" s="21" t="s">
        <v>16</v>
      </c>
      <c r="H6" s="20" t="s">
        <v>66</v>
      </c>
    </row>
    <row r="7" spans="1:8" x14ac:dyDescent="0.25">
      <c r="A7" s="20" t="s">
        <v>82</v>
      </c>
      <c r="B7" s="20">
        <v>2005</v>
      </c>
      <c r="C7" s="20" t="s">
        <v>80</v>
      </c>
      <c r="D7" s="20" t="s">
        <v>159</v>
      </c>
      <c r="E7" s="20"/>
      <c r="F7" s="20" t="s">
        <v>83</v>
      </c>
      <c r="G7" s="21">
        <f>WLTC_class_3!P1808</f>
        <v>3.7704290632559232</v>
      </c>
      <c r="H7" s="20" t="s">
        <v>65</v>
      </c>
    </row>
    <row r="8" spans="1:8" x14ac:dyDescent="0.25">
      <c r="A8" s="20" t="s">
        <v>84</v>
      </c>
      <c r="B8" s="20">
        <v>2555</v>
      </c>
      <c r="C8" s="20" t="s">
        <v>80</v>
      </c>
      <c r="D8" s="20" t="s">
        <v>159</v>
      </c>
      <c r="E8" s="20"/>
      <c r="F8" s="20" t="s">
        <v>85</v>
      </c>
      <c r="G8" s="21">
        <f>WLTC_class_3!R1808</f>
        <v>1.3950184260564908</v>
      </c>
      <c r="H8" s="20" t="s">
        <v>65</v>
      </c>
    </row>
    <row r="9" spans="1:8" x14ac:dyDescent="0.25">
      <c r="A9" s="20" t="s">
        <v>86</v>
      </c>
      <c r="B9" s="20">
        <v>100</v>
      </c>
      <c r="C9" s="20" t="s">
        <v>80</v>
      </c>
      <c r="D9" s="20" t="s">
        <v>160</v>
      </c>
      <c r="E9" s="20"/>
      <c r="F9" s="20" t="s">
        <v>87</v>
      </c>
      <c r="G9" s="21">
        <f>-MIN(WLTC_class_3!M8:M1808)/1000</f>
        <v>43.833418476954186</v>
      </c>
      <c r="H9" s="20" t="s">
        <v>75</v>
      </c>
    </row>
    <row r="10" spans="1:8" x14ac:dyDescent="0.25">
      <c r="A10" s="20" t="s">
        <v>88</v>
      </c>
      <c r="B10" s="22">
        <v>0.25</v>
      </c>
      <c r="C10" s="20" t="s">
        <v>66</v>
      </c>
      <c r="D10" s="20" t="s">
        <v>89</v>
      </c>
      <c r="E10" s="20"/>
      <c r="F10" s="20" t="s">
        <v>90</v>
      </c>
      <c r="G10" s="21">
        <f>MAX(WLTC_class_3!S8:S1808)/1000</f>
        <v>40</v>
      </c>
      <c r="H10" s="20" t="s">
        <v>75</v>
      </c>
    </row>
    <row r="11" spans="1:8" ht="30" x14ac:dyDescent="0.25">
      <c r="A11" s="20" t="s">
        <v>91</v>
      </c>
      <c r="B11" s="21">
        <f>B6+B9+B10*(B8-B6)</f>
        <v>2186.25</v>
      </c>
      <c r="C11" s="20" t="s">
        <v>80</v>
      </c>
      <c r="D11" s="20" t="s">
        <v>92</v>
      </c>
      <c r="E11" s="20"/>
      <c r="F11" s="20" t="s">
        <v>93</v>
      </c>
      <c r="G11" s="21">
        <f>WLTC_class_3!U1808</f>
        <v>1.2310592907043045</v>
      </c>
      <c r="H11" s="20" t="s">
        <v>65</v>
      </c>
    </row>
    <row r="12" spans="1:8" x14ac:dyDescent="0.25">
      <c r="A12" s="20" t="s">
        <v>94</v>
      </c>
      <c r="B12" s="21">
        <v>1.88</v>
      </c>
      <c r="C12" s="20" t="s">
        <v>95</v>
      </c>
      <c r="D12" s="20" t="s">
        <v>96</v>
      </c>
      <c r="E12" s="20"/>
      <c r="F12" s="20" t="s">
        <v>97</v>
      </c>
      <c r="G12" s="21">
        <f>WLTC_class_3!W1808</f>
        <v>1.088810389663422</v>
      </c>
      <c r="H12" s="20" t="s">
        <v>65</v>
      </c>
    </row>
    <row r="13" spans="1:8" x14ac:dyDescent="0.25">
      <c r="A13" s="20" t="s">
        <v>98</v>
      </c>
      <c r="B13" s="21">
        <v>1.46</v>
      </c>
      <c r="C13" s="20" t="s">
        <v>95</v>
      </c>
      <c r="D13" s="20" t="s">
        <v>99</v>
      </c>
      <c r="E13" s="20"/>
      <c r="F13" s="20" t="s">
        <v>100</v>
      </c>
      <c r="G13" s="21">
        <f>MAX(WLTC_class_3!Y8:Y1808)</f>
        <v>0.11190075980746213</v>
      </c>
      <c r="H13" s="20" t="s">
        <v>65</v>
      </c>
    </row>
    <row r="14" spans="1:8" x14ac:dyDescent="0.25">
      <c r="A14" s="20" t="s">
        <v>101</v>
      </c>
      <c r="B14" s="21">
        <v>0.84</v>
      </c>
      <c r="C14" s="20" t="s">
        <v>66</v>
      </c>
      <c r="D14" s="20" t="s">
        <v>102</v>
      </c>
      <c r="E14" s="20"/>
      <c r="F14" s="20" t="s">
        <v>103</v>
      </c>
      <c r="G14" s="21">
        <f>G13/0.6</f>
        <v>0.18650126634577022</v>
      </c>
      <c r="H14" s="20" t="s">
        <v>65</v>
      </c>
    </row>
    <row r="15" spans="1:8" x14ac:dyDescent="0.25">
      <c r="A15" s="20" t="s">
        <v>104</v>
      </c>
      <c r="B15" s="21">
        <f>B12*B13*B14</f>
        <v>2.3056319999999997</v>
      </c>
      <c r="C15" s="20" t="s">
        <v>105</v>
      </c>
      <c r="D15" s="20" t="s">
        <v>106</v>
      </c>
      <c r="E15" s="20"/>
      <c r="F15" s="20" t="s">
        <v>107</v>
      </c>
      <c r="G15" s="23">
        <f>G12/G7</f>
        <v>0.28877625633491927</v>
      </c>
      <c r="H15" s="20" t="s">
        <v>108</v>
      </c>
    </row>
    <row r="16" spans="1:8" x14ac:dyDescent="0.25">
      <c r="A16" s="20" t="s">
        <v>109</v>
      </c>
      <c r="B16" s="20">
        <v>0.25</v>
      </c>
      <c r="C16" s="20" t="s">
        <v>66</v>
      </c>
      <c r="D16" s="20" t="s">
        <v>110</v>
      </c>
      <c r="E16" s="20"/>
      <c r="F16" s="20"/>
      <c r="G16" s="20"/>
      <c r="H16" s="20"/>
    </row>
    <row r="17" spans="1:8" ht="45" x14ac:dyDescent="0.25">
      <c r="A17" s="20" t="s">
        <v>111</v>
      </c>
      <c r="B17" s="20">
        <v>8.6999999999999994E-3</v>
      </c>
      <c r="C17" s="20" t="s">
        <v>66</v>
      </c>
      <c r="D17" s="20" t="s">
        <v>112</v>
      </c>
      <c r="E17" s="20"/>
      <c r="F17" s="20"/>
      <c r="G17" s="20"/>
      <c r="H17" s="20"/>
    </row>
    <row r="18" spans="1:8" x14ac:dyDescent="0.25">
      <c r="A18" s="20" t="s">
        <v>113</v>
      </c>
      <c r="B18" s="20">
        <v>1.2250000000000001</v>
      </c>
      <c r="C18" s="20" t="s">
        <v>114</v>
      </c>
      <c r="D18" s="20"/>
      <c r="E18" s="20"/>
      <c r="F18" s="20"/>
      <c r="G18" s="20"/>
      <c r="H18" s="20"/>
    </row>
    <row r="19" spans="1:8" x14ac:dyDescent="0.25">
      <c r="A19" s="20" t="s">
        <v>115</v>
      </c>
      <c r="B19" s="20">
        <v>9.81</v>
      </c>
      <c r="C19" s="20" t="s">
        <v>34</v>
      </c>
      <c r="D19" s="20"/>
      <c r="E19" s="20"/>
      <c r="F19" s="20"/>
      <c r="G19" s="20"/>
      <c r="H19" s="20"/>
    </row>
    <row r="20" spans="1:8" x14ac:dyDescent="0.25">
      <c r="A20" s="20" t="s">
        <v>116</v>
      </c>
      <c r="B20" s="20">
        <v>40</v>
      </c>
      <c r="C20" s="20" t="s">
        <v>75</v>
      </c>
      <c r="D20" s="20" t="s">
        <v>117</v>
      </c>
      <c r="E20" s="20"/>
      <c r="F20" s="20"/>
      <c r="G20" s="20"/>
      <c r="H20" s="20"/>
    </row>
    <row r="21" spans="1:8" x14ac:dyDescent="0.25">
      <c r="A21" s="20" t="s">
        <v>118</v>
      </c>
      <c r="B21" s="23">
        <v>0.95</v>
      </c>
      <c r="C21" s="20" t="s">
        <v>66</v>
      </c>
      <c r="D21" s="20" t="s">
        <v>119</v>
      </c>
      <c r="E21" s="20"/>
      <c r="F21" s="20"/>
      <c r="G21" s="20"/>
      <c r="H21" s="20"/>
    </row>
    <row r="22" spans="1:8" x14ac:dyDescent="0.25">
      <c r="A22" s="20" t="s">
        <v>120</v>
      </c>
      <c r="B22" s="23">
        <v>0.98</v>
      </c>
      <c r="C22" s="20" t="s">
        <v>66</v>
      </c>
      <c r="D22" s="20" t="s">
        <v>119</v>
      </c>
      <c r="E22" s="20"/>
      <c r="F22" s="20"/>
      <c r="G22" s="20"/>
      <c r="H22" s="20"/>
    </row>
    <row r="23" spans="1:8" x14ac:dyDescent="0.25">
      <c r="A23" s="20" t="s">
        <v>121</v>
      </c>
      <c r="B23" s="23">
        <v>0.95</v>
      </c>
      <c r="C23" s="20" t="s">
        <v>66</v>
      </c>
      <c r="D23" s="20" t="s">
        <v>119</v>
      </c>
      <c r="E23" s="20"/>
      <c r="F23" s="20"/>
      <c r="G23" s="20"/>
      <c r="H23" s="20"/>
    </row>
    <row r="24" spans="1:8" x14ac:dyDescent="0.25">
      <c r="A24" s="20" t="s">
        <v>122</v>
      </c>
      <c r="B24" s="23">
        <v>0.95</v>
      </c>
      <c r="C24" s="20" t="s">
        <v>66</v>
      </c>
      <c r="D24" s="20" t="s">
        <v>119</v>
      </c>
      <c r="E24" s="20"/>
      <c r="F24" s="20"/>
      <c r="G24" s="20"/>
      <c r="H24" s="20"/>
    </row>
    <row r="25" spans="1:8" x14ac:dyDescent="0.25">
      <c r="A25" s="20" t="s">
        <v>123</v>
      </c>
      <c r="B25" s="23">
        <f>B21*B22*B23*B24*B22*B21</f>
        <v>0.7822518024999997</v>
      </c>
      <c r="C25" s="20" t="s">
        <v>66</v>
      </c>
      <c r="D25" s="20" t="s">
        <v>124</v>
      </c>
      <c r="E25" s="20"/>
      <c r="F25" s="20"/>
      <c r="G25" s="20"/>
      <c r="H25" s="20"/>
    </row>
    <row r="26" spans="1:8" ht="30" x14ac:dyDescent="0.25">
      <c r="A26" s="20" t="s">
        <v>125</v>
      </c>
      <c r="B26" s="20" t="s">
        <v>126</v>
      </c>
      <c r="C26" s="20" t="s">
        <v>66</v>
      </c>
      <c r="D26" s="20" t="s">
        <v>157</v>
      </c>
      <c r="E26" s="20"/>
      <c r="F26" s="20"/>
      <c r="G26" s="20"/>
      <c r="H26" s="20"/>
    </row>
    <row r="27" spans="1:8" x14ac:dyDescent="0.25">
      <c r="A27" s="20" t="s">
        <v>127</v>
      </c>
      <c r="B27" s="20" t="s">
        <v>128</v>
      </c>
      <c r="C27" s="20" t="s">
        <v>129</v>
      </c>
      <c r="D27" s="20" t="s">
        <v>158</v>
      </c>
      <c r="E27" s="20"/>
      <c r="F27" s="20"/>
      <c r="G27" s="20"/>
      <c r="H27" s="20"/>
    </row>
    <row r="28" spans="1:8" x14ac:dyDescent="0.25">
      <c r="A28" s="18" t="s">
        <v>130</v>
      </c>
      <c r="B28" s="18" t="s">
        <v>131</v>
      </c>
      <c r="C28" s="20"/>
      <c r="D28" s="20"/>
      <c r="E28" s="20"/>
      <c r="F28" s="20"/>
      <c r="G28" s="20"/>
      <c r="H28" s="20"/>
    </row>
    <row r="29" spans="1:8" ht="45" x14ac:dyDescent="0.25">
      <c r="A29" s="20" t="s">
        <v>132</v>
      </c>
      <c r="B29" s="20" t="s">
        <v>133</v>
      </c>
      <c r="C29" s="20"/>
      <c r="D29" s="20"/>
      <c r="E29" s="20"/>
      <c r="F29" s="20"/>
      <c r="G29" s="20"/>
      <c r="H29" s="20"/>
    </row>
    <row r="30" spans="1:8" ht="120" x14ac:dyDescent="0.25">
      <c r="A30" s="20" t="s">
        <v>134</v>
      </c>
      <c r="B30" s="20" t="s">
        <v>135</v>
      </c>
      <c r="C30" s="20"/>
      <c r="D30" s="20"/>
      <c r="E30" s="20"/>
      <c r="F30" s="20"/>
      <c r="G30" s="20"/>
      <c r="H30" s="20"/>
    </row>
    <row r="31" spans="1:8" ht="75" x14ac:dyDescent="0.25">
      <c r="A31" s="20" t="s">
        <v>136</v>
      </c>
      <c r="B31" s="20" t="s">
        <v>137</v>
      </c>
      <c r="C31" s="20"/>
      <c r="D31" s="20"/>
      <c r="E31" s="20"/>
      <c r="F31" s="20"/>
      <c r="G31" s="20"/>
      <c r="H31" s="20"/>
    </row>
    <row r="32" spans="1:8" x14ac:dyDescent="0.25">
      <c r="A32" s="20"/>
      <c r="B32" s="20"/>
      <c r="C32" s="20"/>
      <c r="D32" s="20"/>
    </row>
    <row r="33" spans="1:8" x14ac:dyDescent="0.25">
      <c r="A33" s="29" t="s">
        <v>138</v>
      </c>
      <c r="B33" s="29"/>
      <c r="C33" s="29"/>
      <c r="D33" s="29"/>
      <c r="E33" s="30"/>
      <c r="F33" s="30"/>
      <c r="G33" s="30"/>
      <c r="H33" s="30"/>
    </row>
    <row r="34" spans="1:8" x14ac:dyDescent="0.25">
      <c r="A34" s="26" t="s">
        <v>139</v>
      </c>
      <c r="B34" s="26" t="s">
        <v>140</v>
      </c>
      <c r="C34" s="26" t="s">
        <v>141</v>
      </c>
      <c r="D34" s="20"/>
    </row>
    <row r="35" spans="1:8" ht="45" x14ac:dyDescent="0.25">
      <c r="A35" s="20" t="s">
        <v>142</v>
      </c>
      <c r="B35" s="20" t="s">
        <v>143</v>
      </c>
      <c r="C35" s="20" t="s">
        <v>144</v>
      </c>
      <c r="D35" s="20"/>
    </row>
    <row r="36" spans="1:8" ht="60" x14ac:dyDescent="0.25">
      <c r="A36" s="20" t="s">
        <v>145</v>
      </c>
      <c r="B36" s="20" t="s">
        <v>146</v>
      </c>
      <c r="C36" s="20" t="s">
        <v>147</v>
      </c>
      <c r="D36" s="20"/>
    </row>
    <row r="37" spans="1:8" ht="30" x14ac:dyDescent="0.25">
      <c r="A37" s="20" t="s">
        <v>148</v>
      </c>
      <c r="B37" s="20" t="s">
        <v>149</v>
      </c>
      <c r="C37" s="20" t="s">
        <v>150</v>
      </c>
      <c r="D37" s="20"/>
    </row>
    <row r="38" spans="1:8" ht="75" x14ac:dyDescent="0.25">
      <c r="A38" s="20" t="s">
        <v>151</v>
      </c>
      <c r="B38" s="20" t="s">
        <v>152</v>
      </c>
      <c r="C38" s="20" t="s">
        <v>153</v>
      </c>
      <c r="D38" s="20"/>
    </row>
    <row r="39" spans="1:8" ht="90" x14ac:dyDescent="0.25">
      <c r="A39" s="20" t="s">
        <v>154</v>
      </c>
      <c r="B39" s="20" t="s">
        <v>155</v>
      </c>
      <c r="C39" s="20" t="s">
        <v>156</v>
      </c>
      <c r="D39" s="20"/>
    </row>
  </sheetData>
  <mergeCells count="3">
    <mergeCell ref="A1:H1"/>
    <mergeCell ref="A2:H2"/>
    <mergeCell ref="A33:H3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ebdf10f-b5a3-45b6-acdb-7dc1eb39878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A2B97165742847ABC519A905693DF8" ma:contentTypeVersion="14" ma:contentTypeDescription="Create a new document." ma:contentTypeScope="" ma:versionID="1fe4bd60b7d2405ed437f2fbc526dcac">
  <xsd:schema xmlns:xsd="http://www.w3.org/2001/XMLSchema" xmlns:xs="http://www.w3.org/2001/XMLSchema" xmlns:p="http://schemas.microsoft.com/office/2006/metadata/properties" xmlns:ns3="0ebdf10f-b5a3-45b6-acdb-7dc1eb398785" xmlns:ns4="550816ce-8156-4f45-b1c4-24236a73d01f" targetNamespace="http://schemas.microsoft.com/office/2006/metadata/properties" ma:root="true" ma:fieldsID="20d5bb01b4198635d3376d80227da4cb" ns3:_="" ns4:_="">
    <xsd:import namespace="0ebdf10f-b5a3-45b6-acdb-7dc1eb398785"/>
    <xsd:import namespace="550816ce-8156-4f45-b1c4-24236a73d01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bdf10f-b5a3-45b6-acdb-7dc1eb3987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0816ce-8156-4f45-b1c4-24236a73d01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3C254D-410E-4027-8813-7489138E4E33}">
  <ds:schemaRefs>
    <ds:schemaRef ds:uri="550816ce-8156-4f45-b1c4-24236a73d01f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0ebdf10f-b5a3-45b6-acdb-7dc1eb398785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CB6241F-4FA0-430E-BF5E-A299C16D14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2A6D3B-5B1F-4817-BF8D-B38B604E42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bdf10f-b5a3-45b6-acdb-7dc1eb398785"/>
    <ds:schemaRef ds:uri="550816ce-8156-4f45-b1c4-24236a73d0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Explanations</vt:lpstr>
      <vt:lpstr>WLTC_class_3</vt:lpstr>
      <vt:lpstr>Vehicle Inputs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 Dawes</dc:creator>
  <cp:lastModifiedBy>Emily</cp:lastModifiedBy>
  <dcterms:created xsi:type="dcterms:W3CDTF">2026-07-26T20:48:04Z</dcterms:created>
  <dcterms:modified xsi:type="dcterms:W3CDTF">2026-07-26T20:54:13Z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0x0101009DA2B97165742847ABC519A905693DF8</vt:lpwstr>
  </property>
</Properties>
</file>