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formation sheet" sheetId="1" r:id="rId4"/>
    <sheet state="visible" name="spring" sheetId="2" r:id="rId5"/>
    <sheet state="visible" name="summer" sheetId="3" r:id="rId6"/>
    <sheet state="visible" name="autumn" sheetId="4" r:id="rId7"/>
    <sheet state="visible" name="winter" sheetId="5" r:id="rId8"/>
    <sheet state="visible" name="income and expenditure" sheetId="6" r:id="rId9"/>
  </sheets>
  <definedNames/>
  <calcPr/>
</workbook>
</file>

<file path=xl/sharedStrings.xml><?xml version="1.0" encoding="utf-8"?>
<sst xmlns="http://schemas.openxmlformats.org/spreadsheetml/2006/main" count="127" uniqueCount="53">
  <si>
    <t>spring</t>
  </si>
  <si>
    <t>summer</t>
  </si>
  <si>
    <t>number of animals held</t>
  </si>
  <si>
    <t>income</t>
  </si>
  <si>
    <t>auction</t>
  </si>
  <si>
    <t>transport</t>
  </si>
  <si>
    <t>market fees</t>
  </si>
  <si>
    <t>total income</t>
  </si>
  <si>
    <t>pigs</t>
  </si>
  <si>
    <t xml:space="preserve">market fees </t>
  </si>
  <si>
    <t>sheep</t>
  </si>
  <si>
    <t>cows</t>
  </si>
  <si>
    <t>calves</t>
  </si>
  <si>
    <t xml:space="preserve">price of animal in pounds </t>
  </si>
  <si>
    <t>autumn</t>
  </si>
  <si>
    <t>winter</t>
  </si>
  <si>
    <t>selling costs</t>
  </si>
  <si>
    <t>auction fees</t>
  </si>
  <si>
    <t>of total sales</t>
  </si>
  <si>
    <t>per animal</t>
  </si>
  <si>
    <t>average weekly cost of keeping an animal</t>
  </si>
  <si>
    <t>january</t>
  </si>
  <si>
    <t>febuary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</si>
  <si>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</si>
  <si>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</si>
  <si>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</si>
  <si>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</si>
  <si>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</si>
  <si>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</si>
  <si>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</si>
  <si>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</si>
  <si>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</si>
  <si>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</si>
  <si>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other costs innoculations</t>
  </si>
  <si>
    <t xml:space="preserve">cows </t>
  </si>
  <si>
    <t xml:space="preserve">vet fees </t>
  </si>
  <si>
    <t>1%increase per month</t>
  </si>
  <si>
    <t>cows attracks a sibsidy of</t>
  </si>
  <si>
    <t>per animal per month</t>
  </si>
  <si>
    <t xml:space="preserve">calves attract a sibsidy of </t>
  </si>
  <si>
    <t>sheep(not lambs)attract</t>
  </si>
  <si>
    <t>total</t>
  </si>
  <si>
    <t>cost</t>
  </si>
  <si>
    <t>jan</t>
  </si>
  <si>
    <t>feb</t>
  </si>
  <si>
    <t>innoculations</t>
  </si>
  <si>
    <t>vet fees</t>
  </si>
  <si>
    <t>total costs</t>
  </si>
  <si>
    <t xml:space="preserve">susidy cows </t>
  </si>
  <si>
    <t>susidy sheep</t>
  </si>
  <si>
    <t>toatl income</t>
  </si>
  <si>
    <t>bal b/fwd</t>
  </si>
  <si>
    <t>bal c/fwd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</si>
</sst>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£&quot;#,##0.00;[Red]\-&quot;£&quot;#,##0.00"/>
    <numFmt numFmtId="165" formatCode="&quot;£&quot;#,##0;[Red]\-&quot;£&quot;#,##0"/>
  </numFmts>
  <fonts count="3">
    <font>
      <sz val="11.0"/>
      <color rgb="FF000000"/>
      <name val="Arial"/>
    </font>
    <font>
      <sz val="12.0"/>
      <color rgb="FF000000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9" xfId="0" applyFont="1" applyNumberFormat="1"/>
    <xf borderId="0" fillId="0" fontId="2" numFmtId="164" xfId="0" applyFont="1" applyNumberFormat="1"/>
    <xf borderId="0" fillId="0" fontId="2" numFmtId="10" xfId="0" applyFont="1" applyNumberFormat="1"/>
    <xf borderId="0" fillId="0" fontId="1" numFmtId="0" xfId="0" applyAlignment="1" applyFont="1">
      <alignment readingOrder="0"/>
    </xf>
    <xf borderId="0" fillId="0" fontId="2" numFmtId="165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9.0"/>
    <col customWidth="1" min="2" max="2" width="17.75"/>
    <col customWidth="1" min="3" max="3" width="19.75"/>
    <col customWidth="1" min="4" max="4" width="13.38"/>
    <col customWidth="1" min="5" max="5" width="15.5"/>
    <col customWidth="1" min="6" max="6" width="12.0"/>
    <col customWidth="1" min="7" max="7" width="10.5"/>
    <col customWidth="1" min="8" max="10" width="7.63"/>
    <col customWidth="1" min="11" max="11" width="12.0"/>
    <col customWidth="1" min="12" max="12" width="16.75"/>
    <col customWidth="1" min="13" max="13" width="10.88"/>
    <col customWidth="1" min="14" max="14" width="12.38"/>
  </cols>
  <sheetData>
    <row r="1">
      <c r="A1" s="1" t="s">
        <v>2</v>
      </c>
    </row>
    <row r="2">
      <c r="A2" s="1" t="s">
        <v>8</v>
      </c>
      <c r="B2" s="1">
        <v>150.0</v>
      </c>
    </row>
    <row r="3">
      <c r="A3" s="1" t="s">
        <v>10</v>
      </c>
      <c r="B3" s="1">
        <v>350.0</v>
      </c>
    </row>
    <row r="4">
      <c r="A4" s="1" t="s">
        <v>11</v>
      </c>
      <c r="B4" s="1">
        <v>215.0</v>
      </c>
    </row>
    <row r="5">
      <c r="A5" s="1" t="s">
        <v>12</v>
      </c>
      <c r="B5" s="1">
        <v>30.0</v>
      </c>
    </row>
    <row r="6">
      <c r="A6" s="1" t="s">
        <v>13</v>
      </c>
    </row>
    <row r="7">
      <c r="B7" s="1" t="s">
        <v>0</v>
      </c>
      <c r="C7" s="1" t="s">
        <v>1</v>
      </c>
      <c r="D7" s="1" t="s">
        <v>14</v>
      </c>
      <c r="E7" s="1" t="s">
        <v>15</v>
      </c>
    </row>
    <row r="8">
      <c r="A8" s="1" t="s">
        <v>8</v>
      </c>
      <c r="B8" s="1">
        <v>100.0</v>
      </c>
      <c r="C8" s="1">
        <v>90.0</v>
      </c>
      <c r="D8" s="1">
        <v>80.0</v>
      </c>
      <c r="E8" s="1">
        <v>90.0</v>
      </c>
    </row>
    <row r="9">
      <c r="A9" s="1" t="s">
        <v>10</v>
      </c>
      <c r="B9" s="1">
        <v>55.0</v>
      </c>
      <c r="C9" s="1">
        <v>50.0</v>
      </c>
      <c r="D9" s="1">
        <v>50.0</v>
      </c>
      <c r="E9" s="1">
        <v>50.0</v>
      </c>
    </row>
    <row r="10">
      <c r="A10" s="1" t="s">
        <v>11</v>
      </c>
      <c r="B10" s="1">
        <v>300.0</v>
      </c>
      <c r="C10" s="1">
        <v>320.0</v>
      </c>
      <c r="D10" s="1">
        <v>325.0</v>
      </c>
      <c r="E10" s="1">
        <v>335.0</v>
      </c>
    </row>
    <row r="11">
      <c r="A11" s="1" t="s">
        <v>12</v>
      </c>
      <c r="B11" s="1">
        <v>150.0</v>
      </c>
      <c r="C11" s="1">
        <v>150.0</v>
      </c>
      <c r="D11" s="1">
        <v>175.0</v>
      </c>
      <c r="E11" s="1">
        <v>165.0</v>
      </c>
    </row>
    <row r="12">
      <c r="A12" s="1" t="s">
        <v>16</v>
      </c>
    </row>
    <row r="13">
      <c r="A13" s="1" t="s">
        <v>17</v>
      </c>
      <c r="B13" s="2">
        <v>0.02</v>
      </c>
      <c r="C13" s="1" t="s">
        <v>18</v>
      </c>
    </row>
    <row r="14">
      <c r="A14" s="1" t="s">
        <v>5</v>
      </c>
      <c r="B14" s="3">
        <v>0.05</v>
      </c>
      <c r="C14" s="1" t="s">
        <v>19</v>
      </c>
    </row>
    <row r="15">
      <c r="A15" s="1" t="s">
        <v>6</v>
      </c>
      <c r="B15" s="4">
        <v>5.0E-4</v>
      </c>
      <c r="C15" s="1" t="s">
        <v>18</v>
      </c>
    </row>
    <row r="16">
      <c r="A16" s="1" t="s">
        <v>20</v>
      </c>
    </row>
    <row r="17">
      <c r="A17" s="1" t="s">
        <v>8</v>
      </c>
      <c r="B17" s="3">
        <v>0.85</v>
      </c>
    </row>
    <row r="18">
      <c r="A18" s="1" t="s">
        <v>10</v>
      </c>
      <c r="B18" s="3">
        <v>0.45</v>
      </c>
    </row>
    <row r="19">
      <c r="A19" s="1" t="s">
        <v>11</v>
      </c>
      <c r="B19" s="3">
        <v>2.75</v>
      </c>
    </row>
    <row r="20">
      <c r="A20" s="1" t="s">
        <v>12</v>
      </c>
      <c r="B20" s="3">
        <v>1.5</v>
      </c>
    </row>
    <row r="21" ht="15.75" customHeight="1">
      <c r="C21" s="5" t="s">
        <v>21</v>
      </c>
      <c r="D21" s="5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5" t="s">
        <v>29</v>
      </c>
      <c r="L21" s="5" t="s">
        <v>30</v>
      </c>
      <c r="M21" s="5" t="s">
        <v>31</v>
      </c>
      <c r="N21" s="5" t="s">
        <v>32</v>
      </c>
    </row>
    <row r="22" ht="15.75" customHeight="1">
      <c r="A22" s="1" t="s">
        <v>33</v>
      </c>
    </row>
    <row r="23" ht="15.75" customHeight="1">
      <c r="A23" s="1" t="s">
        <v>8</v>
      </c>
      <c r="D23" s="3">
        <v>0.7</v>
      </c>
      <c r="E23" s="3">
        <v>0.7</v>
      </c>
      <c r="F23" s="3">
        <v>0.7</v>
      </c>
    </row>
    <row r="24" ht="15.75" customHeight="1">
      <c r="A24" s="1" t="s">
        <v>10</v>
      </c>
      <c r="C24" s="3">
        <v>1.5</v>
      </c>
      <c r="D24" s="3">
        <v>1.5</v>
      </c>
      <c r="E24" s="3">
        <v>1.5</v>
      </c>
      <c r="F24" s="3">
        <v>1.5</v>
      </c>
      <c r="G24" s="3">
        <v>1.5</v>
      </c>
      <c r="H24" s="3">
        <v>1.5</v>
      </c>
    </row>
    <row r="25" ht="15.75" customHeight="1">
      <c r="A25" s="1" t="s">
        <v>34</v>
      </c>
      <c r="C25" s="3">
        <v>1.5</v>
      </c>
      <c r="D25" s="3">
        <v>1.5</v>
      </c>
      <c r="E25" s="3">
        <v>1.5</v>
      </c>
    </row>
    <row r="26" ht="15.75" customHeight="1">
      <c r="A26" s="1" t="s">
        <v>12</v>
      </c>
      <c r="D26" s="3">
        <v>1.25</v>
      </c>
      <c r="E26" s="3">
        <v>1.25</v>
      </c>
    </row>
    <row r="27" ht="15.75" customHeight="1"/>
    <row r="28" ht="15.75" customHeight="1">
      <c r="A28" s="1" t="s">
        <v>35</v>
      </c>
      <c r="B28" s="6">
        <v>250.0</v>
      </c>
      <c r="C28" s="1" t="s">
        <v>36</v>
      </c>
    </row>
    <row r="29" ht="15.75" customHeight="1"/>
    <row r="30" ht="15.75" customHeight="1">
      <c r="A30" s="1" t="s">
        <v>3</v>
      </c>
    </row>
    <row r="31" ht="15.75" customHeight="1">
      <c r="A31" s="1" t="s">
        <v>37</v>
      </c>
      <c r="B31" s="6">
        <v>5.0</v>
      </c>
      <c r="C31" s="1" t="s">
        <v>38</v>
      </c>
    </row>
    <row r="32" ht="15.75" customHeight="1">
      <c r="A32" s="1" t="s">
        <v>39</v>
      </c>
      <c r="B32" s="6">
        <v>2.0</v>
      </c>
      <c r="C32" s="1" t="s">
        <v>38</v>
      </c>
    </row>
    <row r="33" ht="15.75" customHeight="1">
      <c r="A33" s="1" t="s">
        <v>40</v>
      </c>
      <c r="B33" s="3">
        <v>0.5</v>
      </c>
      <c r="C33" s="1" t="s">
        <v>38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88"/>
    <col customWidth="1" min="2" max="2" width="10.88"/>
    <col customWidth="1" min="3" max="3" width="12.38"/>
    <col customWidth="1" min="4" max="4" width="13.88"/>
    <col customWidth="1" min="5" max="5" width="13.0"/>
    <col customWidth="1" min="6" max="6" width="13.38"/>
  </cols>
  <sheetData>
    <row r="1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>
      <c r="A2" s="1" t="s">
        <v>8</v>
      </c>
      <c r="B2" s="1">
        <f>'information sheet'!B2*'information sheet'!B8</f>
        <v>15000</v>
      </c>
      <c r="C2" s="1">
        <f>B2*'information sheet'!B13</f>
        <v>300</v>
      </c>
      <c r="D2" s="1">
        <f>'information sheet'!$B$2*'information sheet'!$B$14</f>
        <v>7.5</v>
      </c>
      <c r="E2" s="1">
        <f>$B$2*'information sheet'!$B$15</f>
        <v>7.5</v>
      </c>
      <c r="F2" s="1">
        <f t="shared" ref="F2:F6" si="1">SUM(B2:E2)</f>
        <v>15315</v>
      </c>
    </row>
    <row r="3">
      <c r="A3" s="1" t="s">
        <v>10</v>
      </c>
      <c r="B3" s="1">
        <f>'information sheet'!B3*'information sheet'!B9</f>
        <v>19250</v>
      </c>
      <c r="C3" s="1">
        <f>B3*'information sheet'!B13</f>
        <v>385</v>
      </c>
      <c r="D3" s="1">
        <f>'information sheet'!$B$3*'information sheet'!$B$14</f>
        <v>17.5</v>
      </c>
      <c r="E3" s="1">
        <f>$B$3*'information sheet'!$B$14</f>
        <v>962.5</v>
      </c>
      <c r="F3" s="1">
        <f t="shared" si="1"/>
        <v>20615</v>
      </c>
    </row>
    <row r="4">
      <c r="A4" s="1" t="s">
        <v>11</v>
      </c>
      <c r="B4" s="1">
        <f>'information sheet'!B4*'information sheet'!B10</f>
        <v>64500</v>
      </c>
      <c r="C4" s="1">
        <f>B4*'information sheet'!B13</f>
        <v>1290</v>
      </c>
      <c r="D4" s="1">
        <f>'information sheet'!$B$4*'information sheet'!$B$14</f>
        <v>10.75</v>
      </c>
      <c r="E4" s="1">
        <f>$B$4*'information sheet'!$B$15</f>
        <v>32.25</v>
      </c>
      <c r="F4" s="1">
        <f t="shared" si="1"/>
        <v>65833</v>
      </c>
    </row>
    <row r="5">
      <c r="A5" s="1" t="s">
        <v>12</v>
      </c>
      <c r="B5" s="1">
        <f>'information sheet'!B5*'information sheet'!B11</f>
        <v>4500</v>
      </c>
      <c r="C5" s="1">
        <f>B5*'information sheet'!B13</f>
        <v>90</v>
      </c>
      <c r="D5" s="1">
        <f>'information sheet'!$B$5*'information sheet'!$B$14</f>
        <v>1.5</v>
      </c>
      <c r="E5" s="1">
        <f>$B$5*'information sheet'!$B$15</f>
        <v>2.25</v>
      </c>
      <c r="F5" s="1">
        <f t="shared" si="1"/>
        <v>4593.75</v>
      </c>
    </row>
    <row r="6">
      <c r="A6" s="1" t="s">
        <v>41</v>
      </c>
      <c r="B6" s="1">
        <f t="shared" ref="B6:E6" si="2">SUM(B2:B5)</f>
        <v>103250</v>
      </c>
      <c r="C6" s="1">
        <f t="shared" si="2"/>
        <v>2065</v>
      </c>
      <c r="D6" s="1">
        <f t="shared" si="2"/>
        <v>37.25</v>
      </c>
      <c r="E6" s="1">
        <f t="shared" si="2"/>
        <v>1004.5</v>
      </c>
      <c r="F6" s="1">
        <f t="shared" si="1"/>
        <v>106356.75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38"/>
    <col customWidth="1" min="2" max="2" width="13.13"/>
    <col customWidth="1" min="3" max="3" width="10.25"/>
    <col customWidth="1" min="4" max="4" width="11.75"/>
    <col customWidth="1" min="5" max="5" width="12.75"/>
    <col customWidth="1" min="6" max="6" width="15.13"/>
  </cols>
  <sheetData>
    <row r="1">
      <c r="A1" s="1" t="s">
        <v>1</v>
      </c>
      <c r="B1" s="1" t="s">
        <v>3</v>
      </c>
      <c r="C1" s="1" t="s">
        <v>4</v>
      </c>
      <c r="D1" s="1" t="s">
        <v>5</v>
      </c>
      <c r="E1" s="1" t="s">
        <v>9</v>
      </c>
      <c r="F1" s="1" t="s">
        <v>7</v>
      </c>
    </row>
    <row r="2">
      <c r="A2" s="1" t="s">
        <v>8</v>
      </c>
      <c r="B2" s="1">
        <f>'information sheet'!B2*'information sheet'!C8</f>
        <v>13500</v>
      </c>
      <c r="C2" s="1">
        <f>$B$2*'information sheet'!$B$13</f>
        <v>270</v>
      </c>
      <c r="D2" s="1">
        <f>'information sheet'!$B$2*'information sheet'!$B$14</f>
        <v>7.5</v>
      </c>
      <c r="E2" s="1">
        <f>$B$2*'information sheet'!$B$15</f>
        <v>6.75</v>
      </c>
      <c r="F2" s="1">
        <f t="shared" ref="F2:F6" si="1">SUM(B2:E2)</f>
        <v>13784.25</v>
      </c>
    </row>
    <row r="3">
      <c r="A3" s="1" t="s">
        <v>10</v>
      </c>
      <c r="B3" s="1">
        <f>'information sheet'!B3*'information sheet'!C9</f>
        <v>17500</v>
      </c>
      <c r="C3" s="1">
        <f>$B$3*'information sheet'!$B$13</f>
        <v>350</v>
      </c>
      <c r="D3" s="1">
        <f>'information sheet'!$B$3*'information sheet'!$B$14</f>
        <v>17.5</v>
      </c>
      <c r="E3" s="1">
        <f>$B$3*'information sheet'!$B$15</f>
        <v>8.75</v>
      </c>
      <c r="F3" s="1">
        <f t="shared" si="1"/>
        <v>17876.25</v>
      </c>
    </row>
    <row r="4">
      <c r="A4" s="1" t="s">
        <v>11</v>
      </c>
      <c r="B4" s="1">
        <f>'information sheet'!B4*'information sheet'!C10</f>
        <v>68800</v>
      </c>
      <c r="C4" s="1">
        <f>$B$4*'information sheet'!$B$13</f>
        <v>1376</v>
      </c>
      <c r="D4" s="1">
        <f>'information sheet'!$B$4*'information sheet'!$B$14</f>
        <v>10.75</v>
      </c>
      <c r="E4" s="1">
        <f>$B$4*'information sheet'!$B$15</f>
        <v>34.4</v>
      </c>
      <c r="F4" s="1">
        <f t="shared" si="1"/>
        <v>70221.15</v>
      </c>
    </row>
    <row r="5">
      <c r="A5" s="1" t="s">
        <v>12</v>
      </c>
      <c r="B5" s="1">
        <f>'information sheet'!B5*'information sheet'!C11</f>
        <v>4500</v>
      </c>
      <c r="C5" s="1">
        <f>$B$5*'information sheet'!$B$13</f>
        <v>90</v>
      </c>
      <c r="D5" s="1">
        <f>'information sheet'!$B$5*'information sheet'!$B$14</f>
        <v>1.5</v>
      </c>
      <c r="E5" s="1">
        <f>$B$5*'information sheet'!$B$15</f>
        <v>2.25</v>
      </c>
      <c r="F5" s="1">
        <f t="shared" si="1"/>
        <v>4593.75</v>
      </c>
    </row>
    <row r="6">
      <c r="A6" s="1" t="s">
        <v>41</v>
      </c>
      <c r="B6" s="1">
        <f t="shared" ref="B6:E6" si="2">SUM(B2:B5)</f>
        <v>104300</v>
      </c>
      <c r="C6" s="1">
        <f t="shared" si="2"/>
        <v>2086</v>
      </c>
      <c r="D6" s="1">
        <f t="shared" si="2"/>
        <v>37.25</v>
      </c>
      <c r="E6" s="1">
        <f t="shared" si="2"/>
        <v>52.15</v>
      </c>
      <c r="F6" s="1">
        <f t="shared" si="1"/>
        <v>106475.4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88"/>
    <col customWidth="1" min="2" max="2" width="12.5"/>
    <col customWidth="1" min="3" max="3" width="10.25"/>
    <col customWidth="1" min="4" max="4" width="11.13"/>
    <col customWidth="1" min="5" max="5" width="11.75"/>
    <col customWidth="1" min="6" max="6" width="15.5"/>
  </cols>
  <sheetData>
    <row r="1">
      <c r="A1" s="1" t="s">
        <v>14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>
      <c r="A2" s="1" t="s">
        <v>8</v>
      </c>
      <c r="B2" s="1">
        <f>'information sheet'!$B$2*'information sheet'!$D$8</f>
        <v>12000</v>
      </c>
      <c r="C2" s="1">
        <f>$B$2*'information sheet'!$B$13</f>
        <v>240</v>
      </c>
      <c r="D2" s="1">
        <f>'information sheet'!$B$2*'information sheet'!$B$14</f>
        <v>7.5</v>
      </c>
      <c r="E2" s="5">
        <f>$B$2*'information sheet'!B15</f>
        <v>6</v>
      </c>
      <c r="F2" s="1">
        <f t="shared" ref="F2:F6" si="1">SUM(B2:E2)</f>
        <v>12253.5</v>
      </c>
    </row>
    <row r="3">
      <c r="A3" s="1" t="s">
        <v>10</v>
      </c>
      <c r="B3" s="1">
        <f>'information sheet'!B3*'information sheet'!D9</f>
        <v>17500</v>
      </c>
      <c r="C3" s="1">
        <f>$B$3*'information sheet'!$B$13</f>
        <v>350</v>
      </c>
      <c r="D3" s="1">
        <f>'information sheet'!$B$3*'information sheet'!$B$14</f>
        <v>17.5</v>
      </c>
      <c r="E3" s="1">
        <f>$B$3*'information sheet'!$B$15</f>
        <v>8.75</v>
      </c>
      <c r="F3" s="1">
        <f t="shared" si="1"/>
        <v>17876.25</v>
      </c>
    </row>
    <row r="4">
      <c r="A4" s="1" t="s">
        <v>11</v>
      </c>
      <c r="B4" s="1">
        <f>'information sheet'!B4*'information sheet'!D10</f>
        <v>69875</v>
      </c>
      <c r="C4" s="1">
        <f>$B$4*'information sheet'!$B$13</f>
        <v>1397.5</v>
      </c>
      <c r="D4" s="1">
        <f>'information sheet'!$B$4*'information sheet'!$B$14</f>
        <v>10.75</v>
      </c>
      <c r="E4" s="1">
        <f>$B$4*'information sheet'!$B$15</f>
        <v>34.9375</v>
      </c>
      <c r="F4" s="1">
        <f t="shared" si="1"/>
        <v>71318.1875</v>
      </c>
    </row>
    <row r="5">
      <c r="A5" s="1" t="s">
        <v>12</v>
      </c>
      <c r="B5" s="1">
        <f>'information sheet'!B5*'information sheet'!D11</f>
        <v>5250</v>
      </c>
      <c r="C5" s="1">
        <f>$B$5*'information sheet'!$B$13</f>
        <v>105</v>
      </c>
      <c r="D5" s="1">
        <f>'information sheet'!$B$5*'information sheet'!$B$14</f>
        <v>1.5</v>
      </c>
      <c r="E5" s="1">
        <f>$B$5*'information sheet'!$B$15</f>
        <v>2.625</v>
      </c>
      <c r="F5" s="1">
        <f t="shared" si="1"/>
        <v>5359.125</v>
      </c>
    </row>
    <row r="6">
      <c r="A6" s="1" t="s">
        <v>41</v>
      </c>
      <c r="B6" s="1">
        <f t="shared" ref="B6:E6" si="2">SUM(B2:B5)</f>
        <v>104625</v>
      </c>
      <c r="C6" s="1">
        <f t="shared" si="2"/>
        <v>2092.5</v>
      </c>
      <c r="D6" s="1">
        <f t="shared" si="2"/>
        <v>37.25</v>
      </c>
      <c r="E6" s="1">
        <f t="shared" si="2"/>
        <v>52.3125</v>
      </c>
      <c r="F6" s="1">
        <f t="shared" si="1"/>
        <v>106807.0625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13"/>
    <col customWidth="1" min="2" max="2" width="11.88"/>
    <col customWidth="1" min="3" max="3" width="13.5"/>
    <col customWidth="1" min="4" max="4" width="11.5"/>
    <col customWidth="1" min="5" max="5" width="13.63"/>
    <col customWidth="1" min="6" max="6" width="17.25"/>
  </cols>
  <sheetData>
    <row r="1">
      <c r="A1" s="1" t="s">
        <v>15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>
      <c r="A2" s="1" t="s">
        <v>8</v>
      </c>
      <c r="B2" s="1">
        <f>'information sheet'!B2*'information sheet'!E8</f>
        <v>13500</v>
      </c>
      <c r="C2" s="1">
        <f>$B$2*'information sheet'!$B$13</f>
        <v>270</v>
      </c>
      <c r="D2" s="1">
        <f>'information sheet'!$B$2*'information sheet'!$B$14</f>
        <v>7.5</v>
      </c>
      <c r="E2" s="1">
        <f>$B$2*'information sheet'!$B$15</f>
        <v>6.75</v>
      </c>
      <c r="F2" s="1">
        <f t="shared" ref="F2:F6" si="1">SUM(B2:E2)</f>
        <v>13784.25</v>
      </c>
    </row>
    <row r="3">
      <c r="A3" s="1" t="s">
        <v>10</v>
      </c>
      <c r="B3" s="1">
        <f>'information sheet'!B3*'information sheet'!E9</f>
        <v>17500</v>
      </c>
      <c r="C3" s="1">
        <f>$B$3*'information sheet'!$B$13</f>
        <v>350</v>
      </c>
      <c r="D3" s="1">
        <f>'information sheet'!$B$3*'information sheet'!$B$14</f>
        <v>17.5</v>
      </c>
      <c r="E3" s="1">
        <f>$B$3*'information sheet'!$B$15</f>
        <v>8.75</v>
      </c>
      <c r="F3" s="1">
        <f t="shared" si="1"/>
        <v>17876.25</v>
      </c>
    </row>
    <row r="4">
      <c r="A4" s="1" t="s">
        <v>11</v>
      </c>
      <c r="B4" s="1">
        <f>'information sheet'!B4*'information sheet'!E10</f>
        <v>72025</v>
      </c>
      <c r="C4" s="1">
        <f>$B$4*'information sheet'!$B$13</f>
        <v>1440.5</v>
      </c>
      <c r="D4" s="1">
        <f>'information sheet'!$B$4*'information sheet'!$B$14</f>
        <v>10.75</v>
      </c>
      <c r="E4" s="1">
        <f>$B$4*'information sheet'!$B$15</f>
        <v>36.0125</v>
      </c>
      <c r="F4" s="1">
        <f t="shared" si="1"/>
        <v>73512.2625</v>
      </c>
    </row>
    <row r="5">
      <c r="A5" s="1" t="s">
        <v>12</v>
      </c>
      <c r="B5" s="1">
        <f>'information sheet'!B5*'information sheet'!E11</f>
        <v>4950</v>
      </c>
      <c r="C5" s="1">
        <f>$B$5*'information sheet'!$B$13</f>
        <v>99</v>
      </c>
      <c r="D5" s="1">
        <f>'information sheet'!$B$5*'information sheet'!$B$14</f>
        <v>1.5</v>
      </c>
      <c r="E5" s="1">
        <f>$B$5*'information sheet'!$B$14</f>
        <v>247.5</v>
      </c>
      <c r="F5" s="1">
        <f t="shared" si="1"/>
        <v>5298</v>
      </c>
    </row>
    <row r="6">
      <c r="A6" s="1" t="s">
        <v>41</v>
      </c>
      <c r="B6" s="1">
        <f t="shared" ref="B6:E6" si="2">SUM(B2:B5)</f>
        <v>107975</v>
      </c>
      <c r="C6" s="1">
        <f t="shared" si="2"/>
        <v>2159.5</v>
      </c>
      <c r="D6" s="1">
        <f t="shared" si="2"/>
        <v>37.25</v>
      </c>
      <c r="E6" s="1">
        <f t="shared" si="2"/>
        <v>299.0125</v>
      </c>
      <c r="F6" s="1">
        <f t="shared" si="1"/>
        <v>110470.7625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13"/>
    <col customWidth="1" min="2" max="2" width="11.5"/>
    <col customWidth="1" min="3" max="3" width="14.0"/>
    <col customWidth="1" min="4" max="4" width="13.38"/>
    <col customWidth="1" min="5" max="5" width="12.63"/>
    <col customWidth="1" min="6" max="6" width="14.5"/>
    <col customWidth="1" min="7" max="7" width="11.5"/>
    <col customWidth="1" min="8" max="8" width="10.0"/>
    <col customWidth="1" min="9" max="9" width="10.13"/>
    <col customWidth="1" min="10" max="10" width="10.5"/>
    <col customWidth="1" min="11" max="11" width="11.0"/>
    <col customWidth="1" min="12" max="12" width="10.88"/>
    <col customWidth="1" min="13" max="13" width="10.25"/>
    <col customWidth="1" min="14" max="14" width="10.75"/>
  </cols>
  <sheetData>
    <row r="2">
      <c r="B2" s="1" t="s">
        <v>42</v>
      </c>
      <c r="C2" s="1" t="s">
        <v>43</v>
      </c>
      <c r="D2" s="1" t="s">
        <v>44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5" t="s">
        <v>28</v>
      </c>
      <c r="K2" s="5" t="s">
        <v>29</v>
      </c>
      <c r="L2" s="5" t="s">
        <v>30</v>
      </c>
      <c r="M2" s="5" t="s">
        <v>31</v>
      </c>
      <c r="N2" s="5" t="s">
        <v>32</v>
      </c>
    </row>
    <row r="3">
      <c r="A3" s="1" t="s">
        <v>8</v>
      </c>
      <c r="C3" s="3">
        <f>('information sheet'!B17*4)*'information sheet'!B2</f>
        <v>510</v>
      </c>
      <c r="D3" s="3">
        <f>('information sheet'!B17*4)*'information sheet'!B2</f>
        <v>510</v>
      </c>
      <c r="E3" s="3">
        <f>('information sheet'!B17*4)*'information sheet'!B2</f>
        <v>510</v>
      </c>
      <c r="F3" s="3">
        <f>('information sheet'!B17*4)*'information sheet'!B2</f>
        <v>510</v>
      </c>
      <c r="G3" s="3">
        <f>('information sheet'!B17*4)*'information sheet'!B2</f>
        <v>510</v>
      </c>
      <c r="H3" s="3">
        <f>('information sheet'!B17*4)*'information sheet'!B2</f>
        <v>510</v>
      </c>
      <c r="I3" s="3">
        <f>('information sheet'!B17*4)*'information sheet'!B2</f>
        <v>510</v>
      </c>
      <c r="J3" s="3">
        <f>('information sheet'!$B$17*4)*'information sheet'!B2</f>
        <v>510</v>
      </c>
      <c r="K3" s="3">
        <f>('information sheet'!B17*4)*'information sheet'!B2</f>
        <v>510</v>
      </c>
      <c r="L3" s="3">
        <f>('information sheet'!B17*4)*'information sheet'!B2</f>
        <v>510</v>
      </c>
      <c r="M3" s="3">
        <f>('information sheet'!B17*4)*'information sheet'!B2</f>
        <v>510</v>
      </c>
      <c r="N3" s="3">
        <f>('information sheet'!B17*4)*'information sheet'!B2</f>
        <v>510</v>
      </c>
    </row>
    <row r="4">
      <c r="A4" s="1" t="s">
        <v>10</v>
      </c>
      <c r="C4" s="3">
        <f>('information sheet'!B18*4)*'information sheet'!B3</f>
        <v>630</v>
      </c>
      <c r="D4" s="3">
        <f>('information sheet'!B18*4)*'information sheet'!B3</f>
        <v>630</v>
      </c>
      <c r="E4" s="3">
        <f>('information sheet'!B18*4)*'information sheet'!B3</f>
        <v>630</v>
      </c>
      <c r="F4" s="3">
        <f>('information sheet'!B18*4)*'information sheet'!B3</f>
        <v>630</v>
      </c>
      <c r="G4" s="3">
        <f>('information sheet'!B18*4)*'information sheet'!B3</f>
        <v>630</v>
      </c>
      <c r="H4" s="3">
        <f>('information sheet'!B18*4)*'information sheet'!B3</f>
        <v>630</v>
      </c>
      <c r="I4" s="3">
        <f>('information sheet'!B18*4)*'information sheet'!B3</f>
        <v>630</v>
      </c>
      <c r="J4" s="1">
        <f>('information sheet'!B18*4)*'information sheet'!B3</f>
        <v>630</v>
      </c>
      <c r="K4" s="1">
        <f>('information sheet'!B18*4)*'information sheet'!B3</f>
        <v>630</v>
      </c>
      <c r="L4" s="1">
        <f>('information sheet'!B18*4)*'information sheet'!B3</f>
        <v>630</v>
      </c>
      <c r="M4" s="1">
        <f>('information sheet'!B18*4)*'information sheet'!B3</f>
        <v>630</v>
      </c>
      <c r="N4" s="1">
        <f>('information sheet'!B18*4)*'information sheet'!B3</f>
        <v>630</v>
      </c>
    </row>
    <row r="5">
      <c r="A5" s="1" t="s">
        <v>11</v>
      </c>
      <c r="C5" s="3">
        <f>('information sheet'!B19*4)*'information sheet'!B4</f>
        <v>2365</v>
      </c>
      <c r="D5" s="3">
        <f>('information sheet'!B19*4)*'information sheet'!B4</f>
        <v>2365</v>
      </c>
      <c r="E5" s="3">
        <f>('information sheet'!B19*4)*'information sheet'!B4</f>
        <v>2365</v>
      </c>
      <c r="F5" s="3">
        <f>('information sheet'!B19*4)*'information sheet'!B4</f>
        <v>2365</v>
      </c>
      <c r="G5" s="3">
        <f>('information sheet'!B19*4)*'information sheet'!B4</f>
        <v>2365</v>
      </c>
      <c r="H5" s="3">
        <f>('information sheet'!B19*4)*'information sheet'!B4</f>
        <v>2365</v>
      </c>
      <c r="I5" s="3">
        <f>('information sheet'!B19*4)*'information sheet'!B4</f>
        <v>2365</v>
      </c>
      <c r="J5" s="1">
        <f>('information sheet'!B19*4)*'information sheet'!B4</f>
        <v>2365</v>
      </c>
      <c r="K5" s="1">
        <f>('information sheet'!B19*4)*'information sheet'!B4</f>
        <v>2365</v>
      </c>
      <c r="L5" s="1">
        <f>('information sheet'!B19*4)*'information sheet'!B4</f>
        <v>2365</v>
      </c>
      <c r="M5" s="1">
        <f>('information sheet'!B19*4)*'information sheet'!B4</f>
        <v>2365</v>
      </c>
      <c r="N5" s="1">
        <f>('information sheet'!B19*4)*'information sheet'!B4</f>
        <v>2365</v>
      </c>
    </row>
    <row r="6">
      <c r="A6" s="1" t="s">
        <v>12</v>
      </c>
      <c r="C6" s="3">
        <f>('information sheet'!B20*4)*'information sheet'!B5</f>
        <v>180</v>
      </c>
      <c r="D6" s="3">
        <f>('information sheet'!B20*4)*'information sheet'!B5</f>
        <v>180</v>
      </c>
      <c r="E6" s="3">
        <f>('information sheet'!B20*4)*'information sheet'!B5</f>
        <v>180</v>
      </c>
      <c r="F6" s="3">
        <f>('information sheet'!B20*4)*'information sheet'!B5</f>
        <v>180</v>
      </c>
      <c r="G6" s="3">
        <f>('information sheet'!B20*4)*'information sheet'!B5</f>
        <v>180</v>
      </c>
      <c r="H6" s="3">
        <f>('information sheet'!B20*4)*'information sheet'!B5</f>
        <v>180</v>
      </c>
      <c r="I6" s="3">
        <f>('information sheet'!B20*4)*'information sheet'!B5</f>
        <v>180</v>
      </c>
      <c r="J6" s="1">
        <f>('information sheet'!B20*4)*'information sheet'!B5</f>
        <v>180</v>
      </c>
      <c r="K6" s="1">
        <f>('information sheet'!B20*4)*'information sheet'!B5</f>
        <v>180</v>
      </c>
      <c r="L6" s="1">
        <f>('information sheet'!B20*4)*'information sheet'!B5</f>
        <v>180</v>
      </c>
      <c r="M6" s="1">
        <f>('information sheet'!B20*4)*'information sheet'!B5</f>
        <v>180</v>
      </c>
      <c r="N6" s="1">
        <f>('information sheet'!B20*4)*'information sheet'!B5</f>
        <v>180</v>
      </c>
    </row>
    <row r="8">
      <c r="A8" s="1" t="s">
        <v>45</v>
      </c>
    </row>
    <row r="9">
      <c r="A9" s="1" t="s">
        <v>8</v>
      </c>
      <c r="C9" s="3"/>
      <c r="D9" s="3">
        <f>'information sheet'!B2*'information sheet'!D23</f>
        <v>105</v>
      </c>
      <c r="E9" s="3">
        <f>'information sheet'!B2*'information sheet'!E23</f>
        <v>105</v>
      </c>
      <c r="F9" s="3">
        <f>'information sheet'!B2*'information sheet'!F23</f>
        <v>105</v>
      </c>
    </row>
    <row r="10">
      <c r="A10" s="1" t="s">
        <v>10</v>
      </c>
      <c r="C10" s="3">
        <f>'information sheet'!B3*'information sheet'!C24</f>
        <v>525</v>
      </c>
      <c r="D10" s="3">
        <f>'information sheet'!B3*'information sheet'!D24</f>
        <v>525</v>
      </c>
      <c r="E10" s="3">
        <f>'information sheet'!B3*'information sheet'!E24</f>
        <v>525</v>
      </c>
      <c r="F10" s="3">
        <f>'information sheet'!B3*'information sheet'!F24</f>
        <v>525</v>
      </c>
      <c r="G10" s="3">
        <f>'information sheet'!B3*'information sheet'!F24</f>
        <v>525</v>
      </c>
      <c r="H10" s="3">
        <f>'information sheet'!B3*'information sheet'!G24</f>
        <v>525</v>
      </c>
    </row>
    <row r="11">
      <c r="A11" s="1" t="s">
        <v>11</v>
      </c>
      <c r="C11" s="3">
        <f>'information sheet'!B4*'information sheet'!C25</f>
        <v>322.5</v>
      </c>
      <c r="D11" s="3">
        <f>'information sheet'!B4*'information sheet'!D25</f>
        <v>322.5</v>
      </c>
      <c r="E11" s="3">
        <f>'information sheet'!B4*'information sheet'!E25</f>
        <v>322.5</v>
      </c>
    </row>
    <row r="12">
      <c r="A12" s="1" t="s">
        <v>12</v>
      </c>
      <c r="D12" s="3">
        <f>'information sheet'!B5*'information sheet'!D26</f>
        <v>37.5</v>
      </c>
      <c r="E12" s="3">
        <f>'information sheet'!B5*'information sheet'!E26</f>
        <v>37.5</v>
      </c>
    </row>
    <row r="13">
      <c r="A13" s="1" t="s">
        <v>46</v>
      </c>
      <c r="C13" s="6">
        <v>250.0</v>
      </c>
      <c r="D13" s="3">
        <f t="shared" ref="D13:H13" si="1">C13+(C13*1%)</f>
        <v>252.5</v>
      </c>
      <c r="E13" s="3">
        <f t="shared" si="1"/>
        <v>255.025</v>
      </c>
      <c r="F13" s="3">
        <f t="shared" si="1"/>
        <v>257.57525</v>
      </c>
      <c r="G13" s="3">
        <f t="shared" si="1"/>
        <v>260.1510025</v>
      </c>
      <c r="H13" s="3">
        <f t="shared" si="1"/>
        <v>262.7525125</v>
      </c>
    </row>
    <row r="14">
      <c r="A14" s="1" t="s">
        <v>47</v>
      </c>
      <c r="C14" s="3">
        <f t="shared" ref="C14:H14" si="2">SUM(C3:C13)</f>
        <v>4782.5</v>
      </c>
      <c r="D14" s="3">
        <f t="shared" si="2"/>
        <v>4927.5</v>
      </c>
      <c r="E14" s="3">
        <f t="shared" si="2"/>
        <v>4930.025</v>
      </c>
      <c r="F14" s="3">
        <f t="shared" si="2"/>
        <v>4572.57525</v>
      </c>
      <c r="G14" s="3">
        <f t="shared" si="2"/>
        <v>4470.151003</v>
      </c>
      <c r="H14" s="3">
        <f t="shared" si="2"/>
        <v>4472.752513</v>
      </c>
    </row>
    <row r="16">
      <c r="A16" s="1" t="s">
        <v>3</v>
      </c>
    </row>
    <row r="17">
      <c r="A17" s="1" t="s">
        <v>48</v>
      </c>
      <c r="C17" s="1">
        <f>'information sheet'!B4*'information sheet'!B31</f>
        <v>1075</v>
      </c>
      <c r="D17" s="1">
        <f>'information sheet'!B4*'information sheet'!B31</f>
        <v>1075</v>
      </c>
      <c r="E17" s="1">
        <f>'information sheet'!B4*'information sheet'!B31</f>
        <v>1075</v>
      </c>
      <c r="F17" s="1">
        <f>'information sheet'!B4*'information sheet'!B31</f>
        <v>1075</v>
      </c>
      <c r="G17" s="1">
        <f>'information sheet'!B4*'information sheet'!B31</f>
        <v>1075</v>
      </c>
      <c r="H17" s="1">
        <f>'information sheet'!B4*'information sheet'!B31</f>
        <v>1075</v>
      </c>
      <c r="I17" s="1">
        <f>'information sheet'!B4*'information sheet'!B31</f>
        <v>1075</v>
      </c>
      <c r="J17" s="1">
        <f>'information sheet'!B4*'information sheet'!B31</f>
        <v>1075</v>
      </c>
      <c r="K17" s="1">
        <f>'information sheet'!B4*'information sheet'!B31</f>
        <v>1075</v>
      </c>
      <c r="L17" s="1">
        <f>'information sheet'!B4*'information sheet'!B31</f>
        <v>1075</v>
      </c>
      <c r="M17" s="1">
        <f>'information sheet'!B4*'information sheet'!B31</f>
        <v>1075</v>
      </c>
      <c r="N17" s="1">
        <f>'information sheet'!B4*'information sheet'!B31</f>
        <v>1075</v>
      </c>
    </row>
    <row r="18">
      <c r="A18" s="1" t="s">
        <v>49</v>
      </c>
      <c r="C18" s="1">
        <f>'information sheet'!B3*'information sheet'!B33</f>
        <v>175</v>
      </c>
      <c r="D18" s="1">
        <f>'information sheet'!B3*'information sheet'!B33</f>
        <v>175</v>
      </c>
      <c r="E18" s="1">
        <f>'information sheet'!B3*'information sheet'!B33</f>
        <v>175</v>
      </c>
      <c r="F18" s="1">
        <f>'information sheet'!B3*'information sheet'!B33</f>
        <v>175</v>
      </c>
      <c r="G18" s="1">
        <f>'information sheet'!B3*'information sheet'!B33</f>
        <v>175</v>
      </c>
      <c r="H18" s="1">
        <f>'information sheet'!B3*'information sheet'!B33</f>
        <v>175</v>
      </c>
      <c r="I18" s="1">
        <f>'information sheet'!B3*'information sheet'!B33</f>
        <v>175</v>
      </c>
      <c r="J18" s="1">
        <f>'information sheet'!B3*'information sheet'!B33</f>
        <v>175</v>
      </c>
      <c r="K18" s="1">
        <f>'information sheet'!B3*'information sheet'!B33</f>
        <v>175</v>
      </c>
      <c r="L18" s="1">
        <f>'information sheet'!B3*'information sheet'!B33</f>
        <v>175</v>
      </c>
      <c r="M18" s="1">
        <f>'information sheet'!B3*'information sheet'!B33</f>
        <v>175</v>
      </c>
      <c r="N18" s="1">
        <f>'information sheet'!B3*'information sheet'!B33</f>
        <v>175</v>
      </c>
    </row>
    <row r="19">
      <c r="A19" s="1" t="s">
        <v>12</v>
      </c>
      <c r="D19" s="1">
        <f>'information sheet'!B5*'information sheet'!B32</f>
        <v>60</v>
      </c>
      <c r="E19" s="1">
        <f>'information sheet'!B5*'information sheet'!B32</f>
        <v>60</v>
      </c>
      <c r="F19" s="1">
        <f>'information sheet'!B5*'information sheet'!B32</f>
        <v>60</v>
      </c>
      <c r="G19" s="1">
        <f>'information sheet'!B5*'information sheet'!B32</f>
        <v>60</v>
      </c>
      <c r="H19" s="1">
        <f>'information sheet'!B5*'information sheet'!B32</f>
        <v>60</v>
      </c>
      <c r="I19" s="1">
        <f>'information sheet'!B5*'information sheet'!B32</f>
        <v>60</v>
      </c>
      <c r="J19" s="1">
        <f>'information sheet'!B5*'information sheet'!B32</f>
        <v>60</v>
      </c>
      <c r="K19" s="1">
        <f>'information sheet'!B5*'information sheet'!B32</f>
        <v>60</v>
      </c>
      <c r="L19" s="1">
        <f>'information sheet'!B5*'information sheet'!B32</f>
        <v>60</v>
      </c>
      <c r="M19" s="1">
        <f>'information sheet'!B5*'information sheet'!B32</f>
        <v>60</v>
      </c>
      <c r="N19" s="1">
        <f>'information sheet'!B5*'information sheet'!B32</f>
        <v>60</v>
      </c>
    </row>
    <row r="20">
      <c r="A20" s="1" t="s">
        <v>50</v>
      </c>
      <c r="C20" s="1">
        <f>SUM(C17:C18)</f>
        <v>1250</v>
      </c>
      <c r="D20" s="1">
        <f t="shared" ref="D20:N20" si="3">SUM(D17:D19)</f>
        <v>1310</v>
      </c>
      <c r="E20" s="1">
        <f t="shared" si="3"/>
        <v>1310</v>
      </c>
      <c r="F20" s="1">
        <f t="shared" si="3"/>
        <v>1310</v>
      </c>
      <c r="G20" s="1">
        <f t="shared" si="3"/>
        <v>1310</v>
      </c>
      <c r="H20" s="1">
        <f t="shared" si="3"/>
        <v>1310</v>
      </c>
      <c r="I20" s="1">
        <f t="shared" si="3"/>
        <v>1310</v>
      </c>
      <c r="J20" s="1">
        <f t="shared" si="3"/>
        <v>1310</v>
      </c>
      <c r="K20" s="1">
        <f t="shared" si="3"/>
        <v>1310</v>
      </c>
      <c r="L20" s="1">
        <f t="shared" si="3"/>
        <v>1310</v>
      </c>
      <c r="M20" s="1">
        <f t="shared" si="3"/>
        <v>1310</v>
      </c>
      <c r="N20" s="1">
        <f t="shared" si="3"/>
        <v>1310</v>
      </c>
    </row>
    <row r="21" ht="15.75" customHeight="1">
      <c r="A21" s="1" t="s">
        <v>51</v>
      </c>
    </row>
    <row r="22" ht="15.75" customHeight="1">
      <c r="A22" s="1" t="s">
        <v>52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