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WTSD year 1\motorcycle technilogy\powertrain assignment\"/>
    </mc:Choice>
  </mc:AlternateContent>
  <xr:revisionPtr revIDLastSave="0" documentId="13_ncr:1_{06E653BC-10BB-453A-A01C-52C15893FF29}" xr6:coauthVersionLast="45" xr6:coauthVersionMax="45" xr10:uidLastSave="{00000000-0000-0000-0000-000000000000}"/>
  <bookViews>
    <workbookView xWindow="-108" yWindow="-108" windowWidth="23256" windowHeight="12576" xr2:uid="{F977ADFE-D181-47D4-A6CC-F9FC51A8CA64}"/>
  </bookViews>
  <sheets>
    <sheet name="powertrain assignmet" sheetId="2" r:id="rId1"/>
  </sheets>
  <definedNames>
    <definedName name="_xlchart.v1.0" hidden="1">'powertrain assignmet'!$B$6:$B$96</definedName>
    <definedName name="_xlchart.v1.1" hidden="1">'powertrain assignmet'!$E$6:$E$96</definedName>
    <definedName name="_xlchart.v1.2" hidden="1">'powertrain assignmet'!$G$6:$G$96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2" l="1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6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25" i="2"/>
  <c r="H26" i="2"/>
  <c r="H27" i="2"/>
  <c r="H28" i="2"/>
  <c r="H23" i="2"/>
  <c r="H24" i="2"/>
  <c r="H20" i="2"/>
  <c r="H21" i="2"/>
  <c r="H22" i="2"/>
  <c r="H17" i="2"/>
  <c r="H18" i="2"/>
  <c r="H19" i="2"/>
  <c r="H11" i="2"/>
  <c r="H12" i="2"/>
  <c r="H13" i="2"/>
  <c r="H14" i="2"/>
  <c r="H15" i="2"/>
  <c r="H16" i="2"/>
  <c r="H7" i="2"/>
  <c r="H8" i="2"/>
  <c r="H9" i="2"/>
  <c r="H10" i="2"/>
  <c r="H6" i="2"/>
  <c r="I6" i="2" l="1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E6" i="2"/>
  <c r="F6" i="2"/>
  <c r="G6" i="2" s="1"/>
  <c r="G7" i="2" l="1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F7" i="2" l="1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</calcChain>
</file>

<file path=xl/sharedStrings.xml><?xml version="1.0" encoding="utf-8"?>
<sst xmlns="http://schemas.openxmlformats.org/spreadsheetml/2006/main" count="27" uniqueCount="24">
  <si>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</si>
  <si>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</si>
  <si>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</si>
  <si>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</si>
  <si>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</si>
  <si>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</si>
  <si>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</si>
  <si>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</si>
  <si>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</si>
  <si>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</si>
  <si>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</si>
  <si>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</si>
  <si>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</si>
  <si>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</si>
  <si>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N/m</t>
  </si>
  <si>
    <t>power</t>
  </si>
  <si>
    <t>Kw</t>
  </si>
  <si>
    <t>corrected power</t>
  </si>
  <si>
    <t>SFC</t>
  </si>
  <si>
    <t>Kg/Kwh</t>
  </si>
  <si>
    <t>Bmep</t>
  </si>
  <si>
    <t>Ne</t>
  </si>
  <si>
    <t xml:space="preserve"> </t>
  </si>
  <si>
    <t>psi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</si>
</sst>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 VS RPM</a:t>
            </a:r>
          </a:p>
        </c:rich>
      </c:tx>
      <c:layout>
        <c:manualLayout>
          <c:xMode val="edge"/>
          <c:yMode val="edge"/>
          <c:x val="0.40033388981636059"/>
          <c:y val="2.318034306907742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5695976233354787E-2"/>
          <c:y val="0.14413537320352343"/>
          <c:w val="0.88369745726692339"/>
          <c:h val="0.6868649589872197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'powertrain assignmet'!$B$6:$B$96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'powertrain assignmet'!$H$6:$H$96</c:f>
              <c:numCache>
                <c:formatCode>General</c:formatCode>
                <c:ptCount val="91"/>
                <c:pt idx="0">
                  <c:v>0.36033319717039386</c:v>
                </c:pt>
                <c:pt idx="1">
                  <c:v>0.35127171511629568</c:v>
                </c:pt>
                <c:pt idx="2">
                  <c:v>0.3382542178989158</c:v>
                </c:pt>
                <c:pt idx="3">
                  <c:v>0.31800168026526199</c:v>
                </c:pt>
                <c:pt idx="4">
                  <c:v>0.30673404003543381</c:v>
                </c:pt>
                <c:pt idx="5">
                  <c:v>0.30753486859790308</c:v>
                </c:pt>
                <c:pt idx="6">
                  <c:v>0.29054828779687852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0.26410201459902144</c:v>
                </c:pt>
                <c:pt idx="10">
                  <c:v>0.26445903302355922</c:v>
                </c:pt>
                <c:pt idx="11">
                  <c:v>0.26722942097647923</c:v>
                </c:pt>
                <c:pt idx="12">
                  <c:v>0.26484249730531173</c:v>
                </c:pt>
                <c:pt idx="13">
                  <c:v>0.26377898611061795</c:v>
                </c:pt>
                <c:pt idx="14">
                  <c:v>0.25964476574657336</c:v>
                </c:pt>
                <c:pt idx="15">
                  <c:v>0.25934129303612508</c:v>
                </c:pt>
                <c:pt idx="16">
                  <c:v>0.26581267429476013</c:v>
                </c:pt>
                <c:pt idx="17">
                  <c:v>0.2693165070698873</c:v>
                </c:pt>
                <c:pt idx="18">
                  <c:v>0.26926678171616908</c:v>
                </c:pt>
                <c:pt idx="19">
                  <c:v>0.26756851988352659</c:v>
                </c:pt>
                <c:pt idx="20">
                  <c:v>0.26901064575969164</c:v>
                </c:pt>
                <c:pt idx="21">
                  <c:v>0.26576053586988058</c:v>
                </c:pt>
                <c:pt idx="22">
                  <c:v>0.26358145052741094</c:v>
                </c:pt>
                <c:pt idx="23">
                  <c:v>0.26212389320188895</c:v>
                </c:pt>
                <c:pt idx="24">
                  <c:v>0.26183435211624267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0.26320576134436668</c:v>
                </c:pt>
                <c:pt idx="28">
                  <c:v>0.26461922538017685</c:v>
                </c:pt>
                <c:pt idx="29">
                  <c:v>0.26279381023050385</c:v>
                </c:pt>
                <c:pt idx="30">
                  <c:v>0.26431168597365373</c:v>
                </c:pt>
                <c:pt idx="31">
                  <c:v>0.26441611462962927</c:v>
                </c:pt>
                <c:pt idx="32">
                  <c:v>0.2681891169255346</c:v>
                </c:pt>
                <c:pt idx="33">
                  <c:v>0.26912240337969984</c:v>
                </c:pt>
                <c:pt idx="34">
                  <c:v>0.27108484858206178</c:v>
                </c:pt>
                <c:pt idx="35">
                  <c:v>0.27402950351117306</c:v>
                </c:pt>
                <c:pt idx="36">
                  <c:v>0.2721479831444345</c:v>
                </c:pt>
                <c:pt idx="37">
                  <c:v>0.27256378024154859</c:v>
                </c:pt>
                <c:pt idx="38">
                  <c:v>0.27683847162506192</c:v>
                </c:pt>
                <c:pt idx="39">
                  <c:v>0.28044223160578391</c:v>
                </c:pt>
                <c:pt idx="40">
                  <c:v>0.28530555769184274</c:v>
                </c:pt>
                <c:pt idx="41">
                  <c:v>0.29197607404257336</c:v>
                </c:pt>
                <c:pt idx="42">
                  <c:v>0.29284100703308541</c:v>
                </c:pt>
                <c:pt idx="43">
                  <c:v>0.29709447309352738</c:v>
                </c:pt>
                <c:pt idx="44">
                  <c:v>0.29564810255593432</c:v>
                </c:pt>
                <c:pt idx="45">
                  <c:v>0.29730982011558948</c:v>
                </c:pt>
                <c:pt idx="46">
                  <c:v>0.29409137780807054</c:v>
                </c:pt>
                <c:pt idx="47">
                  <c:v>0.29223943946040581</c:v>
                </c:pt>
                <c:pt idx="48">
                  <c:v>0.29331927155358761</c:v>
                </c:pt>
                <c:pt idx="49">
                  <c:v>0.29007278123372299</c:v>
                </c:pt>
                <c:pt idx="50">
                  <c:v>0.2931871922379829</c:v>
                </c:pt>
                <c:pt idx="51">
                  <c:v>0.29140480483502357</c:v>
                </c:pt>
                <c:pt idx="52">
                  <c:v>0.29893113483279599</c:v>
                </c:pt>
                <c:pt idx="53">
                  <c:v>0.29796393598729948</c:v>
                </c:pt>
                <c:pt idx="54">
                  <c:v>0.30218276411803457</c:v>
                </c:pt>
                <c:pt idx="55">
                  <c:v>0.29900241769767283</c:v>
                </c:pt>
                <c:pt idx="56">
                  <c:v>0.30036910155313823</c:v>
                </c:pt>
                <c:pt idx="57">
                  <c:v>0.30342339026305137</c:v>
                </c:pt>
                <c:pt idx="58">
                  <c:v>0.30315856248955431</c:v>
                </c:pt>
                <c:pt idx="59">
                  <c:v>0.30932491920391991</c:v>
                </c:pt>
                <c:pt idx="60">
                  <c:v>0.31031586562787838</c:v>
                </c:pt>
                <c:pt idx="61">
                  <c:v>0.31253896854800173</c:v>
                </c:pt>
                <c:pt idx="62">
                  <c:v>0.31413513076931221</c:v>
                </c:pt>
                <c:pt idx="63">
                  <c:v>0.31729907628612647</c:v>
                </c:pt>
                <c:pt idx="64">
                  <c:v>0.31704945010509455</c:v>
                </c:pt>
                <c:pt idx="65">
                  <c:v>0.31817180168901621</c:v>
                </c:pt>
                <c:pt idx="66">
                  <c:v>0.32161422695125313</c:v>
                </c:pt>
                <c:pt idx="67">
                  <c:v>0.32302670716152088</c:v>
                </c:pt>
                <c:pt idx="68">
                  <c:v>0.32305374378307938</c:v>
                </c:pt>
                <c:pt idx="69">
                  <c:v>0.31982688325175018</c:v>
                </c:pt>
                <c:pt idx="70">
                  <c:v>0.32283995742233779</c:v>
                </c:pt>
                <c:pt idx="71">
                  <c:v>0.32264370332232295</c:v>
                </c:pt>
                <c:pt idx="72">
                  <c:v>0.32396991456889979</c:v>
                </c:pt>
                <c:pt idx="73">
                  <c:v>0.3249244203971946</c:v>
                </c:pt>
                <c:pt idx="74">
                  <c:v>0.32480008455178572</c:v>
                </c:pt>
                <c:pt idx="75">
                  <c:v>0.32949182704898056</c:v>
                </c:pt>
                <c:pt idx="76">
                  <c:v>0.33055927034591248</c:v>
                </c:pt>
                <c:pt idx="77">
                  <c:v>0.33403831531281458</c:v>
                </c:pt>
                <c:pt idx="78">
                  <c:v>0.33782173323638026</c:v>
                </c:pt>
                <c:pt idx="79">
                  <c:v>0.33942277323746528</c:v>
                </c:pt>
                <c:pt idx="80">
                  <c:v>0.34037203791227777</c:v>
                </c:pt>
                <c:pt idx="81">
                  <c:v>0.34428000832991185</c:v>
                </c:pt>
                <c:pt idx="82">
                  <c:v>0.34680263253792998</c:v>
                </c:pt>
                <c:pt idx="83">
                  <c:v>0.35097039683292391</c:v>
                </c:pt>
                <c:pt idx="84">
                  <c:v>0.35445461720197319</c:v>
                </c:pt>
                <c:pt idx="85">
                  <c:v>0.35483361136689362</c:v>
                </c:pt>
                <c:pt idx="86">
                  <c:v>0.3576823447184504</c:v>
                </c:pt>
                <c:pt idx="87">
                  <c:v>0.35728464033116036</c:v>
                </c:pt>
                <c:pt idx="88">
                  <c:v>0.36640508733302229</c:v>
                </c:pt>
                <c:pt idx="89">
                  <c:v>0.37135020677873054</c:v>
                </c:pt>
                <c:pt idx="90">
                  <c:v>0.37449747037796549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9B-44AF-BBA7-0798C54629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1251656"/>
        <c:axId val="571250016"/>
      </c:lineChart>
      <c:catAx>
        <c:axId val="5712516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1250016"/>
        <c:crosses val="autoZero"/>
        <c:auto val="1"/>
        <c:lblAlgn val="ctr"/>
        <c:lblOffset val="100"/>
        <c:noMultiLvlLbl val="0"/>
      </c:catAx>
      <c:valAx>
        <c:axId val="57125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1251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aseline="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 (Nm)</a:t>
            </a:r>
            <a:r>
              <a:rPr lang="en-GB" baseline="0"/>
              <a:t>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1788337814480513E-2"/>
          <c:y val="0.15319444444444447"/>
          <c:w val="0.88765623999743937"/>
          <c:h val="0.66878135024788576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'powertrain assignmet'!$B$6:$B$96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'powertrain assignmet'!$E$6:$E$96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03-4D20-8BA5-D6584B0983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2786360"/>
        <c:axId val="572784064"/>
      </c:lineChart>
      <c:catAx>
        <c:axId val="5727863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2784064"/>
        <c:crosses val="autoZero"/>
        <c:auto val="1"/>
        <c:lblAlgn val="ctr"/>
        <c:lblOffset val="100"/>
        <c:noMultiLvlLbl val="0"/>
      </c:catAx>
      <c:valAx>
        <c:axId val="57278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2786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(Kw)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7221253831820625E-2"/>
          <c:y val="0.21743110236220473"/>
          <c:w val="0.88759632145218492"/>
          <c:h val="0.58139654418197728"/>
        </c:manualLayout>
      </c:layout>
      <c:lineChart>
        <c:grouping val="standard"/>
        <c:varyColors val="0"/>
        <c:ser>
          <c:idx val="0"/>
          <c:order val="0"/>
          <c:tx>
            <c:v>Torque vs RPM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'powertrain assignmet'!$B$6:$B$96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'powertrain assignmet'!$F$6:$F$96</c:f>
              <c:numCache>
                <c:formatCode>General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94A-4FAF-A700-6DD33AE3C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8264480"/>
        <c:axId val="578261528"/>
      </c:lineChart>
      <c:catAx>
        <c:axId val="5782644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8261528"/>
        <c:crosses val="autoZero"/>
        <c:auto val="1"/>
        <c:lblAlgn val="ctr"/>
        <c:lblOffset val="100"/>
        <c:noMultiLvlLbl val="0"/>
      </c:catAx>
      <c:valAx>
        <c:axId val="578261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82644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vs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Power vs RPM (Kw)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'powertrain assignmet'!$B$6:$B$96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'powertrain assignmet'!$G$6:$G$96</c:f>
              <c:numCache>
                <c:formatCode>General</c:formatCode>
                <c:ptCount val="91"/>
                <c:pt idx="0">
                  <c:v>8.7918627117276724</c:v>
                </c:pt>
                <c:pt idx="1">
                  <c:v>9.2748714450902288</c:v>
                </c:pt>
                <c:pt idx="2">
                  <c:v>9.8047557857537395</c:v>
                </c:pt>
                <c:pt idx="3">
                  <c:v>10.301832359084754</c:v>
                </c:pt>
                <c:pt idx="4">
                  <c:v>10.914993326509311</c:v>
                </c:pt>
                <c:pt idx="5">
                  <c:v>11.552348571716477</c:v>
                </c:pt>
                <c:pt idx="6">
                  <c:v>12.23548769451118</c:v>
                </c:pt>
                <c:pt idx="7">
                  <c:v>12.97404284563261</c:v>
                </c:pt>
                <c:pt idx="8">
                  <c:v>13.751943247921551</c:v>
                </c:pt>
                <c:pt idx="9">
                  <c:v>14.431923231584934</c:v>
                </c:pt>
                <c:pt idx="10">
                  <c:v>15.084566990928307</c:v>
                </c:pt>
                <c:pt idx="11">
                  <c:v>15.694379700688513</c:v>
                </c:pt>
                <c:pt idx="12">
                  <c:v>16.294590346748887</c:v>
                </c:pt>
                <c:pt idx="13">
                  <c:v>16.846489803916661</c:v>
                </c:pt>
                <c:pt idx="14">
                  <c:v>17.340037597347244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19.073283163690448</c:v>
                </c:pt>
                <c:pt idx="18">
                  <c:v>19.62830307665325</c:v>
                </c:pt>
                <c:pt idx="19">
                  <c:v>20.274246022519435</c:v>
                </c:pt>
                <c:pt idx="20">
                  <c:v>21.001956945030887</c:v>
                </c:pt>
                <c:pt idx="21">
                  <c:v>21.648248040923789</c:v>
                </c:pt>
                <c:pt idx="22">
                  <c:v>22.347930737210284</c:v>
                </c:pt>
                <c:pt idx="23">
                  <c:v>23.064475069975924</c:v>
                </c:pt>
                <c:pt idx="24">
                  <c:v>23.665725867967975</c:v>
                </c:pt>
                <c:pt idx="25">
                  <c:v>24.375917537283147</c:v>
                </c:pt>
                <c:pt idx="26">
                  <c:v>25.042560366219323</c:v>
                </c:pt>
                <c:pt idx="27">
                  <c:v>25.6196899549529</c:v>
                </c:pt>
                <c:pt idx="28">
                  <c:v>26.137556672471952</c:v>
                </c:pt>
                <c:pt idx="29">
                  <c:v>26.653025023140291</c:v>
                </c:pt>
                <c:pt idx="30">
                  <c:v>27.172464863002283</c:v>
                </c:pt>
                <c:pt idx="31">
                  <c:v>27.672292251359213</c:v>
                </c:pt>
                <c:pt idx="32">
                  <c:v>28.197452926845408</c:v>
                </c:pt>
                <c:pt idx="33">
                  <c:v>28.668181850006349</c:v>
                </c:pt>
                <c:pt idx="34">
                  <c:v>28.991845324844405</c:v>
                </c:pt>
                <c:pt idx="35">
                  <c:v>29.296115553749761</c:v>
                </c:pt>
                <c:pt idx="36">
                  <c:v>29.771486477266926</c:v>
                </c:pt>
                <c:pt idx="37">
                  <c:v>30.229621825387358</c:v>
                </c:pt>
                <c:pt idx="38">
                  <c:v>30.543081495738658</c:v>
                </c:pt>
                <c:pt idx="39">
                  <c:v>30.896737450656122</c:v>
                </c:pt>
                <c:pt idx="40">
                  <c:v>31.387401186457978</c:v>
                </c:pt>
                <c:pt idx="41">
                  <c:v>31.756882924071395</c:v>
                </c:pt>
                <c:pt idx="42">
                  <c:v>32.277754047376561</c:v>
                </c:pt>
                <c:pt idx="43">
                  <c:v>32.724439127951626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35.185189305679351</c:v>
                </c:pt>
                <c:pt idx="48">
                  <c:v>35.930131505439071</c:v>
                </c:pt>
                <c:pt idx="49">
                  <c:v>36.619257949063616</c:v>
                </c:pt>
                <c:pt idx="50">
                  <c:v>37.135830923890786</c:v>
                </c:pt>
                <c:pt idx="51">
                  <c:v>37.903458751317345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39.380968781368637</c:v>
                </c:pt>
                <c:pt idx="55">
                  <c:v>39.89767070065016</c:v>
                </c:pt>
                <c:pt idx="56">
                  <c:v>40.345361547969077</c:v>
                </c:pt>
                <c:pt idx="57">
                  <c:v>40.599210197079145</c:v>
                </c:pt>
                <c:pt idx="58">
                  <c:v>40.953816042810239</c:v>
                </c:pt>
                <c:pt idx="59">
                  <c:v>41.148479187378392</c:v>
                </c:pt>
                <c:pt idx="60">
                  <c:v>41.263600796212849</c:v>
                </c:pt>
                <c:pt idx="61">
                  <c:v>41.337245272234725</c:v>
                </c:pt>
                <c:pt idx="62">
                  <c:v>41.392218591268218</c:v>
                </c:pt>
                <c:pt idx="63">
                  <c:v>41.560946707920174</c:v>
                </c:pt>
                <c:pt idx="64">
                  <c:v>41.856246700951964</c:v>
                </c:pt>
                <c:pt idx="65">
                  <c:v>42.026823021449466</c:v>
                </c:pt>
                <c:pt idx="66">
                  <c:v>42.283577218930652</c:v>
                </c:pt>
                <c:pt idx="67">
                  <c:v>42.635019627381944</c:v>
                </c:pt>
                <c:pt idx="68">
                  <c:v>43.070232949669261</c:v>
                </c:pt>
                <c:pt idx="69">
                  <c:v>43.603276429464088</c:v>
                </c:pt>
                <c:pt idx="70">
                  <c:v>43.830541030237789</c:v>
                </c:pt>
                <c:pt idx="71">
                  <c:v>44.226804531017564</c:v>
                </c:pt>
                <c:pt idx="72">
                  <c:v>44.36523070089968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44.366047349110509</c:v>
                </c:pt>
                <c:pt idx="76">
                  <c:v>44.181940457204298</c:v>
                </c:pt>
                <c:pt idx="77">
                  <c:v>43.876703144891401</c:v>
                </c:pt>
                <c:pt idx="78">
                  <c:v>43.651720860959507</c:v>
                </c:pt>
                <c:pt idx="79">
                  <c:v>43.545251425011237</c:v>
                </c:pt>
                <c:pt idx="80">
                  <c:v>43.456860001561381</c:v>
                </c:pt>
                <c:pt idx="81">
                  <c:v>43.113888813945358</c:v>
                </c:pt>
                <c:pt idx="82">
                  <c:v>42.78081712190383</c:v>
                </c:pt>
                <c:pt idx="83">
                  <c:v>42.433065963365436</c:v>
                </c:pt>
                <c:pt idx="84">
                  <c:v>42.377780598752437</c:v>
                </c:pt>
                <c:pt idx="85">
                  <c:v>42.01546731317061</c:v>
                </c:pt>
                <c:pt idx="86">
                  <c:v>41.819229327000151</c:v>
                </c:pt>
                <c:pt idx="87">
                  <c:v>41.664259583626226</c:v>
                </c:pt>
                <c:pt idx="88">
                  <c:v>41.609684273141795</c:v>
                </c:pt>
                <c:pt idx="89">
                  <c:v>41.661482120079754</c:v>
                </c:pt>
                <c:pt idx="90">
                  <c:v>41.912165612650604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981-40AB-8C08-A4118E56DD4D}"/>
            </c:ext>
          </c:extLst>
        </c:ser>
        <c:ser>
          <c:idx val="1"/>
          <c:order val="1"/>
          <c:tx>
            <c:v>Torque vs RPM (Nm)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'powertrain assignmet'!$E$6:$E$96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3981-40AB-8C08-A4118E56DD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3237672"/>
        <c:axId val="403232096"/>
      </c:lineChart>
      <c:catAx>
        <c:axId val="403237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232096"/>
        <c:crosses val="autoZero"/>
        <c:auto val="1"/>
        <c:lblAlgn val="ctr"/>
        <c:lblOffset val="100"/>
        <c:noMultiLvlLbl val="0"/>
      </c:catAx>
      <c:valAx>
        <c:axId val="40323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237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129540</xdr:colOff>
      <xdr:row>4</xdr:row>
      <xdr:rowOff>41910</xdr:rowOff>
    </xdr:from>
    <xdr:to>
      <xdr:col>19</xdr:col>
      <xdr:colOff>289560</xdr:colOff>
      <xdr:row>19</xdr:row>
      <xdr:rowOff>38100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727AA2F-7F06-484C-9C9A-D5B686139C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152400</xdr:colOff>
      <xdr:row>20</xdr:row>
      <xdr:rowOff>49530</xdr:rowOff>
    </xdr:from>
    <xdr:to>
      <xdr:col>19</xdr:col>
      <xdr:colOff>274320</xdr:colOff>
      <xdr:row>35</xdr:row>
      <xdr:rowOff>49530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981F028-B2CE-46E1-8049-5DD645A65F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160020</xdr:colOff>
      <xdr:row>36</xdr:row>
      <xdr:rowOff>11430</xdr:rowOff>
    </xdr:from>
    <xdr:to>
      <xdr:col>19</xdr:col>
      <xdr:colOff>274320</xdr:colOff>
      <xdr:row>51</xdr:row>
      <xdr:rowOff>11430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2E778B3-5B6E-4514-8E3B-4CA052E281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167640</xdr:colOff>
      <xdr:row>52</xdr:row>
      <xdr:rowOff>64770</xdr:rowOff>
    </xdr:from>
    <xdr:to>
      <xdr:col>19</xdr:col>
      <xdr:colOff>266700</xdr:colOff>
      <xdr:row>68</xdr:row>
      <xdr:rowOff>22860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E266B89-54FD-4047-8A0A-B303CFDD18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98725-39C4-4452-8FF7-5D751BF365B6}">
  <dimension ref="A1:N96"/>
  <sheetViews>
    <sheetView tabSelected="1" topLeftCell="C42" workbookViewId="0">
      <selection activeCell="U57" sqref="U57"/>
    </sheetView>
  </sheetViews>
  <sheetFormatPr defaultRowHeight="14.4" x14ac:dyDescent="0.3"/>
  <cols>
    <col min="2" max="2" width="10.88671875" customWidth="1"/>
    <col min="3" max="3" width="12.6640625" customWidth="1"/>
    <col min="7" max="7" width="15.33203125" customWidth="1"/>
    <col min="8" max="8" width="11" bestFit="1" customWidth="1"/>
    <col min="9" max="9" width="12.77734375" customWidth="1"/>
    <col min="10" max="10" width="12" bestFit="1" customWidth="1"/>
  </cols>
  <sheetData>
    <row r="1" spans="1:14" x14ac:dyDescent="0.3">
      <c r="A1" s="1"/>
      <c r="B1" s="1"/>
      <c r="C1" s="1"/>
      <c r="D1" s="2"/>
      <c r="E1" s="1"/>
      <c r="F1" s="1"/>
      <c r="G1" s="3" t="s">
        <v>0</v>
      </c>
      <c r="H1" s="3" t="s">
        <v>1</v>
      </c>
      <c r="I1" s="3" t="s">
        <v>2</v>
      </c>
    </row>
    <row r="2" spans="1:14" x14ac:dyDescent="0.3">
      <c r="A2" s="2"/>
      <c r="B2" s="2"/>
      <c r="C2" s="2"/>
      <c r="D2" s="2"/>
      <c r="E2" s="1"/>
      <c r="F2" s="1"/>
      <c r="G2" s="3" t="s">
        <v>3</v>
      </c>
      <c r="H2" s="3" t="s">
        <v>4</v>
      </c>
      <c r="I2" s="3" t="s">
        <v>5</v>
      </c>
    </row>
    <row r="3" spans="1:14" x14ac:dyDescent="0.3">
      <c r="A3" s="2"/>
      <c r="B3" s="2"/>
      <c r="C3" s="2"/>
      <c r="D3" s="2"/>
      <c r="E3" s="1"/>
      <c r="F3" s="1"/>
      <c r="G3" s="4">
        <v>1018.9</v>
      </c>
      <c r="H3" s="4">
        <v>46</v>
      </c>
      <c r="I3" s="4">
        <v>27</v>
      </c>
    </row>
    <row r="4" spans="1:14" x14ac:dyDescent="0.3">
      <c r="A4" s="3" t="s">
        <v>6</v>
      </c>
      <c r="B4" s="3" t="s">
        <v>7</v>
      </c>
      <c r="C4" s="3" t="s">
        <v>8</v>
      </c>
      <c r="D4" s="3" t="s">
        <v>9</v>
      </c>
      <c r="E4" s="3" t="s">
        <v>13</v>
      </c>
      <c r="F4" s="3" t="s">
        <v>15</v>
      </c>
      <c r="G4" s="3" t="s">
        <v>17</v>
      </c>
      <c r="H4" s="3" t="s">
        <v>18</v>
      </c>
      <c r="I4" s="3" t="s">
        <v>20</v>
      </c>
      <c r="J4" s="5" t="s">
        <v>21</v>
      </c>
    </row>
    <row r="5" spans="1:14" x14ac:dyDescent="0.3">
      <c r="A5" s="3" t="s">
        <v>10</v>
      </c>
      <c r="B5" s="3" t="s">
        <v>11</v>
      </c>
      <c r="C5" s="3" t="s">
        <v>12</v>
      </c>
      <c r="D5" s="3" t="s">
        <v>9</v>
      </c>
      <c r="E5" s="3" t="s">
        <v>14</v>
      </c>
      <c r="F5" s="3" t="s">
        <v>16</v>
      </c>
      <c r="G5" s="3" t="s">
        <v>16</v>
      </c>
      <c r="H5" s="3" t="s">
        <v>19</v>
      </c>
      <c r="I5" s="3" t="s">
        <v>23</v>
      </c>
      <c r="J5" s="3" t="s">
        <v>4</v>
      </c>
    </row>
    <row r="6" spans="1:14" x14ac:dyDescent="0.3">
      <c r="A6" s="2">
        <v>102.27500000000001</v>
      </c>
      <c r="B6" s="2">
        <v>1000</v>
      </c>
      <c r="C6" s="2">
        <v>7.0400000000000004E-2</v>
      </c>
      <c r="D6" s="2">
        <v>1.2658</v>
      </c>
      <c r="E6" s="1">
        <f>A6*0.815776</f>
        <v>83.433490399999997</v>
      </c>
      <c r="F6" s="1">
        <f>(((2*PI()*(B6)*(E6))/60))/1000</f>
        <v>8.7371346834664845</v>
      </c>
      <c r="G6" s="2">
        <f>F6*(1013.25/$G$3)*(SQRT((($I$3+273)/293)))</f>
        <v>8.7918627117276724</v>
      </c>
      <c r="H6" s="2">
        <f>(((C6*1000)*0.75)*3600)/(((60)*1000)*G6)</f>
        <v>0.36033319717039386</v>
      </c>
      <c r="I6" s="2">
        <f>((F6*1000*120)/(0.09*(PI()*0.0375^2)*B6*4))*0.0001450377</f>
        <v>95.612851757732969</v>
      </c>
      <c r="J6">
        <f>(G6*1000)/((43391000)*(H6/3600*F6))*100</f>
        <v>23.169167746591015</v>
      </c>
      <c r="N6" t="s">
        <v>22</v>
      </c>
    </row>
    <row r="7" spans="1:14" x14ac:dyDescent="0.3">
      <c r="A7" s="2">
        <v>102.756</v>
      </c>
      <c r="B7" s="2">
        <v>1050</v>
      </c>
      <c r="C7" s="2">
        <v>7.2400000000000006E-2</v>
      </c>
      <c r="D7" s="2">
        <v>1.26783</v>
      </c>
      <c r="E7" s="1">
        <f t="shared" ref="E7:E70" si="0">A7*0.815776</f>
        <v>83.825878656</v>
      </c>
      <c r="F7" s="1">
        <f t="shared" ref="F7:F70" si="1">(((2*PI()*(B7)*(E7))/60))/1000</f>
        <v>9.2171367598239673</v>
      </c>
      <c r="G7" s="2">
        <f t="shared" ref="G7:G70" si="2">F7*(1013.25/$G$3)*(SQRT((($I$3+273)/293)))</f>
        <v>9.2748714450902288</v>
      </c>
      <c r="H7" s="2">
        <f t="shared" ref="H7:H70" si="3">(((C7*1000)*0.75)*3600)/(((60)*1000)*G7)</f>
        <v>0.35127171511629568</v>
      </c>
      <c r="I7" s="2">
        <f t="shared" ref="I7:I70" si="4">((F7*1000*120)/(0.09*(PI()*0.0375^2)*B7*4))*0.0001450377</f>
        <v>96.062519630580397</v>
      </c>
      <c r="J7">
        <f t="shared" ref="J7:J70" si="5">(G7*1000)/((43391000)*(H7/3600*F7))*100</f>
        <v>23.766844669353262</v>
      </c>
    </row>
    <row r="8" spans="1:14" x14ac:dyDescent="0.3">
      <c r="A8" s="2">
        <v>103.68899999999999</v>
      </c>
      <c r="B8" s="2">
        <v>1100</v>
      </c>
      <c r="C8" s="2">
        <v>7.3700000000000002E-2</v>
      </c>
      <c r="D8" s="2">
        <v>1.2734399999999999</v>
      </c>
      <c r="E8" s="1">
        <f t="shared" si="0"/>
        <v>84.586997663999995</v>
      </c>
      <c r="F8" s="1">
        <f t="shared" si="1"/>
        <v>9.7437226498494454</v>
      </c>
      <c r="G8" s="2">
        <f t="shared" si="2"/>
        <v>9.8047557857537395</v>
      </c>
      <c r="H8" s="2">
        <f t="shared" si="3"/>
        <v>0.3382542178989158</v>
      </c>
      <c r="I8" s="2">
        <f t="shared" si="4"/>
        <v>96.934744423442453</v>
      </c>
      <c r="J8">
        <f t="shared" si="5"/>
        <v>24.681496484402214</v>
      </c>
    </row>
    <row r="9" spans="1:14" x14ac:dyDescent="0.3">
      <c r="A9" s="2">
        <v>104.209</v>
      </c>
      <c r="B9" s="2">
        <v>1150</v>
      </c>
      <c r="C9" s="2">
        <v>7.2800000000000004E-2</v>
      </c>
      <c r="D9" s="2">
        <v>1.2847599999999999</v>
      </c>
      <c r="E9" s="1">
        <f t="shared" si="0"/>
        <v>85.011201184000001</v>
      </c>
      <c r="F9" s="1">
        <f t="shared" si="1"/>
        <v>10.237704995979101</v>
      </c>
      <c r="G9" s="2">
        <f t="shared" si="2"/>
        <v>10.301832359084754</v>
      </c>
      <c r="H9" s="2">
        <f t="shared" si="3"/>
        <v>0.31800168026526199</v>
      </c>
      <c r="I9" s="2">
        <f t="shared" si="4"/>
        <v>97.420871853547737</v>
      </c>
      <c r="J9">
        <f t="shared" si="5"/>
        <v>26.253384205210136</v>
      </c>
    </row>
    <row r="10" spans="1:14" x14ac:dyDescent="0.3">
      <c r="A10" s="2">
        <v>105.81100000000001</v>
      </c>
      <c r="B10" s="2">
        <v>1200</v>
      </c>
      <c r="C10" s="2">
        <v>7.4399999999999994E-2</v>
      </c>
      <c r="D10" s="2">
        <v>1.2918099999999999</v>
      </c>
      <c r="E10" s="1">
        <f t="shared" si="0"/>
        <v>86.318074335999995</v>
      </c>
      <c r="F10" s="1">
        <f t="shared" si="1"/>
        <v>10.847049128239808</v>
      </c>
      <c r="G10" s="2">
        <f t="shared" si="2"/>
        <v>10.914993326509311</v>
      </c>
      <c r="H10" s="2">
        <f t="shared" si="3"/>
        <v>0.30673404003543381</v>
      </c>
      <c r="I10" s="2">
        <f t="shared" si="4"/>
        <v>98.918518282449114</v>
      </c>
      <c r="J10">
        <f t="shared" si="5"/>
        <v>27.217782183359507</v>
      </c>
    </row>
    <row r="11" spans="1:14" x14ac:dyDescent="0.3">
      <c r="A11" s="2">
        <v>107.51</v>
      </c>
      <c r="B11" s="2">
        <v>1250</v>
      </c>
      <c r="C11" s="2">
        <v>7.8950000000000006E-2</v>
      </c>
      <c r="D11" s="2">
        <v>1.2972900000000001</v>
      </c>
      <c r="E11" s="1">
        <f t="shared" si="0"/>
        <v>87.704077760000004</v>
      </c>
      <c r="F11" s="1">
        <f t="shared" si="1"/>
        <v>11.480436932528498</v>
      </c>
      <c r="G11" s="2">
        <f t="shared" si="2"/>
        <v>11.552348571716477</v>
      </c>
      <c r="H11" s="2">
        <f t="shared" si="3"/>
        <v>0.30753486859790308</v>
      </c>
      <c r="I11" s="2">
        <f t="shared" si="4"/>
        <v>100.50684617427399</v>
      </c>
      <c r="J11">
        <f t="shared" si="5"/>
        <v>27.146906391359483</v>
      </c>
    </row>
    <row r="12" spans="1:14" x14ac:dyDescent="0.3">
      <c r="A12" s="2">
        <v>109.488</v>
      </c>
      <c r="B12" s="2">
        <v>1300</v>
      </c>
      <c r="C12" s="2">
        <v>7.9000000000000001E-2</v>
      </c>
      <c r="D12" s="2">
        <v>1.29895</v>
      </c>
      <c r="E12" s="1">
        <f t="shared" si="0"/>
        <v>89.317682687999991</v>
      </c>
      <c r="F12" s="1">
        <f t="shared" si="1"/>
        <v>12.159323616625683</v>
      </c>
      <c r="G12" s="2">
        <f t="shared" si="2"/>
        <v>12.23548769451118</v>
      </c>
      <c r="H12" s="2">
        <f t="shared" si="3"/>
        <v>0.29054828779687852</v>
      </c>
      <c r="I12" s="2">
        <f t="shared" si="4"/>
        <v>102.35600012955921</v>
      </c>
      <c r="J12">
        <f t="shared" si="5"/>
        <v>28.73401992216457</v>
      </c>
    </row>
    <row r="13" spans="1:14" x14ac:dyDescent="0.3">
      <c r="A13" s="2">
        <v>111.797</v>
      </c>
      <c r="B13" s="2">
        <v>1350</v>
      </c>
      <c r="C13" s="2">
        <v>7.9600000000000004E-2</v>
      </c>
      <c r="D13" s="2">
        <v>1.2946899999999999</v>
      </c>
      <c r="E13" s="1">
        <f t="shared" si="0"/>
        <v>91.201309471999991</v>
      </c>
      <c r="F13" s="1">
        <f t="shared" si="1"/>
        <v>12.893281372575199</v>
      </c>
      <c r="G13" s="2">
        <f t="shared" si="2"/>
        <v>12.97404284563261</v>
      </c>
      <c r="H13" s="2">
        <f t="shared" si="3"/>
        <v>0.27608973105910406</v>
      </c>
      <c r="I13" s="2">
        <f t="shared" si="4"/>
        <v>104.51459289131532</v>
      </c>
      <c r="J13">
        <f t="shared" si="5"/>
        <v>30.238793228130163</v>
      </c>
    </row>
    <row r="14" spans="1:14" x14ac:dyDescent="0.3">
      <c r="A14" s="2">
        <v>114.268</v>
      </c>
      <c r="B14" s="2">
        <v>1400</v>
      </c>
      <c r="C14" s="2">
        <v>8.3500000000000005E-2</v>
      </c>
      <c r="D14" s="2">
        <v>1.2855000000000001</v>
      </c>
      <c r="E14" s="1">
        <f t="shared" si="0"/>
        <v>93.217091967999991</v>
      </c>
      <c r="F14" s="1">
        <f t="shared" si="1"/>
        <v>13.666339461398067</v>
      </c>
      <c r="G14" s="2">
        <f t="shared" si="2"/>
        <v>13.751943247921551</v>
      </c>
      <c r="H14" s="2">
        <f t="shared" si="3"/>
        <v>0.27323411188218094</v>
      </c>
      <c r="I14" s="2">
        <f t="shared" si="4"/>
        <v>106.82463304475806</v>
      </c>
      <c r="J14">
        <f t="shared" si="5"/>
        <v>30.554824331400653</v>
      </c>
    </row>
    <row r="15" spans="1:14" x14ac:dyDescent="0.3">
      <c r="A15" s="2">
        <v>115.783</v>
      </c>
      <c r="B15" s="2">
        <v>1450</v>
      </c>
      <c r="C15" s="2">
        <v>8.4699999999999998E-2</v>
      </c>
      <c r="D15" s="2">
        <v>1.2781800000000001</v>
      </c>
      <c r="E15" s="1">
        <f t="shared" si="0"/>
        <v>94.452992607999988</v>
      </c>
      <c r="F15" s="1">
        <f t="shared" si="1"/>
        <v>14.342086671531749</v>
      </c>
      <c r="G15" s="2">
        <f t="shared" si="2"/>
        <v>14.431923231584934</v>
      </c>
      <c r="H15" s="2">
        <f t="shared" si="3"/>
        <v>0.26410201459902144</v>
      </c>
      <c r="I15" s="2">
        <f t="shared" si="4"/>
        <v>108.24094661516104</v>
      </c>
      <c r="J15">
        <f t="shared" si="5"/>
        <v>31.611346481327619</v>
      </c>
    </row>
    <row r="16" spans="1:14" x14ac:dyDescent="0.3">
      <c r="A16" s="2">
        <v>116.985</v>
      </c>
      <c r="B16" s="2">
        <v>1500</v>
      </c>
      <c r="C16" s="2">
        <v>8.8650000000000007E-2</v>
      </c>
      <c r="D16" s="2">
        <v>1.2795000000000001</v>
      </c>
      <c r="E16" s="1">
        <f t="shared" si="0"/>
        <v>95.43355536</v>
      </c>
      <c r="F16" s="1">
        <f t="shared" si="1"/>
        <v>14.990667821246541</v>
      </c>
      <c r="G16" s="2">
        <f t="shared" si="2"/>
        <v>15.084566990928307</v>
      </c>
      <c r="H16" s="2">
        <f t="shared" si="3"/>
        <v>0.26445903302355922</v>
      </c>
      <c r="I16" s="2">
        <f t="shared" si="4"/>
        <v>109.36464886705834</v>
      </c>
      <c r="J16">
        <f t="shared" si="5"/>
        <v>31.568671315388862</v>
      </c>
    </row>
    <row r="17" spans="1:10" x14ac:dyDescent="0.3">
      <c r="A17" s="2">
        <v>117.788</v>
      </c>
      <c r="B17" s="2">
        <v>1550</v>
      </c>
      <c r="C17" s="2">
        <v>9.3200000000000005E-2</v>
      </c>
      <c r="D17" s="2">
        <v>1.27766</v>
      </c>
      <c r="E17" s="1">
        <f t="shared" si="0"/>
        <v>96.088623487999996</v>
      </c>
      <c r="F17" s="1">
        <f t="shared" si="1"/>
        <v>15.596684538245251</v>
      </c>
      <c r="G17" s="2">
        <f t="shared" si="2"/>
        <v>15.694379700688513</v>
      </c>
      <c r="H17" s="2">
        <f>(((C17*1000)*0.75)*3600)/(((60)*1000)*G17)</f>
        <v>0.26722942097647923</v>
      </c>
      <c r="I17" s="2">
        <f t="shared" si="4"/>
        <v>110.11534180239406</v>
      </c>
      <c r="J17">
        <f t="shared" si="5"/>
        <v>31.24139647273768</v>
      </c>
    </row>
    <row r="18" spans="1:10" x14ac:dyDescent="0.3">
      <c r="A18" s="2">
        <v>118.471</v>
      </c>
      <c r="B18" s="2">
        <v>1600</v>
      </c>
      <c r="C18" s="2">
        <v>9.5899999999999999E-2</v>
      </c>
      <c r="D18" s="2">
        <v>1.2823500000000001</v>
      </c>
      <c r="E18" s="1">
        <f t="shared" si="0"/>
        <v>96.645798495999998</v>
      </c>
      <c r="F18" s="1">
        <f t="shared" si="1"/>
        <v>16.193158962952165</v>
      </c>
      <c r="G18" s="2">
        <f t="shared" si="2"/>
        <v>16.294590346748887</v>
      </c>
      <c r="H18" s="2">
        <f t="shared" si="3"/>
        <v>0.26484249730531173</v>
      </c>
      <c r="I18" s="2">
        <f t="shared" si="4"/>
        <v>110.75385148462853</v>
      </c>
      <c r="J18">
        <f t="shared" si="5"/>
        <v>31.522963175664287</v>
      </c>
    </row>
    <row r="19" spans="1:10" x14ac:dyDescent="0.3">
      <c r="A19" s="2">
        <v>118.77200000000001</v>
      </c>
      <c r="B19" s="2">
        <v>1650</v>
      </c>
      <c r="C19" s="2">
        <v>9.8750000000000004E-2</v>
      </c>
      <c r="D19" s="2">
        <v>1.2902800000000001</v>
      </c>
      <c r="E19" s="1">
        <f t="shared" si="0"/>
        <v>96.891347072000002</v>
      </c>
      <c r="F19" s="1">
        <f t="shared" si="1"/>
        <v>16.741622928679778</v>
      </c>
      <c r="G19" s="2">
        <f t="shared" si="2"/>
        <v>16.846489803916661</v>
      </c>
      <c r="H19" s="2">
        <f t="shared" si="3"/>
        <v>0.26377898611061795</v>
      </c>
      <c r="I19" s="2">
        <f t="shared" si="4"/>
        <v>111.03524447782412</v>
      </c>
      <c r="J19">
        <f t="shared" si="5"/>
        <v>31.650058304512729</v>
      </c>
    </row>
    <row r="20" spans="1:10" x14ac:dyDescent="0.3">
      <c r="A20" s="2">
        <v>118.65600000000001</v>
      </c>
      <c r="B20" s="2">
        <v>1700</v>
      </c>
      <c r="C20" s="2">
        <v>0.10005</v>
      </c>
      <c r="D20" s="2">
        <v>1.29942</v>
      </c>
      <c r="E20" s="1">
        <f t="shared" si="0"/>
        <v>96.796717055999991</v>
      </c>
      <c r="F20" s="1">
        <f t="shared" si="1"/>
        <v>17.232098461035232</v>
      </c>
      <c r="G20" s="2">
        <f t="shared" si="2"/>
        <v>17.340037597347244</v>
      </c>
      <c r="H20" s="2">
        <f>(((C20*1000)*0.75)*3600)/(((60)*1000)*G20)</f>
        <v>0.25964476574657336</v>
      </c>
      <c r="I20" s="2">
        <f t="shared" si="4"/>
        <v>110.92680066649291</v>
      </c>
      <c r="J20">
        <f t="shared" si="5"/>
        <v>32.154009598079064</v>
      </c>
    </row>
    <row r="21" spans="1:10" x14ac:dyDescent="0.3">
      <c r="A21" s="2">
        <v>118.861</v>
      </c>
      <c r="B21" s="2">
        <v>1750</v>
      </c>
      <c r="C21" s="2">
        <v>0.10305</v>
      </c>
      <c r="D21" s="2">
        <v>1.31053</v>
      </c>
      <c r="E21" s="1">
        <f t="shared" si="0"/>
        <v>96.963951135999991</v>
      </c>
      <c r="F21" s="1">
        <f t="shared" si="1"/>
        <v>17.769572132194007</v>
      </c>
      <c r="G21" s="2">
        <f t="shared" si="2"/>
        <v>17.880877918481154</v>
      </c>
      <c r="H21" s="2">
        <f t="shared" si="3"/>
        <v>0.25934129303612508</v>
      </c>
      <c r="I21" s="2">
        <f t="shared" si="4"/>
        <v>111.11844705720753</v>
      </c>
      <c r="J21">
        <f t="shared" si="5"/>
        <v>32.191635169889381</v>
      </c>
    </row>
    <row r="22" spans="1:10" x14ac:dyDescent="0.3">
      <c r="A22" s="2">
        <v>119.584</v>
      </c>
      <c r="B22" s="2">
        <v>1800</v>
      </c>
      <c r="C22" s="2">
        <v>0.10929999999999999</v>
      </c>
      <c r="D22" s="2">
        <v>1.3149</v>
      </c>
      <c r="E22" s="1">
        <f t="shared" si="0"/>
        <v>97.553757183999991</v>
      </c>
      <c r="F22" s="1">
        <f t="shared" si="1"/>
        <v>18.38845001396021</v>
      </c>
      <c r="G22" s="2">
        <f t="shared" si="2"/>
        <v>18.503632353308582</v>
      </c>
      <c r="H22" s="2">
        <f t="shared" si="3"/>
        <v>0.26581267429476013</v>
      </c>
      <c r="I22" s="2">
        <f t="shared" si="4"/>
        <v>111.7943511571424</v>
      </c>
      <c r="J22">
        <f t="shared" si="5"/>
        <v>31.407909017342462</v>
      </c>
    </row>
    <row r="23" spans="1:10" x14ac:dyDescent="0.3">
      <c r="A23" s="2">
        <v>119.934</v>
      </c>
      <c r="B23" s="2">
        <v>1850</v>
      </c>
      <c r="C23" s="2">
        <v>0.11415</v>
      </c>
      <c r="D23" s="2">
        <v>1.3184899999999999</v>
      </c>
      <c r="E23" s="1">
        <f t="shared" si="0"/>
        <v>97.839278783999987</v>
      </c>
      <c r="F23" s="1">
        <f t="shared" si="1"/>
        <v>18.954554833387512</v>
      </c>
      <c r="G23" s="2">
        <f t="shared" si="2"/>
        <v>19.073283163690448</v>
      </c>
      <c r="H23" s="2">
        <f>(((C23*1000)*0.75)*3600)/(((60)*1000)*G23)</f>
        <v>0.2693165070698873</v>
      </c>
      <c r="I23" s="2">
        <f t="shared" si="4"/>
        <v>112.12155231202097</v>
      </c>
      <c r="J23">
        <f t="shared" si="5"/>
        <v>30.99928920339018</v>
      </c>
    </row>
    <row r="24" spans="1:10" x14ac:dyDescent="0.3">
      <c r="A24" s="2">
        <v>120.176</v>
      </c>
      <c r="B24" s="2">
        <v>1900</v>
      </c>
      <c r="C24" s="2">
        <v>0.11745</v>
      </c>
      <c r="D24" s="2">
        <v>1.3189200000000001</v>
      </c>
      <c r="E24" s="1">
        <f t="shared" si="0"/>
        <v>98.036696575999997</v>
      </c>
      <c r="F24" s="1">
        <f t="shared" si="1"/>
        <v>19.506119830540307</v>
      </c>
      <c r="G24" s="2">
        <f t="shared" si="2"/>
        <v>19.62830307665325</v>
      </c>
      <c r="H24" s="2">
        <f t="shared" si="3"/>
        <v>0.26926678171616908</v>
      </c>
      <c r="I24" s="2">
        <f t="shared" si="4"/>
        <v>112.34778853910846</v>
      </c>
      <c r="J24">
        <f t="shared" si="5"/>
        <v>31.005013825680482</v>
      </c>
    </row>
    <row r="25" spans="1:10" x14ac:dyDescent="0.3">
      <c r="A25" s="2">
        <v>120.94799999999999</v>
      </c>
      <c r="B25" s="2">
        <v>1950</v>
      </c>
      <c r="C25" s="2">
        <v>0.12055</v>
      </c>
      <c r="D25" s="2">
        <v>1.31484</v>
      </c>
      <c r="E25" s="1">
        <f t="shared" si="0"/>
        <v>98.666475647999988</v>
      </c>
      <c r="F25" s="1">
        <f t="shared" si="1"/>
        <v>20.148041878337946</v>
      </c>
      <c r="G25" s="2">
        <f t="shared" si="2"/>
        <v>20.274246022519435</v>
      </c>
      <c r="H25" s="2">
        <f>(((C25*1000)*0.75)*3600)/(((60)*1000)*G25)</f>
        <v>0.26756851988352659</v>
      </c>
      <c r="I25" s="2">
        <f t="shared" si="4"/>
        <v>113.06950080072636</v>
      </c>
      <c r="J25">
        <f t="shared" si="5"/>
        <v>31.201803162571188</v>
      </c>
    </row>
    <row r="26" spans="1:10" x14ac:dyDescent="0.3">
      <c r="A26" s="2">
        <v>122.157</v>
      </c>
      <c r="B26" s="2">
        <v>2000</v>
      </c>
      <c r="C26" s="2">
        <v>0.12554999999999999</v>
      </c>
      <c r="D26" s="2">
        <v>1.31653</v>
      </c>
      <c r="E26" s="1">
        <f t="shared" si="0"/>
        <v>99.652748831999986</v>
      </c>
      <c r="F26" s="1">
        <f t="shared" si="1"/>
        <v>20.871222909375998</v>
      </c>
      <c r="G26" s="2">
        <f t="shared" si="2"/>
        <v>21.001956945030887</v>
      </c>
      <c r="H26" s="2">
        <f t="shared" si="3"/>
        <v>0.26901064575969164</v>
      </c>
      <c r="I26" s="2">
        <f t="shared" si="4"/>
        <v>114.19974707572119</v>
      </c>
      <c r="J26">
        <f t="shared" si="5"/>
        <v>31.034534958011186</v>
      </c>
    </row>
    <row r="27" spans="1:10" x14ac:dyDescent="0.3">
      <c r="A27" s="2">
        <v>122.845</v>
      </c>
      <c r="B27" s="2">
        <v>2050</v>
      </c>
      <c r="C27" s="2">
        <v>0.12784999999999999</v>
      </c>
      <c r="D27" s="2">
        <v>1.32098</v>
      </c>
      <c r="E27" s="1">
        <f t="shared" si="0"/>
        <v>100.21400272</v>
      </c>
      <c r="F27" s="1">
        <f t="shared" si="1"/>
        <v>21.513490940018599</v>
      </c>
      <c r="G27" s="2">
        <f t="shared" si="2"/>
        <v>21.648248040923789</v>
      </c>
      <c r="H27" s="2">
        <f t="shared" si="3"/>
        <v>0.26576053586988058</v>
      </c>
      <c r="I27" s="2">
        <f t="shared" si="4"/>
        <v>114.84293106016824</v>
      </c>
      <c r="J27">
        <f t="shared" si="5"/>
        <v>31.414070800917905</v>
      </c>
    </row>
    <row r="28" spans="1:10" x14ac:dyDescent="0.3">
      <c r="A28" s="2">
        <v>123.79600000000001</v>
      </c>
      <c r="B28" s="2">
        <v>2100</v>
      </c>
      <c r="C28" s="2">
        <v>0.13089999999999999</v>
      </c>
      <c r="D28" s="2">
        <v>1.32287</v>
      </c>
      <c r="E28" s="1">
        <f t="shared" si="0"/>
        <v>100.989805696</v>
      </c>
      <c r="F28" s="1">
        <f t="shared" si="1"/>
        <v>22.208818216340998</v>
      </c>
      <c r="G28" s="2">
        <f t="shared" si="2"/>
        <v>22.347930737210284</v>
      </c>
      <c r="H28" s="2">
        <f t="shared" si="3"/>
        <v>0.26358145052741094</v>
      </c>
      <c r="I28" s="2">
        <f t="shared" si="4"/>
        <v>115.73198334099547</v>
      </c>
      <c r="J28">
        <f t="shared" si="5"/>
        <v>31.673777776096212</v>
      </c>
    </row>
    <row r="29" spans="1:10" x14ac:dyDescent="0.3">
      <c r="A29" s="2">
        <v>124.794</v>
      </c>
      <c r="B29" s="2">
        <v>2150</v>
      </c>
      <c r="C29" s="2">
        <v>0.13435</v>
      </c>
      <c r="D29" s="2">
        <v>1.3216399999999999</v>
      </c>
      <c r="E29" s="1">
        <f t="shared" si="0"/>
        <v>101.80395014399998</v>
      </c>
      <c r="F29" s="1">
        <f t="shared" si="1"/>
        <v>22.920902167981524</v>
      </c>
      <c r="G29" s="2">
        <f t="shared" si="2"/>
        <v>23.064475069975924</v>
      </c>
      <c r="H29" s="2">
        <f t="shared" si="3"/>
        <v>0.26212389320188895</v>
      </c>
      <c r="I29" s="2">
        <f t="shared" si="4"/>
        <v>116.66497406262064</v>
      </c>
      <c r="J29">
        <f t="shared" si="5"/>
        <v>31.849901922050915</v>
      </c>
    </row>
    <row r="30" spans="1:10" x14ac:dyDescent="0.3">
      <c r="A30" s="2">
        <v>125.137</v>
      </c>
      <c r="B30" s="2">
        <v>2200</v>
      </c>
      <c r="C30" s="2">
        <v>0.13769999999999999</v>
      </c>
      <c r="D30" s="2">
        <v>1.3165199999999999</v>
      </c>
      <c r="E30" s="1">
        <f t="shared" si="0"/>
        <v>102.08376131199999</v>
      </c>
      <c r="F30" s="1">
        <f t="shared" si="1"/>
        <v>23.518410269830163</v>
      </c>
      <c r="G30" s="2">
        <f t="shared" si="2"/>
        <v>23.665725867967975</v>
      </c>
      <c r="H30" s="2">
        <f t="shared" si="3"/>
        <v>0.26183435211624267</v>
      </c>
      <c r="I30" s="2">
        <f t="shared" si="4"/>
        <v>116.98563119440169</v>
      </c>
      <c r="J30">
        <f t="shared" si="5"/>
        <v>31.885122110332947</v>
      </c>
    </row>
    <row r="31" spans="1:10" x14ac:dyDescent="0.3">
      <c r="A31" s="2">
        <v>126.02800000000001</v>
      </c>
      <c r="B31" s="2">
        <v>2250</v>
      </c>
      <c r="C31" s="2">
        <v>0.14105000000000001</v>
      </c>
      <c r="D31" s="2">
        <v>1.3046500000000001</v>
      </c>
      <c r="E31" s="1">
        <f t="shared" si="0"/>
        <v>102.810617728</v>
      </c>
      <c r="F31" s="1">
        <f t="shared" si="1"/>
        <v>24.2241811023985</v>
      </c>
      <c r="G31" s="2">
        <f t="shared" si="2"/>
        <v>24.375917537283147</v>
      </c>
      <c r="H31" s="2">
        <f t="shared" si="3"/>
        <v>0.26039019824758736</v>
      </c>
      <c r="I31" s="2">
        <f t="shared" si="4"/>
        <v>117.81859184867828</v>
      </c>
      <c r="J31">
        <f t="shared" si="5"/>
        <v>32.061960650178456</v>
      </c>
    </row>
    <row r="32" spans="1:10" x14ac:dyDescent="0.3">
      <c r="A32" s="2">
        <v>126.66</v>
      </c>
      <c r="B32" s="2">
        <v>2300</v>
      </c>
      <c r="C32" s="2">
        <v>0.14495</v>
      </c>
      <c r="D32" s="2">
        <v>1.2964599999999999</v>
      </c>
      <c r="E32" s="1">
        <f t="shared" si="0"/>
        <v>103.32618815999999</v>
      </c>
      <c r="F32" s="1">
        <f t="shared" si="1"/>
        <v>24.886674179595097</v>
      </c>
      <c r="G32" s="2">
        <f t="shared" si="2"/>
        <v>25.042560366219323</v>
      </c>
      <c r="H32" s="2">
        <f t="shared" si="3"/>
        <v>0.26046657788229738</v>
      </c>
      <c r="I32" s="2">
        <f t="shared" si="4"/>
        <v>118.40942364834473</v>
      </c>
      <c r="J32">
        <f t="shared" si="5"/>
        <v>32.052558749702548</v>
      </c>
    </row>
    <row r="33" spans="1:10" x14ac:dyDescent="0.3">
      <c r="A33" s="2">
        <v>126.822</v>
      </c>
      <c r="B33" s="2">
        <v>2350</v>
      </c>
      <c r="C33" s="2">
        <v>0.14985000000000001</v>
      </c>
      <c r="D33" s="2">
        <v>1.2822899999999999</v>
      </c>
      <c r="E33" s="1">
        <f t="shared" si="0"/>
        <v>103.458343872</v>
      </c>
      <c r="F33" s="1">
        <f t="shared" si="1"/>
        <v>25.460211223099272</v>
      </c>
      <c r="G33" s="2">
        <f t="shared" si="2"/>
        <v>25.6196899549529</v>
      </c>
      <c r="H33" s="2">
        <f t="shared" si="3"/>
        <v>0.26320576134436668</v>
      </c>
      <c r="I33" s="2">
        <f t="shared" si="4"/>
        <v>118.5608710400314</v>
      </c>
      <c r="J33">
        <f t="shared" si="5"/>
        <v>31.718987636381364</v>
      </c>
    </row>
    <row r="34" spans="1:10" x14ac:dyDescent="0.3">
      <c r="A34" s="2">
        <v>126.69</v>
      </c>
      <c r="B34" s="2">
        <v>2400</v>
      </c>
      <c r="C34" s="2">
        <v>0.1537</v>
      </c>
      <c r="D34" s="2">
        <v>1.2730399999999999</v>
      </c>
      <c r="E34" s="1">
        <f t="shared" si="0"/>
        <v>103.35066144</v>
      </c>
      <c r="F34" s="1">
        <f t="shared" si="1"/>
        <v>25.97485429788399</v>
      </c>
      <c r="G34" s="2">
        <f t="shared" si="2"/>
        <v>26.137556672471952</v>
      </c>
      <c r="H34" s="2">
        <f t="shared" si="3"/>
        <v>0.26461922538017685</v>
      </c>
      <c r="I34" s="2">
        <f t="shared" si="4"/>
        <v>118.43746946162005</v>
      </c>
      <c r="J34">
        <f t="shared" si="5"/>
        <v>31.549560610767784</v>
      </c>
    </row>
    <row r="35" spans="1:10" x14ac:dyDescent="0.3">
      <c r="A35" s="2">
        <v>126.55200000000001</v>
      </c>
      <c r="B35" s="2">
        <v>2450</v>
      </c>
      <c r="C35" s="2">
        <v>0.15565000000000001</v>
      </c>
      <c r="D35" s="2">
        <v>1.2698400000000001</v>
      </c>
      <c r="E35" s="1">
        <f t="shared" si="0"/>
        <v>103.238084352</v>
      </c>
      <c r="F35" s="1">
        <f t="shared" si="1"/>
        <v>26.487113935292339</v>
      </c>
      <c r="G35" s="2">
        <f t="shared" si="2"/>
        <v>26.653025023140291</v>
      </c>
      <c r="H35" s="2">
        <f t="shared" si="3"/>
        <v>0.26279381023050385</v>
      </c>
      <c r="I35" s="2">
        <f t="shared" si="4"/>
        <v>118.30845872055365</v>
      </c>
      <c r="J35">
        <f t="shared" si="5"/>
        <v>31.768709782713302</v>
      </c>
    </row>
    <row r="36" spans="1:10" x14ac:dyDescent="0.3">
      <c r="A36" s="2">
        <v>126.438</v>
      </c>
      <c r="B36" s="2">
        <v>2500</v>
      </c>
      <c r="C36" s="2">
        <v>0.15959999999999999</v>
      </c>
      <c r="D36" s="2">
        <v>1.2744599999999999</v>
      </c>
      <c r="E36" s="1">
        <f t="shared" si="0"/>
        <v>103.145085888</v>
      </c>
      <c r="F36" s="1">
        <f t="shared" si="1"/>
        <v>27.003320339969086</v>
      </c>
      <c r="G36" s="2">
        <f t="shared" si="2"/>
        <v>27.172464863002283</v>
      </c>
      <c r="H36" s="2">
        <f t="shared" si="3"/>
        <v>0.26431168597365373</v>
      </c>
      <c r="I36" s="2">
        <f t="shared" si="4"/>
        <v>118.20188463010749</v>
      </c>
      <c r="J36">
        <f t="shared" si="5"/>
        <v>31.586270047622843</v>
      </c>
    </row>
    <row r="37" spans="1:10" x14ac:dyDescent="0.3">
      <c r="A37" s="2">
        <v>126.239</v>
      </c>
      <c r="B37" s="2">
        <v>2550</v>
      </c>
      <c r="C37" s="2">
        <v>0.16259999999999999</v>
      </c>
      <c r="D37" s="2">
        <v>1.2787599999999999</v>
      </c>
      <c r="E37" s="1">
        <f t="shared" si="0"/>
        <v>102.982746464</v>
      </c>
      <c r="F37" s="1">
        <f t="shared" si="1"/>
        <v>27.500036377713226</v>
      </c>
      <c r="G37" s="2">
        <f t="shared" si="2"/>
        <v>27.672292251359213</v>
      </c>
      <c r="H37" s="2">
        <f t="shared" si="3"/>
        <v>0.26441611462962927</v>
      </c>
      <c r="I37" s="2">
        <f t="shared" si="4"/>
        <v>118.01584740204797</v>
      </c>
      <c r="J37">
        <f t="shared" si="5"/>
        <v>31.573795347535157</v>
      </c>
    </row>
    <row r="38" spans="1:10" x14ac:dyDescent="0.3">
      <c r="A38" s="2">
        <v>126.161</v>
      </c>
      <c r="B38" s="2">
        <v>2600</v>
      </c>
      <c r="C38" s="2">
        <v>0.16805</v>
      </c>
      <c r="D38" s="2">
        <v>1.27634</v>
      </c>
      <c r="E38" s="1">
        <f t="shared" si="0"/>
        <v>102.919115936</v>
      </c>
      <c r="F38" s="1">
        <f t="shared" si="1"/>
        <v>28.021928006669459</v>
      </c>
      <c r="G38" s="2">
        <f t="shared" si="2"/>
        <v>28.197452926845408</v>
      </c>
      <c r="H38" s="2">
        <f t="shared" si="3"/>
        <v>0.2681891169255346</v>
      </c>
      <c r="I38" s="2">
        <f t="shared" si="4"/>
        <v>117.94292828753214</v>
      </c>
      <c r="J38">
        <f t="shared" si="5"/>
        <v>31.129601326158173</v>
      </c>
    </row>
    <row r="39" spans="1:10" x14ac:dyDescent="0.3">
      <c r="A39" s="2">
        <v>125.84699999999999</v>
      </c>
      <c r="B39" s="2">
        <v>2650</v>
      </c>
      <c r="C39" s="2">
        <v>0.17144999999999999</v>
      </c>
      <c r="D39" s="2">
        <v>1.28027</v>
      </c>
      <c r="E39" s="1">
        <f t="shared" si="0"/>
        <v>102.66296227199999</v>
      </c>
      <c r="F39" s="1">
        <f t="shared" si="1"/>
        <v>28.489726712804178</v>
      </c>
      <c r="G39" s="2">
        <f t="shared" si="2"/>
        <v>28.668181850006349</v>
      </c>
      <c r="H39" s="2">
        <f t="shared" si="3"/>
        <v>0.26912240337969984</v>
      </c>
      <c r="I39" s="2">
        <f t="shared" si="4"/>
        <v>117.64938210858394</v>
      </c>
      <c r="J39">
        <f t="shared" si="5"/>
        <v>31.021647343597024</v>
      </c>
    </row>
    <row r="40" spans="1:10" x14ac:dyDescent="0.3">
      <c r="A40" s="2">
        <v>124.911</v>
      </c>
      <c r="B40" s="2">
        <v>2700</v>
      </c>
      <c r="C40" s="2">
        <v>0.17465</v>
      </c>
      <c r="D40" s="2">
        <v>1.2837099999999999</v>
      </c>
      <c r="E40" s="1">
        <f t="shared" si="0"/>
        <v>101.89939593599999</v>
      </c>
      <c r="F40" s="1">
        <f t="shared" si="1"/>
        <v>28.811375430999771</v>
      </c>
      <c r="G40" s="2">
        <f t="shared" si="2"/>
        <v>28.991845324844405</v>
      </c>
      <c r="H40" s="2">
        <f t="shared" si="3"/>
        <v>0.27108484858206178</v>
      </c>
      <c r="I40" s="2">
        <f t="shared" si="4"/>
        <v>116.77435273439438</v>
      </c>
      <c r="J40">
        <f t="shared" si="5"/>
        <v>30.797074545385549</v>
      </c>
    </row>
    <row r="41" spans="1:10" x14ac:dyDescent="0.3">
      <c r="A41" s="2">
        <v>123.92700000000001</v>
      </c>
      <c r="B41" s="2">
        <v>2750</v>
      </c>
      <c r="C41" s="2">
        <v>0.1784</v>
      </c>
      <c r="D41" s="2">
        <v>1.2811999999999999</v>
      </c>
      <c r="E41" s="1">
        <f t="shared" si="0"/>
        <v>101.096672352</v>
      </c>
      <c r="F41" s="1">
        <f t="shared" si="1"/>
        <v>29.113751623313274</v>
      </c>
      <c r="G41" s="2">
        <f t="shared" si="2"/>
        <v>29.296115553749761</v>
      </c>
      <c r="H41" s="2">
        <f t="shared" si="3"/>
        <v>0.27402950351117306</v>
      </c>
      <c r="I41" s="2">
        <f t="shared" si="4"/>
        <v>115.8544500589643</v>
      </c>
      <c r="J41">
        <f t="shared" si="5"/>
        <v>30.466136612789629</v>
      </c>
    </row>
    <row r="42" spans="1:10" x14ac:dyDescent="0.3">
      <c r="A42" s="2">
        <v>123.68899999999999</v>
      </c>
      <c r="B42" s="2">
        <v>2800</v>
      </c>
      <c r="C42" s="2">
        <v>0.18004999999999999</v>
      </c>
      <c r="D42" s="2">
        <v>1.2744800000000001</v>
      </c>
      <c r="E42" s="1">
        <f t="shared" si="0"/>
        <v>100.90251766399999</v>
      </c>
      <c r="F42" s="1">
        <f t="shared" si="1"/>
        <v>29.586163434047425</v>
      </c>
      <c r="G42" s="2">
        <f t="shared" si="2"/>
        <v>29.771486477266926</v>
      </c>
      <c r="H42" s="2">
        <f t="shared" si="3"/>
        <v>0.2721479831444345</v>
      </c>
      <c r="I42" s="2">
        <f t="shared" si="4"/>
        <v>115.63195327364686</v>
      </c>
      <c r="J42">
        <f t="shared" si="5"/>
        <v>30.676767078870938</v>
      </c>
    </row>
    <row r="43" spans="1:10" x14ac:dyDescent="0.3">
      <c r="A43" s="2">
        <v>123.389</v>
      </c>
      <c r="B43" s="2">
        <v>2850</v>
      </c>
      <c r="C43" s="2">
        <v>0.18310000000000001</v>
      </c>
      <c r="D43" s="2">
        <v>1.2603599999999999</v>
      </c>
      <c r="E43" s="1">
        <f t="shared" si="0"/>
        <v>100.65778486399999</v>
      </c>
      <c r="F43" s="1">
        <f t="shared" si="1"/>
        <v>30.041446958259602</v>
      </c>
      <c r="G43" s="2">
        <f t="shared" si="2"/>
        <v>30.229621825387358</v>
      </c>
      <c r="H43" s="2">
        <f t="shared" si="3"/>
        <v>0.27256378024154859</v>
      </c>
      <c r="I43" s="2">
        <f t="shared" si="4"/>
        <v>115.3514951408938</v>
      </c>
      <c r="J43">
        <f t="shared" si="5"/>
        <v>30.6299695524757</v>
      </c>
    </row>
    <row r="44" spans="1:10" x14ac:dyDescent="0.3">
      <c r="A44" s="2">
        <v>122.51900000000001</v>
      </c>
      <c r="B44" s="2">
        <v>2900</v>
      </c>
      <c r="C44" s="2">
        <v>0.18790000000000001</v>
      </c>
      <c r="D44" s="2">
        <v>1.2531000000000001</v>
      </c>
      <c r="E44" s="1">
        <f t="shared" si="0"/>
        <v>99.948059743999991</v>
      </c>
      <c r="F44" s="1">
        <f t="shared" si="1"/>
        <v>30.35295538912273</v>
      </c>
      <c r="G44" s="2">
        <f t="shared" si="2"/>
        <v>30.543081495738658</v>
      </c>
      <c r="H44" s="2">
        <f t="shared" si="3"/>
        <v>0.27683847162506192</v>
      </c>
      <c r="I44" s="2">
        <f t="shared" si="4"/>
        <v>114.53816655590991</v>
      </c>
      <c r="J44">
        <f t="shared" si="5"/>
        <v>30.157009034543876</v>
      </c>
    </row>
    <row r="45" spans="1:10" x14ac:dyDescent="0.3">
      <c r="A45" s="2">
        <v>121.837</v>
      </c>
      <c r="B45" s="2">
        <v>2950</v>
      </c>
      <c r="C45" s="2">
        <v>0.19255</v>
      </c>
      <c r="D45" s="2">
        <v>1.23943</v>
      </c>
      <c r="E45" s="1">
        <f t="shared" si="0"/>
        <v>99.391700512</v>
      </c>
      <c r="F45" s="1">
        <f t="shared" si="1"/>
        <v>30.704409888702447</v>
      </c>
      <c r="G45" s="2">
        <f t="shared" si="2"/>
        <v>30.896737450656122</v>
      </c>
      <c r="H45" s="2">
        <f t="shared" si="3"/>
        <v>0.28044223160578391</v>
      </c>
      <c r="I45" s="2">
        <f t="shared" si="4"/>
        <v>113.90059173411794</v>
      </c>
      <c r="J45">
        <f t="shared" si="5"/>
        <v>29.769483155596628</v>
      </c>
    </row>
    <row r="46" spans="1:10" x14ac:dyDescent="0.3">
      <c r="A46" s="2">
        <v>121.709</v>
      </c>
      <c r="B46" s="2">
        <v>3000</v>
      </c>
      <c r="C46" s="2">
        <v>0.19900000000000001</v>
      </c>
      <c r="D46" s="2">
        <v>1.2273499999999999</v>
      </c>
      <c r="E46" s="1">
        <f t="shared" si="0"/>
        <v>99.287281183999994</v>
      </c>
      <c r="F46" s="1">
        <f t="shared" si="1"/>
        <v>31.192019316255848</v>
      </c>
      <c r="G46" s="2">
        <f t="shared" si="2"/>
        <v>31.387401186457978</v>
      </c>
      <c r="H46" s="2">
        <f t="shared" si="3"/>
        <v>0.28530555769184274</v>
      </c>
      <c r="I46" s="2">
        <f t="shared" si="4"/>
        <v>113.78092959747663</v>
      </c>
      <c r="J46">
        <f t="shared" si="5"/>
        <v>29.262031757977947</v>
      </c>
    </row>
    <row r="47" spans="1:10" x14ac:dyDescent="0.3">
      <c r="A47" s="2">
        <v>121.123</v>
      </c>
      <c r="B47" s="2">
        <v>3050</v>
      </c>
      <c r="C47" s="2">
        <v>0.20605000000000001</v>
      </c>
      <c r="D47" s="2">
        <v>1.2193000000000001</v>
      </c>
      <c r="E47" s="1">
        <f t="shared" si="0"/>
        <v>98.809236447999993</v>
      </c>
      <c r="F47" s="1">
        <f t="shared" si="1"/>
        <v>31.559201085405117</v>
      </c>
      <c r="G47" s="2">
        <f t="shared" si="2"/>
        <v>31.756882924071395</v>
      </c>
      <c r="H47" s="2">
        <f t="shared" si="3"/>
        <v>0.29197607404257336</v>
      </c>
      <c r="I47" s="2">
        <f t="shared" si="4"/>
        <v>113.23310137816564</v>
      </c>
      <c r="J47">
        <f t="shared" si="5"/>
        <v>28.593508277287778</v>
      </c>
    </row>
    <row r="48" spans="1:10" x14ac:dyDescent="0.3">
      <c r="A48" s="2">
        <v>121.124</v>
      </c>
      <c r="B48" s="2">
        <v>3100</v>
      </c>
      <c r="C48" s="2">
        <v>0.21004999999999999</v>
      </c>
      <c r="D48" s="2">
        <v>1.20692</v>
      </c>
      <c r="E48" s="1">
        <f t="shared" si="0"/>
        <v>98.810052223999989</v>
      </c>
      <c r="F48" s="1">
        <f t="shared" si="1"/>
        <v>32.076829864000025</v>
      </c>
      <c r="G48" s="2">
        <f t="shared" si="2"/>
        <v>32.277754047376561</v>
      </c>
      <c r="H48" s="2">
        <f t="shared" si="3"/>
        <v>0.29284100703308541</v>
      </c>
      <c r="I48" s="2">
        <f t="shared" si="4"/>
        <v>113.23403623860814</v>
      </c>
      <c r="J48">
        <f t="shared" si="5"/>
        <v>28.509054706819388</v>
      </c>
    </row>
    <row r="49" spans="1:10" x14ac:dyDescent="0.3">
      <c r="A49" s="2">
        <v>120.851</v>
      </c>
      <c r="B49" s="2">
        <v>3150</v>
      </c>
      <c r="C49" s="2">
        <v>0.21604999999999999</v>
      </c>
      <c r="D49" s="2">
        <v>1.1927399999999999</v>
      </c>
      <c r="E49" s="1">
        <f t="shared" si="0"/>
        <v>98.587345375999988</v>
      </c>
      <c r="F49" s="1">
        <f t="shared" si="1"/>
        <v>32.520734396866928</v>
      </c>
      <c r="G49" s="2">
        <f t="shared" si="2"/>
        <v>32.724439127951626</v>
      </c>
      <c r="H49" s="2">
        <f t="shared" si="3"/>
        <v>0.29709447309352738</v>
      </c>
      <c r="I49" s="2">
        <f t="shared" si="4"/>
        <v>112.97881933780285</v>
      </c>
      <c r="J49">
        <f t="shared" si="5"/>
        <v>28.100893978186221</v>
      </c>
    </row>
    <row r="50" spans="1:10" x14ac:dyDescent="0.3">
      <c r="A50" s="2">
        <v>120.596</v>
      </c>
      <c r="B50" s="2">
        <v>3200</v>
      </c>
      <c r="C50" s="2">
        <v>0.21795</v>
      </c>
      <c r="D50" s="2">
        <v>1.1848099999999999</v>
      </c>
      <c r="E50" s="1">
        <f t="shared" si="0"/>
        <v>98.379322496</v>
      </c>
      <c r="F50" s="1">
        <f t="shared" si="1"/>
        <v>32.967227393981297</v>
      </c>
      <c r="G50" s="2">
        <f t="shared" si="2"/>
        <v>33.173728886504357</v>
      </c>
      <c r="H50" s="2">
        <f t="shared" si="3"/>
        <v>0.29564810255593432</v>
      </c>
      <c r="I50" s="2">
        <f t="shared" si="4"/>
        <v>112.74042992496274</v>
      </c>
      <c r="J50">
        <f t="shared" si="5"/>
        <v>28.238369256324987</v>
      </c>
    </row>
    <row r="51" spans="1:10" x14ac:dyDescent="0.3">
      <c r="A51" s="2">
        <v>120.84</v>
      </c>
      <c r="B51" s="2">
        <v>3250</v>
      </c>
      <c r="C51" s="2">
        <v>0.22305</v>
      </c>
      <c r="D51" s="2">
        <v>1.17378</v>
      </c>
      <c r="E51" s="1">
        <f t="shared" si="0"/>
        <v>98.578371840000003</v>
      </c>
      <c r="F51" s="1">
        <f t="shared" si="1"/>
        <v>33.550084617333589</v>
      </c>
      <c r="G51" s="2">
        <f t="shared" si="2"/>
        <v>33.76023703521691</v>
      </c>
      <c r="H51" s="2">
        <f t="shared" si="3"/>
        <v>0.29730982011558948</v>
      </c>
      <c r="I51" s="2">
        <f t="shared" si="4"/>
        <v>112.96853587293526</v>
      </c>
      <c r="J51">
        <f t="shared" si="5"/>
        <v>28.080539979004048</v>
      </c>
    </row>
    <row r="52" spans="1:10" x14ac:dyDescent="0.3">
      <c r="A52" s="2">
        <v>121.633</v>
      </c>
      <c r="B52" s="2">
        <v>3300</v>
      </c>
      <c r="C52" s="2">
        <v>0.22550000000000001</v>
      </c>
      <c r="D52" s="2">
        <v>1.1611800000000001</v>
      </c>
      <c r="E52" s="1">
        <f t="shared" si="0"/>
        <v>99.225282207999996</v>
      </c>
      <c r="F52" s="1">
        <f t="shared" si="1"/>
        <v>34.289795939852951</v>
      </c>
      <c r="G52" s="2">
        <f t="shared" si="2"/>
        <v>34.504581792338186</v>
      </c>
      <c r="H52" s="2">
        <f t="shared" si="3"/>
        <v>0.29409137780807054</v>
      </c>
      <c r="I52" s="2">
        <f t="shared" si="4"/>
        <v>113.70988020384587</v>
      </c>
      <c r="J52">
        <f t="shared" si="5"/>
        <v>28.38784445885651</v>
      </c>
    </row>
    <row r="53" spans="1:10" x14ac:dyDescent="0.3">
      <c r="A53" s="2">
        <v>122.181</v>
      </c>
      <c r="B53" s="2">
        <v>3350</v>
      </c>
      <c r="C53" s="2">
        <v>0.22850000000000001</v>
      </c>
      <c r="D53" s="2">
        <v>1.1510400000000001</v>
      </c>
      <c r="E53" s="1">
        <f t="shared" si="0"/>
        <v>99.672327455999991</v>
      </c>
      <c r="F53" s="1">
        <f t="shared" si="1"/>
        <v>34.966166773386185</v>
      </c>
      <c r="G53" s="2">
        <f t="shared" si="2"/>
        <v>35.185189305679351</v>
      </c>
      <c r="H53" s="2">
        <f t="shared" si="3"/>
        <v>0.29223943946040581</v>
      </c>
      <c r="I53" s="2">
        <f t="shared" si="4"/>
        <v>114.22218372634144</v>
      </c>
      <c r="J53">
        <f t="shared" si="5"/>
        <v>28.567739882478893</v>
      </c>
    </row>
    <row r="54" spans="1:10" x14ac:dyDescent="0.3">
      <c r="A54" s="2">
        <v>122.93300000000001</v>
      </c>
      <c r="B54" s="2">
        <v>3400</v>
      </c>
      <c r="C54" s="2">
        <v>0.23419999999999999</v>
      </c>
      <c r="D54" s="2">
        <v>1.14117</v>
      </c>
      <c r="E54" s="1">
        <f t="shared" si="0"/>
        <v>100.285791008</v>
      </c>
      <c r="F54" s="1">
        <f t="shared" si="1"/>
        <v>35.706471819553066</v>
      </c>
      <c r="G54" s="2">
        <f t="shared" si="2"/>
        <v>35.930131505439071</v>
      </c>
      <c r="H54" s="2">
        <f t="shared" si="3"/>
        <v>0.29331927155358761</v>
      </c>
      <c r="I54" s="2">
        <f t="shared" si="4"/>
        <v>114.92519877910914</v>
      </c>
      <c r="J54">
        <f t="shared" si="5"/>
        <v>28.462569969191641</v>
      </c>
    </row>
    <row r="55" spans="1:10" x14ac:dyDescent="0.3">
      <c r="A55" s="2">
        <v>123.47499999999999</v>
      </c>
      <c r="B55" s="2">
        <v>3450</v>
      </c>
      <c r="C55" s="2">
        <v>0.23605000000000001</v>
      </c>
      <c r="D55" s="2">
        <v>1.12669</v>
      </c>
      <c r="E55" s="1">
        <f t="shared" si="0"/>
        <v>100.72794159999999</v>
      </c>
      <c r="F55" s="1">
        <f t="shared" si="1"/>
        <v>36.391308554304892</v>
      </c>
      <c r="G55" s="2">
        <f t="shared" si="2"/>
        <v>36.619257949063616</v>
      </c>
      <c r="H55" s="2">
        <f t="shared" si="3"/>
        <v>0.29007278123372299</v>
      </c>
      <c r="I55" s="2">
        <f t="shared" si="4"/>
        <v>115.43189313894969</v>
      </c>
      <c r="J55">
        <f t="shared" si="5"/>
        <v>28.781122635493002</v>
      </c>
    </row>
    <row r="56" spans="1:10" x14ac:dyDescent="0.3">
      <c r="A56" s="2">
        <v>123.428</v>
      </c>
      <c r="B56" s="2">
        <v>3500</v>
      </c>
      <c r="C56" s="2">
        <v>0.24195</v>
      </c>
      <c r="D56" s="2">
        <v>1.11975</v>
      </c>
      <c r="E56" s="1">
        <f t="shared" si="0"/>
        <v>100.689600128</v>
      </c>
      <c r="F56" s="1">
        <f t="shared" si="1"/>
        <v>36.904665939752171</v>
      </c>
      <c r="G56" s="2">
        <f t="shared" si="2"/>
        <v>37.135830923890786</v>
      </c>
      <c r="H56" s="2">
        <f t="shared" si="3"/>
        <v>0.2931871922379829</v>
      </c>
      <c r="I56" s="2">
        <f t="shared" si="4"/>
        <v>115.3879546981517</v>
      </c>
      <c r="J56">
        <f t="shared" si="5"/>
        <v>28.475392209935475</v>
      </c>
    </row>
    <row r="57" spans="1:10" x14ac:dyDescent="0.3">
      <c r="A57" s="2">
        <v>124.205</v>
      </c>
      <c r="B57" s="2">
        <v>3550</v>
      </c>
      <c r="C57" s="2">
        <v>0.24545</v>
      </c>
      <c r="D57" s="2">
        <v>1.10622</v>
      </c>
      <c r="E57" s="1">
        <f t="shared" si="0"/>
        <v>101.32345807999999</v>
      </c>
      <c r="F57" s="1">
        <f t="shared" si="1"/>
        <v>37.667515398952226</v>
      </c>
      <c r="G57" s="2">
        <f t="shared" si="2"/>
        <v>37.903458751317345</v>
      </c>
      <c r="H57" s="2">
        <f t="shared" si="3"/>
        <v>0.29140480483502357</v>
      </c>
      <c r="I57" s="2">
        <f t="shared" si="4"/>
        <v>116.11434126198215</v>
      </c>
      <c r="J57">
        <f t="shared" si="5"/>
        <v>28.649562915178471</v>
      </c>
    </row>
    <row r="58" spans="1:10" x14ac:dyDescent="0.3">
      <c r="A58" s="2">
        <v>124.066</v>
      </c>
      <c r="B58" s="2">
        <v>3600</v>
      </c>
      <c r="C58" s="2">
        <v>0.25505</v>
      </c>
      <c r="D58" s="2">
        <v>1.09697</v>
      </c>
      <c r="E58" s="1">
        <f t="shared" si="0"/>
        <v>101.21006521599999</v>
      </c>
      <c r="F58" s="1">
        <f t="shared" si="1"/>
        <v>38.155295682231532</v>
      </c>
      <c r="G58" s="2">
        <f t="shared" si="2"/>
        <v>38.394294413058319</v>
      </c>
      <c r="H58" s="2">
        <f t="shared" si="3"/>
        <v>0.29893113483279599</v>
      </c>
      <c r="I58" s="2">
        <f t="shared" si="4"/>
        <v>115.98439566047323</v>
      </c>
      <c r="J58">
        <f t="shared" si="5"/>
        <v>27.928239373847845</v>
      </c>
    </row>
    <row r="59" spans="1:10" x14ac:dyDescent="0.3">
      <c r="A59" s="2">
        <v>123.967</v>
      </c>
      <c r="B59" s="2">
        <v>3650</v>
      </c>
      <c r="C59" s="2">
        <v>0.25755</v>
      </c>
      <c r="D59" s="2">
        <v>1.0940099999999999</v>
      </c>
      <c r="E59" s="1">
        <f t="shared" si="0"/>
        <v>101.129303392</v>
      </c>
      <c r="F59" s="1">
        <f t="shared" si="1"/>
        <v>38.654360986206868</v>
      </c>
      <c r="G59" s="2">
        <f t="shared" si="2"/>
        <v>38.896485783078148</v>
      </c>
      <c r="H59" s="2">
        <f t="shared" si="3"/>
        <v>0.29796393598729948</v>
      </c>
      <c r="I59" s="2">
        <f t="shared" si="4"/>
        <v>115.89184447666472</v>
      </c>
      <c r="J59">
        <f t="shared" si="5"/>
        <v>28.018895180194448</v>
      </c>
    </row>
    <row r="60" spans="1:10" x14ac:dyDescent="0.3">
      <c r="A60" s="2">
        <v>123.815</v>
      </c>
      <c r="B60" s="2">
        <v>3700</v>
      </c>
      <c r="C60" s="2">
        <v>0.26445000000000002</v>
      </c>
      <c r="D60" s="2">
        <v>1.09659</v>
      </c>
      <c r="E60" s="1">
        <f t="shared" si="0"/>
        <v>101.00530543999999</v>
      </c>
      <c r="F60" s="1">
        <f t="shared" si="1"/>
        <v>39.135828150413971</v>
      </c>
      <c r="G60" s="2">
        <f t="shared" si="2"/>
        <v>39.380968781368637</v>
      </c>
      <c r="H60" s="2">
        <f t="shared" si="3"/>
        <v>0.30218276411803457</v>
      </c>
      <c r="I60" s="2">
        <f t="shared" si="4"/>
        <v>115.74974568940316</v>
      </c>
      <c r="J60">
        <f t="shared" si="5"/>
        <v>27.627718325606704</v>
      </c>
    </row>
    <row r="61" spans="1:10" x14ac:dyDescent="0.3">
      <c r="A61" s="2">
        <v>123.767</v>
      </c>
      <c r="B61" s="2">
        <v>3750</v>
      </c>
      <c r="C61" s="2">
        <v>0.2651</v>
      </c>
      <c r="D61" s="2">
        <v>1.0980799999999999</v>
      </c>
      <c r="E61" s="1">
        <f t="shared" si="0"/>
        <v>100.96614819199999</v>
      </c>
      <c r="F61" s="1">
        <f t="shared" si="1"/>
        <v>39.649313677655691</v>
      </c>
      <c r="G61" s="2">
        <f t="shared" si="2"/>
        <v>39.89767070065016</v>
      </c>
      <c r="H61" s="2">
        <f t="shared" si="3"/>
        <v>0.29900241769767283</v>
      </c>
      <c r="I61" s="2">
        <f t="shared" si="4"/>
        <v>115.70487238816267</v>
      </c>
      <c r="J61">
        <f t="shared" si="5"/>
        <v>27.92158121727218</v>
      </c>
    </row>
    <row r="62" spans="1:10" x14ac:dyDescent="0.3">
      <c r="A62" s="2">
        <v>123.509</v>
      </c>
      <c r="B62" s="2">
        <v>3800</v>
      </c>
      <c r="C62" s="2">
        <v>0.26929999999999998</v>
      </c>
      <c r="D62" s="2">
        <v>1.09907</v>
      </c>
      <c r="E62" s="1">
        <f t="shared" si="0"/>
        <v>100.75567798399999</v>
      </c>
      <c r="F62" s="1">
        <f t="shared" si="1"/>
        <v>40.09421771651914</v>
      </c>
      <c r="G62" s="2">
        <f t="shared" si="2"/>
        <v>40.345361547969077</v>
      </c>
      <c r="H62" s="2">
        <f t="shared" si="3"/>
        <v>0.30036910155313823</v>
      </c>
      <c r="I62" s="2">
        <f t="shared" si="4"/>
        <v>115.46367839399501</v>
      </c>
      <c r="J62">
        <f t="shared" si="5"/>
        <v>27.79453760968606</v>
      </c>
    </row>
    <row r="63" spans="1:10" x14ac:dyDescent="0.3">
      <c r="A63" s="2">
        <v>122.672</v>
      </c>
      <c r="B63" s="2">
        <v>3850</v>
      </c>
      <c r="C63" s="2">
        <v>0.27374999999999999</v>
      </c>
      <c r="D63" s="2">
        <v>1.1053299999999999</v>
      </c>
      <c r="E63" s="1">
        <f t="shared" si="0"/>
        <v>100.072873472</v>
      </c>
      <c r="F63" s="1">
        <f t="shared" si="1"/>
        <v>40.346486195817867</v>
      </c>
      <c r="G63" s="2">
        <f t="shared" si="2"/>
        <v>40.599210197079145</v>
      </c>
      <c r="H63" s="2">
        <f t="shared" si="3"/>
        <v>0.30342339026305137</v>
      </c>
      <c r="I63" s="2">
        <f t="shared" si="4"/>
        <v>114.681200203614</v>
      </c>
      <c r="J63">
        <f t="shared" si="5"/>
        <v>27.5147551501172</v>
      </c>
    </row>
    <row r="64" spans="1:10" x14ac:dyDescent="0.3">
      <c r="A64" s="2">
        <v>122.157</v>
      </c>
      <c r="B64" s="2">
        <v>3900</v>
      </c>
      <c r="C64" s="2">
        <v>0.27589999999999998</v>
      </c>
      <c r="D64" s="2">
        <v>1.11704</v>
      </c>
      <c r="E64" s="1">
        <f t="shared" si="0"/>
        <v>99.652748831999986</v>
      </c>
      <c r="F64" s="1">
        <f t="shared" si="1"/>
        <v>40.698884673283203</v>
      </c>
      <c r="G64" s="2">
        <f t="shared" si="2"/>
        <v>40.953816042810239</v>
      </c>
      <c r="H64" s="2">
        <f t="shared" si="3"/>
        <v>0.30315856248955431</v>
      </c>
      <c r="I64" s="2">
        <f t="shared" si="4"/>
        <v>114.19974707572121</v>
      </c>
      <c r="J64">
        <f t="shared" si="5"/>
        <v>27.538790992235207</v>
      </c>
    </row>
    <row r="65" spans="1:10" x14ac:dyDescent="0.3">
      <c r="A65" s="2">
        <v>121.184</v>
      </c>
      <c r="B65" s="2">
        <v>3950</v>
      </c>
      <c r="C65" s="2">
        <v>0.28284999999999999</v>
      </c>
      <c r="D65" s="2">
        <v>1.12259</v>
      </c>
      <c r="E65" s="1">
        <f t="shared" si="0"/>
        <v>98.858998783999994</v>
      </c>
      <c r="F65" s="1">
        <f t="shared" si="1"/>
        <v>40.892336068939137</v>
      </c>
      <c r="G65" s="2">
        <f t="shared" si="2"/>
        <v>41.148479187378392</v>
      </c>
      <c r="H65" s="2">
        <f t="shared" si="3"/>
        <v>0.30932491920391991</v>
      </c>
      <c r="I65" s="2">
        <f t="shared" si="4"/>
        <v>113.29012786515877</v>
      </c>
      <c r="J65">
        <f t="shared" si="5"/>
        <v>26.989808358771612</v>
      </c>
    </row>
    <row r="66" spans="1:10" x14ac:dyDescent="0.3">
      <c r="A66" s="2">
        <v>120.004</v>
      </c>
      <c r="B66" s="2">
        <v>4000</v>
      </c>
      <c r="C66" s="2">
        <v>0.28455000000000003</v>
      </c>
      <c r="D66" s="2">
        <v>1.1246100000000001</v>
      </c>
      <c r="E66" s="1">
        <f t="shared" si="0"/>
        <v>97.896383103999995</v>
      </c>
      <c r="F66" s="1">
        <f t="shared" si="1"/>
        <v>41.006741063005101</v>
      </c>
      <c r="G66" s="2">
        <f t="shared" si="2"/>
        <v>41.263600796212849</v>
      </c>
      <c r="H66" s="2">
        <f t="shared" si="3"/>
        <v>0.31031586562787838</v>
      </c>
      <c r="I66" s="2">
        <f t="shared" si="4"/>
        <v>112.18699254299668</v>
      </c>
      <c r="J66">
        <f t="shared" si="5"/>
        <v>26.903620519093053</v>
      </c>
    </row>
    <row r="67" spans="1:10" x14ac:dyDescent="0.3">
      <c r="A67" s="2">
        <v>118.73399999999999</v>
      </c>
      <c r="B67" s="2">
        <v>4050</v>
      </c>
      <c r="C67" s="2">
        <v>0.28710000000000002</v>
      </c>
      <c r="D67" s="2">
        <v>1.1222000000000001</v>
      </c>
      <c r="E67" s="1">
        <f t="shared" si="0"/>
        <v>96.860347583999996</v>
      </c>
      <c r="F67" s="1">
        <f t="shared" si="1"/>
        <v>41.079927113196504</v>
      </c>
      <c r="G67" s="2">
        <f t="shared" si="2"/>
        <v>41.337245272234725</v>
      </c>
      <c r="H67" s="2">
        <f t="shared" si="3"/>
        <v>0.31253896854800173</v>
      </c>
      <c r="I67" s="2">
        <f t="shared" si="4"/>
        <v>110.99971978100869</v>
      </c>
      <c r="J67">
        <f t="shared" si="5"/>
        <v>26.712253926902164</v>
      </c>
    </row>
    <row r="68" spans="1:10" x14ac:dyDescent="0.3">
      <c r="A68" s="2">
        <v>117.44199999999999</v>
      </c>
      <c r="B68" s="2">
        <v>4100</v>
      </c>
      <c r="C68" s="2">
        <v>0.28894999999999998</v>
      </c>
      <c r="D68" s="2">
        <v>1.1239399999999999</v>
      </c>
      <c r="E68" s="1">
        <f t="shared" si="0"/>
        <v>95.806364991999985</v>
      </c>
      <c r="F68" s="1">
        <f t="shared" si="1"/>
        <v>41.134558231554628</v>
      </c>
      <c r="G68" s="2">
        <f t="shared" si="2"/>
        <v>41.392218591268218</v>
      </c>
      <c r="H68" s="2">
        <f t="shared" si="3"/>
        <v>0.31413513076931221</v>
      </c>
      <c r="I68" s="2">
        <f t="shared" si="4"/>
        <v>109.7918800892855</v>
      </c>
      <c r="J68">
        <f t="shared" si="5"/>
        <v>26.576525425413795</v>
      </c>
    </row>
    <row r="69" spans="1:10" x14ac:dyDescent="0.3">
      <c r="A69" s="2">
        <v>116.5</v>
      </c>
      <c r="B69" s="2">
        <v>4150</v>
      </c>
      <c r="C69" s="2">
        <v>0.29304999999999998</v>
      </c>
      <c r="D69" s="2">
        <v>1.12233</v>
      </c>
      <c r="E69" s="1">
        <f t="shared" si="0"/>
        <v>95.037903999999997</v>
      </c>
      <c r="F69" s="1">
        <f t="shared" si="1"/>
        <v>41.302236040957787</v>
      </c>
      <c r="G69" s="2">
        <f t="shared" si="2"/>
        <v>41.560946707920174</v>
      </c>
      <c r="H69" s="2">
        <f t="shared" si="3"/>
        <v>0.31729907628612647</v>
      </c>
      <c r="I69" s="2">
        <f t="shared" si="4"/>
        <v>108.91124155244087</v>
      </c>
      <c r="J69">
        <f t="shared" si="5"/>
        <v>26.311517788277104</v>
      </c>
    </row>
    <row r="70" spans="1:10" x14ac:dyDescent="0.3">
      <c r="A70" s="2">
        <v>115.931</v>
      </c>
      <c r="B70" s="2">
        <v>4200</v>
      </c>
      <c r="C70" s="2">
        <v>0.2949</v>
      </c>
      <c r="D70" s="2">
        <v>1.1217900000000001</v>
      </c>
      <c r="E70" s="1">
        <f t="shared" si="0"/>
        <v>94.573727455999986</v>
      </c>
      <c r="F70" s="1">
        <f t="shared" si="1"/>
        <v>41.595697835772199</v>
      </c>
      <c r="G70" s="2">
        <f t="shared" si="2"/>
        <v>41.856246700951964</v>
      </c>
      <c r="H70" s="2">
        <f t="shared" si="3"/>
        <v>0.31704945010509455</v>
      </c>
      <c r="I70" s="2">
        <f t="shared" si="4"/>
        <v>108.37930596065253</v>
      </c>
      <c r="J70">
        <f t="shared" si="5"/>
        <v>26.332233937447093</v>
      </c>
    </row>
    <row r="71" spans="1:10" x14ac:dyDescent="0.3">
      <c r="A71" s="2">
        <v>115.03400000000001</v>
      </c>
      <c r="B71" s="2">
        <v>4250</v>
      </c>
      <c r="C71" s="2">
        <v>0.29715000000000003</v>
      </c>
      <c r="D71" s="2">
        <v>1.12456</v>
      </c>
      <c r="E71" s="1">
        <f t="shared" ref="E71:E96" si="6">A71*0.815776</f>
        <v>93.841976383999992</v>
      </c>
      <c r="F71" s="1">
        <f t="shared" ref="F71:F96" si="7">(((2*PI()*(B71)*(E71))/60))/1000</f>
        <v>41.765212344228843</v>
      </c>
      <c r="G71" s="2">
        <f t="shared" ref="G71:G96" si="8">F71*(1013.25/$G$3)*(SQRT((($I$3+273)/293)))</f>
        <v>42.026823021449466</v>
      </c>
      <c r="H71" s="2">
        <f t="shared" ref="H71:H96" si="9">(((C71*1000)*0.75)*3600)/(((60)*1000)*G71)</f>
        <v>0.31817180168901621</v>
      </c>
      <c r="I71" s="2">
        <f t="shared" ref="I71:I96" si="10">((F71*1000*120)/(0.09*(PI()*0.0375^2)*B71*4))*0.0001450377</f>
        <v>107.54073614372088</v>
      </c>
      <c r="J71">
        <f t="shared" ref="J71:J96" si="11">(G71*1000)/((43391000)*(H71/3600*F71))*100</f>
        <v>26.23934693642752</v>
      </c>
    </row>
    <row r="72" spans="1:10" x14ac:dyDescent="0.3">
      <c r="A72" s="2">
        <v>114.39100000000001</v>
      </c>
      <c r="B72" s="2">
        <v>4300</v>
      </c>
      <c r="C72" s="2">
        <v>0.30220000000000002</v>
      </c>
      <c r="D72" s="2">
        <v>1.1227799999999999</v>
      </c>
      <c r="E72" s="1">
        <f t="shared" si="6"/>
        <v>93.317432416000003</v>
      </c>
      <c r="F72" s="1">
        <f t="shared" si="7"/>
        <v>42.020368285295355</v>
      </c>
      <c r="G72" s="2">
        <f t="shared" si="8"/>
        <v>42.283577218930652</v>
      </c>
      <c r="H72" s="2">
        <f t="shared" si="9"/>
        <v>0.32161422695125313</v>
      </c>
      <c r="I72" s="2">
        <f t="shared" si="10"/>
        <v>106.93962087918683</v>
      </c>
      <c r="J72">
        <f t="shared" si="11"/>
        <v>25.958491852326254</v>
      </c>
    </row>
    <row r="73" spans="1:10" x14ac:dyDescent="0.3">
      <c r="A73" s="2">
        <v>114.01600000000001</v>
      </c>
      <c r="B73" s="2">
        <v>4350</v>
      </c>
      <c r="C73" s="2">
        <v>0.30604999999999999</v>
      </c>
      <c r="D73" s="2">
        <v>1.1194299999999999</v>
      </c>
      <c r="E73" s="1">
        <f t="shared" si="6"/>
        <v>93.011516415999992</v>
      </c>
      <c r="F73" s="1">
        <f t="shared" si="7"/>
        <v>42.369623017404038</v>
      </c>
      <c r="G73" s="2">
        <f t="shared" si="8"/>
        <v>42.635019627381944</v>
      </c>
      <c r="H73" s="2">
        <f t="shared" si="9"/>
        <v>0.32302670716152088</v>
      </c>
      <c r="I73" s="2">
        <f t="shared" si="10"/>
        <v>106.58904821324548</v>
      </c>
      <c r="J73">
        <f t="shared" si="11"/>
        <v>25.844984655500348</v>
      </c>
    </row>
    <row r="74" spans="1:10" x14ac:dyDescent="0.3">
      <c r="A74" s="2">
        <v>113.871</v>
      </c>
      <c r="B74" s="2">
        <v>4400</v>
      </c>
      <c r="C74" s="2">
        <v>0.30919999999999997</v>
      </c>
      <c r="D74" s="2">
        <v>1.1198600000000001</v>
      </c>
      <c r="E74" s="1">
        <f t="shared" si="6"/>
        <v>92.893228895999997</v>
      </c>
      <c r="F74" s="1">
        <f t="shared" si="7"/>
        <v>42.802127201959941</v>
      </c>
      <c r="G74" s="2">
        <f t="shared" si="8"/>
        <v>43.070232949669261</v>
      </c>
      <c r="H74" s="2">
        <f t="shared" si="9"/>
        <v>0.32305374378307938</v>
      </c>
      <c r="I74" s="2">
        <f t="shared" si="10"/>
        <v>106.45349344908152</v>
      </c>
      <c r="J74">
        <f t="shared" si="11"/>
        <v>25.842821668434691</v>
      </c>
    </row>
    <row r="75" spans="1:10" x14ac:dyDescent="0.3">
      <c r="A75" s="2">
        <v>113.985</v>
      </c>
      <c r="B75" s="2">
        <v>4450</v>
      </c>
      <c r="C75" s="2">
        <v>0.30990000000000001</v>
      </c>
      <c r="D75" s="2">
        <v>1.11873</v>
      </c>
      <c r="E75" s="1">
        <f t="shared" si="6"/>
        <v>92.986227359999987</v>
      </c>
      <c r="F75" s="1">
        <f t="shared" si="7"/>
        <v>43.331852565948921</v>
      </c>
      <c r="G75" s="2">
        <f t="shared" si="8"/>
        <v>43.603276429464088</v>
      </c>
      <c r="H75" s="2">
        <f t="shared" si="9"/>
        <v>0.31982688325175018</v>
      </c>
      <c r="I75" s="2">
        <f t="shared" si="10"/>
        <v>106.56006753952768</v>
      </c>
      <c r="J75">
        <f t="shared" si="11"/>
        <v>26.103560166750377</v>
      </c>
    </row>
    <row r="76" spans="1:10" x14ac:dyDescent="0.3">
      <c r="A76" s="2">
        <v>113.306</v>
      </c>
      <c r="B76" s="2">
        <v>4500</v>
      </c>
      <c r="C76" s="2">
        <v>0.31445000000000001</v>
      </c>
      <c r="D76" s="2">
        <v>1.1156299999999999</v>
      </c>
      <c r="E76" s="1">
        <f t="shared" si="6"/>
        <v>92.432315455999998</v>
      </c>
      <c r="F76" s="1">
        <f t="shared" si="7"/>
        <v>43.557702478629579</v>
      </c>
      <c r="G76" s="2">
        <f t="shared" si="8"/>
        <v>43.830541030237789</v>
      </c>
      <c r="H76" s="2">
        <f t="shared" si="9"/>
        <v>0.32283995742233779</v>
      </c>
      <c r="I76" s="2">
        <f t="shared" si="10"/>
        <v>105.92529729906325</v>
      </c>
      <c r="J76">
        <f t="shared" si="11"/>
        <v>25.859934924302703</v>
      </c>
    </row>
    <row r="77" spans="1:10" x14ac:dyDescent="0.3">
      <c r="A77" s="2">
        <v>113.074</v>
      </c>
      <c r="B77" s="2">
        <v>4550</v>
      </c>
      <c r="C77" s="2">
        <v>0.31709999999999999</v>
      </c>
      <c r="D77" s="2">
        <v>1.1095299999999999</v>
      </c>
      <c r="E77" s="1">
        <f t="shared" si="6"/>
        <v>92.243055423999991</v>
      </c>
      <c r="F77" s="1">
        <f t="shared" si="7"/>
        <v>43.9514992984817</v>
      </c>
      <c r="G77" s="2">
        <f t="shared" si="8"/>
        <v>44.226804531017564</v>
      </c>
      <c r="H77" s="2">
        <f t="shared" si="9"/>
        <v>0.32264370332232295</v>
      </c>
      <c r="I77" s="2">
        <f t="shared" si="10"/>
        <v>105.70840967640086</v>
      </c>
      <c r="J77">
        <f t="shared" si="11"/>
        <v>25.875664716028844</v>
      </c>
    </row>
    <row r="78" spans="1:10" x14ac:dyDescent="0.3">
      <c r="A78" s="2">
        <v>112.19499999999999</v>
      </c>
      <c r="B78" s="2">
        <v>4600</v>
      </c>
      <c r="C78" s="2">
        <v>0.31940000000000002</v>
      </c>
      <c r="D78" s="2">
        <v>1.1056900000000001</v>
      </c>
      <c r="E78" s="1">
        <f t="shared" si="6"/>
        <v>91.525988319999982</v>
      </c>
      <c r="F78" s="1">
        <f t="shared" si="7"/>
        <v>44.089063786194089</v>
      </c>
      <c r="G78" s="2">
        <f t="shared" si="8"/>
        <v>44.36523070089968</v>
      </c>
      <c r="H78" s="2">
        <f t="shared" si="9"/>
        <v>0.32396991456889979</v>
      </c>
      <c r="I78" s="2">
        <f t="shared" si="10"/>
        <v>104.88666734743435</v>
      </c>
      <c r="J78">
        <f t="shared" si="11"/>
        <v>25.769739455639428</v>
      </c>
    </row>
    <row r="79" spans="1:10" x14ac:dyDescent="0.3">
      <c r="A79" s="2">
        <v>111.06100000000001</v>
      </c>
      <c r="B79" s="2">
        <v>4650</v>
      </c>
      <c r="C79" s="2">
        <v>0.32055</v>
      </c>
      <c r="D79" s="2">
        <v>1.09782</v>
      </c>
      <c r="E79" s="1">
        <f t="shared" si="6"/>
        <v>90.600898336</v>
      </c>
      <c r="F79" s="1">
        <f t="shared" si="7"/>
        <v>44.117823076257061</v>
      </c>
      <c r="G79" s="2">
        <f t="shared" si="8"/>
        <v>44.394170134602</v>
      </c>
      <c r="H79" s="2">
        <f t="shared" si="9"/>
        <v>0.3249244203971946</v>
      </c>
      <c r="I79" s="2">
        <f t="shared" si="10"/>
        <v>103.8265356056278</v>
      </c>
      <c r="J79">
        <f t="shared" si="11"/>
        <v>25.694037646357199</v>
      </c>
    </row>
    <row r="80" spans="1:10" x14ac:dyDescent="0.3">
      <c r="A80" s="2">
        <v>109.973</v>
      </c>
      <c r="B80" s="2">
        <v>4700</v>
      </c>
      <c r="C80" s="2">
        <v>0.32069999999999999</v>
      </c>
      <c r="D80" s="2">
        <v>1.09558</v>
      </c>
      <c r="E80" s="1">
        <f t="shared" si="6"/>
        <v>89.713334047999993</v>
      </c>
      <c r="F80" s="1">
        <f t="shared" si="7"/>
        <v>44.15536435063153</v>
      </c>
      <c r="G80" s="2">
        <f t="shared" si="8"/>
        <v>44.431946561575046</v>
      </c>
      <c r="H80" s="2">
        <f t="shared" si="9"/>
        <v>0.32480008455178572</v>
      </c>
      <c r="I80" s="2">
        <f t="shared" si="10"/>
        <v>102.80940744417666</v>
      </c>
      <c r="J80">
        <f t="shared" si="11"/>
        <v>25.703873511693061</v>
      </c>
    </row>
    <row r="81" spans="1:10" x14ac:dyDescent="0.3">
      <c r="A81" s="2">
        <v>108.654</v>
      </c>
      <c r="B81" s="2">
        <v>4750</v>
      </c>
      <c r="C81" s="2">
        <v>0.32485000000000003</v>
      </c>
      <c r="D81" s="2">
        <v>1.0882700000000001</v>
      </c>
      <c r="E81" s="1">
        <f t="shared" si="6"/>
        <v>88.637325503999989</v>
      </c>
      <c r="F81" s="1">
        <f t="shared" si="7"/>
        <v>44.08987535089215</v>
      </c>
      <c r="G81" s="2">
        <f t="shared" si="8"/>
        <v>44.366047349110509</v>
      </c>
      <c r="H81" s="2">
        <f t="shared" si="9"/>
        <v>0.32949182704898056</v>
      </c>
      <c r="I81" s="2">
        <f t="shared" si="10"/>
        <v>101.57632652050567</v>
      </c>
      <c r="J81">
        <f t="shared" si="11"/>
        <v>25.337867602601406</v>
      </c>
    </row>
    <row r="82" spans="1:10" x14ac:dyDescent="0.3">
      <c r="A82" s="2">
        <v>107.07599999999999</v>
      </c>
      <c r="B82" s="2">
        <v>4800</v>
      </c>
      <c r="C82" s="2">
        <v>0.32455000000000001</v>
      </c>
      <c r="D82" s="2">
        <v>1.08396</v>
      </c>
      <c r="E82" s="1">
        <f t="shared" si="6"/>
        <v>87.350030975999985</v>
      </c>
      <c r="F82" s="1">
        <f t="shared" si="7"/>
        <v>43.906914496806785</v>
      </c>
      <c r="G82" s="2">
        <f t="shared" si="8"/>
        <v>44.181940457204298</v>
      </c>
      <c r="H82" s="2">
        <f t="shared" si="9"/>
        <v>0.33055927034591248</v>
      </c>
      <c r="I82" s="2">
        <f t="shared" si="10"/>
        <v>100.10111674222453</v>
      </c>
      <c r="J82">
        <f t="shared" si="11"/>
        <v>25.256046460805436</v>
      </c>
    </row>
    <row r="83" spans="1:10" x14ac:dyDescent="0.3">
      <c r="A83" s="2">
        <v>105.24</v>
      </c>
      <c r="B83" s="2">
        <v>4850</v>
      </c>
      <c r="C83" s="2">
        <v>0.32569999999999999</v>
      </c>
      <c r="D83" s="2">
        <v>1.0822099999999999</v>
      </c>
      <c r="E83" s="1">
        <f t="shared" si="6"/>
        <v>85.852266239999992</v>
      </c>
      <c r="F83" s="1">
        <f t="shared" si="7"/>
        <v>43.603577241035069</v>
      </c>
      <c r="G83" s="2">
        <f t="shared" si="8"/>
        <v>43.876703144891401</v>
      </c>
      <c r="H83" s="2">
        <f t="shared" si="9"/>
        <v>0.33403831531281458</v>
      </c>
      <c r="I83" s="2">
        <f t="shared" si="10"/>
        <v>98.384712969775791</v>
      </c>
      <c r="J83">
        <f t="shared" si="11"/>
        <v>24.993002021603825</v>
      </c>
    </row>
    <row r="84" spans="1:10" x14ac:dyDescent="0.3">
      <c r="A84" s="2">
        <v>103.63200000000001</v>
      </c>
      <c r="B84" s="2">
        <v>4900</v>
      </c>
      <c r="C84" s="2">
        <v>0.32769999999999999</v>
      </c>
      <c r="D84" s="2">
        <v>1.0846</v>
      </c>
      <c r="E84" s="1">
        <f t="shared" si="6"/>
        <v>84.540498431999993</v>
      </c>
      <c r="F84" s="1">
        <f t="shared" si="7"/>
        <v>43.379995438115792</v>
      </c>
      <c r="G84" s="2">
        <f t="shared" si="8"/>
        <v>43.651720860959507</v>
      </c>
      <c r="H84" s="2">
        <f t="shared" si="9"/>
        <v>0.33782173323638026</v>
      </c>
      <c r="I84" s="2">
        <f t="shared" si="10"/>
        <v>96.881457378219338</v>
      </c>
      <c r="J84">
        <f t="shared" si="11"/>
        <v>24.713094121936273</v>
      </c>
    </row>
    <row r="85" spans="1:10" x14ac:dyDescent="0.3">
      <c r="A85" s="2">
        <v>102.33499999999999</v>
      </c>
      <c r="B85" s="2">
        <v>4950</v>
      </c>
      <c r="C85" s="2">
        <v>0.32845000000000002</v>
      </c>
      <c r="D85" s="2">
        <v>1.08823</v>
      </c>
      <c r="E85" s="1">
        <f t="shared" si="6"/>
        <v>83.482436959999987</v>
      </c>
      <c r="F85" s="1">
        <f t="shared" si="7"/>
        <v>43.274188758455985</v>
      </c>
      <c r="G85" s="2">
        <f t="shared" si="8"/>
        <v>43.545251425011237</v>
      </c>
      <c r="H85" s="2">
        <f t="shared" si="9"/>
        <v>0.33942277323746528</v>
      </c>
      <c r="I85" s="2">
        <f t="shared" si="10"/>
        <v>95.66894338428358</v>
      </c>
      <c r="J85">
        <f t="shared" si="11"/>
        <v>24.5965237107573</v>
      </c>
    </row>
    <row r="86" spans="1:10" x14ac:dyDescent="0.3">
      <c r="A86" s="2">
        <v>101.10599999999999</v>
      </c>
      <c r="B86" s="2">
        <v>5000</v>
      </c>
      <c r="C86" s="2">
        <v>0.32869999999999999</v>
      </c>
      <c r="D86" s="2">
        <v>1.08687</v>
      </c>
      <c r="E86" s="1">
        <f t="shared" si="6"/>
        <v>82.479848255999997</v>
      </c>
      <c r="F86" s="1">
        <f t="shared" si="7"/>
        <v>43.186347558375083</v>
      </c>
      <c r="G86" s="2">
        <f t="shared" si="8"/>
        <v>43.456860001561381</v>
      </c>
      <c r="H86" s="2">
        <f t="shared" si="9"/>
        <v>0.34037203791227777</v>
      </c>
      <c r="I86" s="2">
        <f t="shared" si="10"/>
        <v>94.519999900438535</v>
      </c>
      <c r="J86">
        <f t="shared" si="11"/>
        <v>24.527926386414723</v>
      </c>
    </row>
    <row r="87" spans="1:10" x14ac:dyDescent="0.3">
      <c r="A87" s="2">
        <v>99.314899999999994</v>
      </c>
      <c r="B87" s="2">
        <v>5050</v>
      </c>
      <c r="C87" s="2">
        <v>0.32984999999999998</v>
      </c>
      <c r="D87" s="2">
        <v>1.0891</v>
      </c>
      <c r="E87" s="1">
        <f t="shared" si="6"/>
        <v>81.018711862399996</v>
      </c>
      <c r="F87" s="1">
        <f t="shared" si="7"/>
        <v>42.845511315021049</v>
      </c>
      <c r="G87" s="2">
        <f t="shared" si="8"/>
        <v>43.113888813945358</v>
      </c>
      <c r="H87" s="2">
        <f t="shared" si="9"/>
        <v>0.34428000832991185</v>
      </c>
      <c r="I87" s="2">
        <f t="shared" si="10"/>
        <v>92.845571361858475</v>
      </c>
      <c r="J87">
        <f t="shared" si="11"/>
        <v>24.249506471215465</v>
      </c>
    </row>
    <row r="88" spans="1:10" x14ac:dyDescent="0.3">
      <c r="A88" s="2">
        <v>97.581500000000005</v>
      </c>
      <c r="B88" s="2">
        <v>5100</v>
      </c>
      <c r="C88" s="2">
        <v>0.32969999999999999</v>
      </c>
      <c r="D88" s="2">
        <v>1.09185</v>
      </c>
      <c r="E88" s="1">
        <f t="shared" si="6"/>
        <v>79.604645743999995</v>
      </c>
      <c r="F88" s="1">
        <f t="shared" si="7"/>
        <v>42.514512944364625</v>
      </c>
      <c r="G88" s="2">
        <f t="shared" si="8"/>
        <v>42.78081712190383</v>
      </c>
      <c r="H88" s="2">
        <f t="shared" si="9"/>
        <v>0.34680263253792998</v>
      </c>
      <c r="I88" s="2">
        <f t="shared" si="10"/>
        <v>91.225084270811251</v>
      </c>
      <c r="J88">
        <f t="shared" si="11"/>
        <v>24.07311682962273</v>
      </c>
    </row>
    <row r="89" spans="1:10" x14ac:dyDescent="0.3">
      <c r="A89" s="2">
        <v>95.848600000000005</v>
      </c>
      <c r="B89" s="2">
        <v>5150</v>
      </c>
      <c r="C89" s="2">
        <v>0.33095000000000002</v>
      </c>
      <c r="D89" s="2">
        <v>1.0940700000000001</v>
      </c>
      <c r="E89" s="1">
        <f t="shared" si="6"/>
        <v>78.190987513599993</v>
      </c>
      <c r="F89" s="1">
        <f t="shared" si="7"/>
        <v>42.16892648469112</v>
      </c>
      <c r="G89" s="2">
        <f t="shared" si="8"/>
        <v>42.433065963365436</v>
      </c>
      <c r="H89" s="2">
        <f t="shared" si="9"/>
        <v>0.35097039683292391</v>
      </c>
      <c r="I89" s="2">
        <f t="shared" si="10"/>
        <v>89.605064609985305</v>
      </c>
      <c r="J89">
        <f t="shared" si="11"/>
        <v>23.78724919606422</v>
      </c>
    </row>
    <row r="90" spans="1:10" x14ac:dyDescent="0.3">
      <c r="A90" s="2">
        <v>94.803299999999993</v>
      </c>
      <c r="B90" s="2">
        <v>5200</v>
      </c>
      <c r="C90" s="2">
        <v>0.33379999999999999</v>
      </c>
      <c r="D90" s="2">
        <v>1.0934600000000001</v>
      </c>
      <c r="E90" s="1">
        <f t="shared" si="6"/>
        <v>77.338256860799987</v>
      </c>
      <c r="F90" s="1">
        <f t="shared" si="7"/>
        <v>42.113985263190472</v>
      </c>
      <c r="G90" s="2">
        <f t="shared" si="8"/>
        <v>42.377780598752437</v>
      </c>
      <c r="H90" s="2">
        <f t="shared" si="9"/>
        <v>0.35445461720197319</v>
      </c>
      <c r="I90" s="2">
        <f t="shared" si="10"/>
        <v>88.627854989429352</v>
      </c>
      <c r="J90">
        <f t="shared" si="11"/>
        <v>23.553425134674296</v>
      </c>
    </row>
    <row r="91" spans="1:10" x14ac:dyDescent="0.3">
      <c r="A91" s="2">
        <v>93.0976</v>
      </c>
      <c r="B91" s="2">
        <v>5250</v>
      </c>
      <c r="C91" s="2">
        <v>0.33129999999999998</v>
      </c>
      <c r="D91" s="2">
        <v>1.0880399999999999</v>
      </c>
      <c r="E91" s="1">
        <f t="shared" si="6"/>
        <v>75.94678773759999</v>
      </c>
      <c r="F91" s="1">
        <f t="shared" si="7"/>
        <v>41.753927323532807</v>
      </c>
      <c r="G91" s="2">
        <f t="shared" si="8"/>
        <v>42.01546731317061</v>
      </c>
      <c r="H91" s="2">
        <f t="shared" si="9"/>
        <v>0.35483361136689362</v>
      </c>
      <c r="I91" s="2">
        <f t="shared" si="10"/>
        <v>87.033263532639651</v>
      </c>
      <c r="J91">
        <f t="shared" si="11"/>
        <v>23.52826796127253</v>
      </c>
    </row>
    <row r="92" spans="1:10" x14ac:dyDescent="0.3">
      <c r="A92" s="2">
        <v>91.788600000000002</v>
      </c>
      <c r="B92" s="2">
        <v>5300</v>
      </c>
      <c r="C92" s="2">
        <v>0.33239999999999997</v>
      </c>
      <c r="D92" s="2">
        <v>1.0833900000000001</v>
      </c>
      <c r="E92" s="1">
        <f t="shared" si="6"/>
        <v>74.878936953600004</v>
      </c>
      <c r="F92" s="1">
        <f t="shared" si="7"/>
        <v>41.558910889427615</v>
      </c>
      <c r="G92" s="2">
        <f t="shared" si="8"/>
        <v>41.819229327000151</v>
      </c>
      <c r="H92" s="2">
        <f t="shared" si="9"/>
        <v>0.3576823447184504</v>
      </c>
      <c r="I92" s="2">
        <f t="shared" si="10"/>
        <v>85.809531213393797</v>
      </c>
      <c r="J92">
        <f t="shared" si="11"/>
        <v>23.340878892073714</v>
      </c>
    </row>
    <row r="93" spans="1:10" x14ac:dyDescent="0.3">
      <c r="A93" s="2">
        <v>90.593800000000002</v>
      </c>
      <c r="B93" s="2">
        <v>5350</v>
      </c>
      <c r="C93" s="2">
        <v>0.33079999999999998</v>
      </c>
      <c r="D93" s="2">
        <v>1.0800700000000001</v>
      </c>
      <c r="E93" s="1">
        <f t="shared" si="6"/>
        <v>73.904247788799992</v>
      </c>
      <c r="F93" s="1">
        <f t="shared" si="7"/>
        <v>41.404905809489989</v>
      </c>
      <c r="G93" s="2">
        <f t="shared" si="8"/>
        <v>41.664259583626226</v>
      </c>
      <c r="H93" s="2">
        <f t="shared" si="9"/>
        <v>0.35728464033116036</v>
      </c>
      <c r="I93" s="2">
        <f t="shared" si="10"/>
        <v>84.692559956682558</v>
      </c>
      <c r="J93">
        <f t="shared" si="11"/>
        <v>23.366860333453278</v>
      </c>
    </row>
    <row r="94" spans="1:10" x14ac:dyDescent="0.3">
      <c r="A94" s="2">
        <v>89.6374</v>
      </c>
      <c r="B94" s="2">
        <v>5400</v>
      </c>
      <c r="C94" s="2">
        <v>0.33879999999999999</v>
      </c>
      <c r="D94" s="2">
        <v>1.0789500000000001</v>
      </c>
      <c r="E94" s="1">
        <f t="shared" si="6"/>
        <v>73.124039622399991</v>
      </c>
      <c r="F94" s="1">
        <f t="shared" si="7"/>
        <v>41.350670222137339</v>
      </c>
      <c r="G94" s="2">
        <f t="shared" si="8"/>
        <v>41.609684273141795</v>
      </c>
      <c r="H94" s="2">
        <f t="shared" si="9"/>
        <v>0.36640508733302229</v>
      </c>
      <c r="I94" s="2">
        <f t="shared" si="10"/>
        <v>83.798459429465794</v>
      </c>
      <c r="J94">
        <f t="shared" si="11"/>
        <v>22.785219361101081</v>
      </c>
    </row>
    <row r="95" spans="1:10" x14ac:dyDescent="0.3">
      <c r="A95" s="2">
        <v>88.925600000000003</v>
      </c>
      <c r="B95" s="2">
        <v>5450</v>
      </c>
      <c r="C95" s="2">
        <v>0.34379999999999999</v>
      </c>
      <c r="D95" s="2">
        <v>1.0792299999999999</v>
      </c>
      <c r="E95" s="1">
        <f t="shared" si="6"/>
        <v>72.543370265600004</v>
      </c>
      <c r="F95" s="1">
        <f t="shared" si="7"/>
        <v>41.402145635238007</v>
      </c>
      <c r="G95" s="2">
        <f t="shared" si="8"/>
        <v>41.661482120079754</v>
      </c>
      <c r="H95" s="2">
        <f t="shared" si="9"/>
        <v>0.37135020677873054</v>
      </c>
      <c r="I95" s="2">
        <f t="shared" si="10"/>
        <v>83.133025766487037</v>
      </c>
      <c r="J95">
        <f t="shared" si="11"/>
        <v>22.481797875720169</v>
      </c>
    </row>
    <row r="96" spans="1:10" x14ac:dyDescent="0.3">
      <c r="A96" s="2">
        <v>88.647400000000005</v>
      </c>
      <c r="B96" s="2">
        <v>5500</v>
      </c>
      <c r="C96" s="2">
        <v>0.3488</v>
      </c>
      <c r="D96" s="2">
        <v>1.0836600000000001</v>
      </c>
      <c r="E96" s="1">
        <f t="shared" si="6"/>
        <v>72.316421382399994</v>
      </c>
      <c r="F96" s="1">
        <f t="shared" si="7"/>
        <v>41.651268660622797</v>
      </c>
      <c r="G96" s="2">
        <f t="shared" si="8"/>
        <v>41.912165612650604</v>
      </c>
      <c r="H96" s="2">
        <f t="shared" si="9"/>
        <v>0.37449747037796549</v>
      </c>
      <c r="I96" s="2">
        <f t="shared" si="10"/>
        <v>82.872947591380665</v>
      </c>
      <c r="J96">
        <f t="shared" si="11"/>
        <v>22.292861635301247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67D266DF7D29488C599703B2EBBD01" ma:contentTypeVersion="0" ma:contentTypeDescription="Create a new document." ma:contentTypeScope="" ma:versionID="66705ebbf1258dfc707503d04830f48d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f12a4f868405fd363e99829ae2e25fa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F531C7-4742-4868-A4C6-D2ECAEF9EE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C830A6C-2240-4287-A959-36241B63711E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35C924C-7625-4E5D-ACF5-1CCD9C7835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powertrain assignmet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Stubbs (1902057)</dc:creator>
  <cp:lastModifiedBy>Student</cp:lastModifiedBy>
  <dcterms:created xsi:type="dcterms:W3CDTF">2020-10-06T14:45:11Z</dcterms:created>
  <dcterms:modified xsi:type="dcterms:W3CDTF">2020-11-20T16:28:15Z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0x0101008467D266DF7D29488C599703B2EBBD01</vt:lpwstr>
  </property>
</Properties>
</file>