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cmorr\Documents\Uni assignments\"/>
    </mc:Choice>
  </mc:AlternateContent>
  <xr:revisionPtr revIDLastSave="0" documentId="8_{D8C7E444-5F5C-41D0-8A21-A015697C8422}" xr6:coauthVersionLast="47" xr6:coauthVersionMax="47" xr10:uidLastSave="{00000000-0000-0000-0000-000000000000}"/>
  <bookViews>
    <workbookView xWindow="9172" yWindow="0" windowWidth="12511" windowHeight="11512" tabRatio="849" firstSheet="2"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<sst xmlns="http://schemas.openxmlformats.org/spreadsheetml/2006/main" count="292" uniqueCount="184">
  <si>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</si>
  <si>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</si>
  <si>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</si>
  <si>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</si>
  <si>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</si>
  <si>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</si>
  <si>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</si>
  <si>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</si>
  <si>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</si>
  <si>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</si>
  <si>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</si>
  <si>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</si>
  <si>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</si>
  <si>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</si>
  <si>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</si>
  <si>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</si>
  <si>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</si>
  <si>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</si>
  <si>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</si>
  <si>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</si>
  <si>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</si>
  <si>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</si>
  <si>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</si>
  <si>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</si>
  <si>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</si>
  <si>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</si>
  <si>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</si>
  <si>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</si>
  <si>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</si>
  <si>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</si>
  <si>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</si>
  <si>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</si>
  <si>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</si>
  <si>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</si>
  <si>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</si>
  <si>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</si>
  <si>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</si>
  <si>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</si>
  <si>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</si>
  <si>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</si>
  <si>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</si>
  <si>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</si>
  <si>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</si>
  <si>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</si>
  <si>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</si>
  <si>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</si>
  <si>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</si>
  <si>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</si>
  <si>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</si>
  <si>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</si>
  <si>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</si>
  <si>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</si>
  <si>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</si>
  <si>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</si>
  <si>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</si>
  <si>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</si>
  <si>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</si>
  <si>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</si>
  <si>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</si>
  <si>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</si>
  <si>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</si>
  <si>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</si>
  <si>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</si>
  <si>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</si>
  <si>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</si>
  <si>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</si>
  <si>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</si>
  <si>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</si>
  <si>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</si>
  <si>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</si>
  <si>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</si>
  <si>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</si>
  <si>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</si>
  <si>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</si>
  <si>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</si>
  <si>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</si>
  <si>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</si>
  <si>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</si>
  <si>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</si>
  <si>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</si>
  <si>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</si>
  <si>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</si>
  <si>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</si>
  <si>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</si>
  <si>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</si>
  <si>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</si>
  <si>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</si>
  <si>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</si>
  <si>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</si>
  <si>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</si>
  <si>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</si>
  <si>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</si>
  <si>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</si>
  <si>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</si>
  <si>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</si>
  <si>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</si>
  <si>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</si>
  <si>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</si>
  <si>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</si>
  <si>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</si>
  <si>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</si>
  <si>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</si>
  <si>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</si>
  <si>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</si>
  <si>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</si>
  <si>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</si>
  <si>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</si>
  <si>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</si>
  <si>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</si>
  <si>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</si>
  <si>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</si>
  <si>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</si>
  <si>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</si>
  <si>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</si>
  <si>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</si>
  <si>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</si>
  <si>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</si>
  <si>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</si>
  <si>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</si>
  <si>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</si>
  <si>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</si>
  <si>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</si>
  <si>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</si>
  <si>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</si>
  <si>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</si>
  <si>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</si>
  <si>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</si>
  <si>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</si>
  <si>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</si>
  <si>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</si>
  <si>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</si>
  <si>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</si>
  <si>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</si>
  <si>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</si>
  <si>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</si>
  <si>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</si>
  <si>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</si>
  <si>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</si>
  <si>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</si>
  <si>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</si>
  <si>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</si>
  <si>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</si>
  <si>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</si>
  <si>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</si>
  <si>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</si>
  <si>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</si>
  <si>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</si>
  <si>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</si>
  <si>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</si>
  <si>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Charlie Morrish</t>
  </si>
  <si>
    <t>Adrien Dix, David Cooper</t>
  </si>
  <si>
    <t>IQ021A</t>
  </si>
  <si>
    <t>By double checking every meaurement I took before committing to whichever task it was that I was about to perform. I also consistently referred back to the task sheet given to ensure the measurments were correct.</t>
  </si>
  <si>
    <t>19mm</t>
  </si>
  <si>
    <t>64 p/i</t>
  </si>
  <si>
    <t>185mm</t>
  </si>
  <si>
    <t>Some areas that might be suceptible to wear are cylinder walls and piston rings. The visual evidence to indicate wear would be scoring [vertical scratches] on the walla, worn or broken piston rings, excessive build up of carbon and polished areas. The scoring along the walls could indicate that dirt or debris are entering the engine or that there is potentially a piston ring is failing or scuffing due to poor lubrication or overheating. Worn piston rings can lead to blow-by [which is when combustion gases leak past the rings], reduced compression, oil consumption, and can potentially increase crankcase pressure. This can be caused by normal wear, poor lubrication, or abrasive particles.</t>
  </si>
  <si>
    <t xml:space="preserve">What components during the rebuild process have to be torqued, what is the torque setting and where would you find it? </t>
  </si>
  <si>
    <t>The components that need to be torqued are the exhaust and intake manifold studs and bolts as well as the spark plugs and the oil filter. The torque setting for the spark plugs are 12Nm but always double check the manual you have to make sure the setting is correct. The torque setting for the oil filter is 10Nm. You can find these values in the manufacturer's manual for the specific motorcycle you're working on or in a manual such as a Haynes manual which are highly rated by many people and Haynes offer a lot of different manuals for different vehicles.</t>
  </si>
  <si>
    <t>Adrian Dix</t>
  </si>
  <si>
    <t>David Cooper</t>
  </si>
  <si>
    <t>Ian Henshaw</t>
  </si>
  <si>
    <t>An applicable H+S Lesislation would be: HSE Health and Safety at Work Act 1974 [HSWA], The Management pf Health and Safety at Work Regulations 1999, The Manual Handling Operations Regulations 1992, The Control of Subastances Hazardous to Health Regulations 2002 [COSHH], and The Personal Protective Equipment at Work Regulations 1992.</t>
  </si>
  <si>
    <t>For the Machine workshop, health and safety is cruicial as there are a lot of different machines that can be very harmful or even fatal if not taken into proper consideration. For example, a Lathe is dangerous due to it's moving parts which can easily get objects trapped like a tie around a neck or loose hair which would cause great injury if it happened. This is why there are certain regulations in place to avoid this happening. To avoid the risk of entrapment, all loose clothing needs to be either taken off or safely tucked away, any loose hair needs to be tied back. Then there is making sure you are properly educated on the machine itself, all of the dangers it can cause and how to operate it properly. Making sure you do checks before you start the machine, making sure it is on the right set up for the application you use it for is important to reduce the risk of injury. This applies to the other machines in the machine shop like the pillar drill and the milling machine. The risks for these machines are also simplar in that they both have risk of entrapment due to the spinning parts of the machine. The afformentioned preventative measure will apply to these machines too. With any machine in the machine shop, always wear protective eyewear as it will prevent any stray debris from hurting your eyes.</t>
  </si>
  <si>
    <t>The university has 3D printers that both students and staff can use if supervised properly and are properly educated on how the machines work. The university also has Computer Aided Design softwares for students to use to visualize and create different technical drawings. The university also has a plethora of different machines in the machine workshop that can be used to manufacture different parts, such as a lathe and a milling machine, as well as welding equipment and a specific area where students and staff can weld.</t>
  </si>
  <si>
    <t>3D printers usually use many different materials from fillament to recycled plastics that can be turned into a fillament like structure. To use recycled plastics the plastic to be used needs to be cut into strips and then fed into a machine called an extruder which forms it into the desired filament diameter and is then wound into a spool ready to be used. The university would use manufactured filament but it might be an idea to try and implement the recycles plastics into that process too.</t>
  </si>
  <si>
    <t>12/11/2024, 19/11/2024, 26/11/2024, 03/12/2024, 10/12/2024</t>
  </si>
  <si>
    <t>The Hacksaw cuts can be made easier if you do three small saws to create a groove in the metal before starting to saw the material. It ensures that the saw doesn’t make any other marks on the metal and goes where you want it to cut in the metal.</t>
  </si>
  <si>
    <t>To 3D print a component you would first need to design the component on a CAD software, like Solidworks, and make sure the 3D printer is free by the time you're able to use it and then program the machine with that blueprint and select which filament to use then set it to print and then wait.</t>
  </si>
  <si>
    <t>With the materials used, there could be a risk of lung irritation from inhaling dust and any fibers, as well as exposure to hazards such as fire risks and elecrtical hazards. Electrical hazards stem from the handling of carbon fiber as it is highly conductive and if airborne dust penetrate electrical equipment it can cause it to short-circuit and may cause an electric shock.</t>
  </si>
  <si>
    <t>The materials needed to create composites are: Renforcing material [This is to make the composite stronger and provides it with added stiffness and structural integrity. This is usually in the form ona fiber, particle or flake], a Matrix matertial [This acts as a binder which holds the reinofrcement in place and protects them from the environmental factors in play], Addatives and Fillers [These are often used to modify the propeties of the composite being made either by improving processing or reducing costs], and Processing Aids [This all depends on the manufacturing process used. The one the university seems to use most is using molds to shape the composite material, these can be made from numerous things like wood or plaster]</t>
  </si>
  <si>
    <t>Creating a composite component involves a multi-stage process in which it starts with preparing a mold and applying a release agent onto it. Next, the reinforcing material is carefully placed into or onto the mold of choice, this is often with a specific orientation to achieve the desired strength characteristic. The liquid matrix resin is then introduced into the process to thoroughly impregnate the reinforcement using methods such as hand lay-up, spraying or vacuum bagging. Pressure is usually applied through techniques like roller compaction, vacuum bagging, or autoclave curing to consolidate the layers and remove air. The composite then undergoes a curing process, either at room temperature or in a controlled environment where heat can be changed accordingly. This is to solidify the component completely. Once cured, the part is carefully removed from the mold. Finally, the post-processing steps like trimming, machining, surface finishing, and assembly can be started to achieve the final specifications and desired appearance of the composite component.</t>
  </si>
  <si>
    <t>One observation would be that the final strength og the product is depending on how well reinforcement and matrix materials interact with one another. Another observation would be the chosen manufacturing technique influences the quality significantly, as well as the overall cost of production and the ability to manufacture the components needed in higher volumes or with complex geometries.</t>
  </si>
  <si>
    <t>For a safe environment in the Engine Strip workshop, the main priority is to maintain a well-lit, clean, and well ventilated environment with clearly marked emercangy and fire safety measures. Ensure staff and students consistently use appropriate personal protective equipment such as eye, hand, foot, hearing, and respiratory protection, and ensure that suitable clothing is worn. Make sure tools and equipment go through regular inspections and thorough training is provided on safe operation on equipment. When working on the engines,  ensure that they are stable on the table or bench you are working on and be mindful of any sharp edges and tensioned parts. Handle fluids and cleaning agents safely with the proper PPE. Any use of compressed air must be used with caution and not be used to joke around with as it can be fatal in some cases. Finally, establish a system for the correct segregation and disposal of waste materials according to regulations.</t>
  </si>
  <si>
    <t>The equipment used in the machine shop: a Digital Height Gauge, Backlit Magnifier, Engineer's Square, Steel Rule, Oscilloscope, Calipers, Lathe, Milling Machine, Pillar Drill, Table Mounted Vice, and a perfectly level Work Table. The equipment used in the Engine Strip: Socket set, Wrench set, Screwdrivers, Pliers, Hammers, Measuring tools, Torque Wrenches, Scrapers, Picks and Hooks, an Engine Stand, a Valve Spring Compressor, a Piston Ring Compressor and Expander, Crankshaft Holding tools, Camshaft Locking tools, Flywheel Puller, and a number of cleaning supplies.</t>
  </si>
  <si>
    <t>Some observations I made while working in the Engine Strip workshop in the motorcycle workshop was that a lot of people tend to be walking in and out of the workshop as it is the room before the main workshop and that sometimes put me off. So maybe adding a temporary wall that can be wheeled in an out as needed might be beneficial top those that cannot focus with a lot of visual stimulous going on around them, otherwise the workshop is great to work in. The machine shop was a lot different and it was run in a way that allowed you to focus solely on what you were doing as it was in a room off the main route to any major workshops which I appreciated as it allowed me to fully focus on what i was doing on the rather dangerous machinery.</t>
  </si>
  <si>
    <t>The PPE that was given and was stated to be required was a pair of steel-toed boots/shoes, a dust jacket to keep clothes underneath clean and prevent any damage to them from debris, and some protective eyeware to ensure that any debris would not be a issue to the student.</t>
  </si>
  <si>
    <t>Continuous professional development refers to the ongoing learning and development of skills that professionals undergo activities to enhance and maintain those same skills. As well as keeping their knowledge of their chosen career fresh and new to keep up with ongoing changes in the industry, teh new technologies introduced, and the new practices being implemented into workspaces. CPD is cruicial for engineers as the engineering field is constantly evolving and changing with every new development in the engineering world. This ensures that they remain competent in their tasks, they use safe practices, and are staying effective in their chosen roles. As well as adapting to new challenges and are able to contribute to the constant innovation in the industry. It is a requirement in most workplaces to retain professional registration and to demonstrate commitment to the ethical practices of their career and also show intrest in progressing their career too.</t>
  </si>
  <si>
    <t>Some activities to attend would be career fairs or a specific opportunity within the industry that allows you to observe some individuals work in the industry. An exmaple would be an opportunity to go to a race weekend with a big team and make notes and observations on how the pit and paddock works as well as asking different memebers of the team questions about their position and how they got to be in that position. Questions like: What made you want to do this specific role? What allowed you to progress to this point? How did you develop the skills to be as good as they are in their skill set? What challenges did they face before they got to this current position?</t>
  </si>
  <si>
    <t>An activity I personally partook in was a chance to go into the paddock at the Cadwell Park round of the Bennetts British Superbikes in 2022. I was there on Friday 26th for the weekend to watch the racing. By this time I was trying to make connections with the paddock for when i do want some advice on how to better my career. One of the smaller teams in the championship, saw my interest in how they were setting up and asked me if I was interested in the sport and offered to give me a brief rundown of how certain things in the race weekend work. How they set things up, how they get the bike on the right setting after free practice. It was a very kind and educational experience that i have carried with me for a while. I carried this knowledge over into university and joining the MotoEng Moto3 team it allowed me to have a brief idea already of how the race team would work on a weekend.</t>
  </si>
  <si>
    <t>The usual programme used with the CNC machines are Computer Aided Design softwares [CAD] such as Solidworks which is provided by the university free for the students to use and a CAM software to produce the component.</t>
  </si>
  <si>
    <t>Honda CBR600F [1999-2006]</t>
  </si>
  <si>
    <t>Before entering the machine shop, I would prioritize my personal safety as well as the safety of others around me by ensuring I have the correct PPE on, which includes steel-toed boots and a dust coat. When arriving at my work station I would look around it for any immediate hazards like spills or obstructions and deal with the hazards before i start working instead of being in a more dangerous situation where I work around the obstruction. Additionally, i would review the emergency procedures, wear suitable clothing, take off or secure loose items like tie my hair back and take off a hoddie that had drawstrings, and ensure that i have been properly briefed on any necessary safety permits. These steps help to create a safe working environment. A lot of the health and safety protocols are the same for the engine strip workshop. Some added PPE that might be needed would be hearing protection, like ear defenders, and respitory protection, like a respirator. I would inspect my work space for obstructions before starting any tasks on the engine and check the equipment i would be using to ensure that it is in proper working condition and if not to report the broken equipment to a member of staff.</t>
  </si>
  <si>
    <t>Advanced Manufacturing uses cutting-edge technologies like robotics, 3D printing, and AI, integrated with digital systems, to create a better and more effiecient way of creating customizable products. It highlights the innovation, a skilled workforce, and increasing how sustainable, faster, and more flexible production could 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</si>
</sst>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
      <sz val="22"/>
      <color theme="1"/>
      <name val="Calibri"/>
      <family val="2"/>
      <scheme val="minor"/>
    </font>
    <font>
      <sz val="10"/>
      <color theme="1"/>
      <name val="Calibri"/>
      <family val="2"/>
      <scheme val="minor"/>
    </font>
    <font>
      <sz val="6"/>
      <color theme="1"/>
      <name val="Calibri"/>
      <family val="2"/>
      <scheme val="minor"/>
    </font>
    <font>
      <sz val="8"/>
      <color theme="1"/>
      <name val="Calibri"/>
      <family val="2"/>
      <scheme val="minor"/>
    </font>
    <font>
      <sz val="9.5"/>
      <color theme="1"/>
      <name val="Calibri"/>
      <family val="2"/>
      <scheme val="minor"/>
    </font>
    <font>
      <sz val="14"/>
      <color theme="1"/>
      <name val="Calibri"/>
      <family val="2"/>
      <scheme val="minor"/>
    </font>
    <font>
      <sz val="7"/>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11" fillId="0" borderId="1" xfId="0" applyFont="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9" fillId="0" borderId="1" xfId="0" applyFont="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2" fillId="0" borderId="25" xfId="0" applyFont="1" applyBorder="1" applyAlignment="1">
      <alignment horizontal="center"/>
    </xf>
    <xf numFmtId="0" fontId="12" fillId="0" borderId="26" xfId="0" applyFont="1" applyBorder="1" applyAlignment="1">
      <alignment horizontal="center"/>
    </xf>
    <xf numFmtId="0" fontId="12" fillId="0" borderId="29" xfId="0" applyFont="1" applyBorder="1" applyAlignment="1">
      <alignment horizontal="center"/>
    </xf>
    <xf numFmtId="0" fontId="12" fillId="0" borderId="30" xfId="0" applyFont="1"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8" fillId="0" borderId="29" xfId="0" applyNumberFormat="1" applyFont="1" applyBorder="1" applyAlignment="1">
      <alignment horizontal="center" wrapText="1"/>
    </xf>
    <xf numFmtId="0" fontId="8" fillId="0" borderId="29" xfId="0" applyFont="1" applyBorder="1" applyAlignment="1">
      <alignment horizontal="center" wrapText="1"/>
    </xf>
    <xf numFmtId="0" fontId="8" fillId="0" borderId="30" xfId="0" applyFont="1" applyBorder="1" applyAlignment="1">
      <alignment horizont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9" fillId="0" borderId="29" xfId="0" applyFont="1" applyBorder="1" applyAlignment="1">
      <alignment horizontal="center"/>
    </xf>
    <xf numFmtId="0" fontId="9" fillId="0" borderId="30" xfId="0" applyFont="1" applyBorder="1" applyAlignment="1">
      <alignment horizontal="center"/>
    </xf>
    <xf numFmtId="0" fontId="9" fillId="0" borderId="37" xfId="0" applyFont="1" applyBorder="1" applyAlignment="1">
      <alignment horizontal="center"/>
    </xf>
    <xf numFmtId="0" fontId="9" fillId="0" borderId="38" xfId="0" applyFont="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6" fillId="0" borderId="13" xfId="0" applyFont="1" applyBorder="1" applyAlignment="1">
      <alignment horizontal="center" wrapText="1"/>
    </xf>
    <xf numFmtId="0" fontId="16" fillId="0" borderId="14" xfId="0" applyFont="1" applyBorder="1" applyAlignment="1">
      <alignment horizontal="center" wrapText="1"/>
    </xf>
    <xf numFmtId="0" fontId="16" fillId="0" borderId="16" xfId="0" applyFont="1" applyBorder="1" applyAlignment="1">
      <alignment horizontal="center" wrapText="1"/>
    </xf>
    <xf numFmtId="0" fontId="16" fillId="0" borderId="0" xfId="0" applyFont="1" applyAlignment="1">
      <alignment horizontal="center" wrapText="1"/>
    </xf>
    <xf numFmtId="0" fontId="16" fillId="0" borderId="18" xfId="0" applyFont="1" applyBorder="1" applyAlignment="1">
      <alignment horizontal="center" wrapText="1"/>
    </xf>
    <xf numFmtId="0" fontId="16"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7" fillId="0" borderId="16" xfId="0" applyFont="1" applyBorder="1" applyAlignment="1">
      <alignment horizontal="center" vertical="top" wrapText="1"/>
    </xf>
    <xf numFmtId="0" fontId="7" fillId="0" borderId="0" xfId="0" applyFont="1" applyAlignment="1">
      <alignment horizontal="center" vertical="top" wrapText="1"/>
    </xf>
    <xf numFmtId="0" fontId="7" fillId="0" borderId="18" xfId="0" applyFont="1" applyBorder="1" applyAlignment="1">
      <alignment horizontal="center" vertical="top" wrapText="1"/>
    </xf>
    <xf numFmtId="0" fontId="7" fillId="0" borderId="19"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5" fillId="0" borderId="72"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13" fillId="0" borderId="72" xfId="0" applyFont="1" applyBorder="1" applyAlignment="1">
      <alignment horizontal="center" vertical="center" wrapText="1"/>
    </xf>
    <xf numFmtId="0" fontId="13" fillId="0" borderId="29"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5" fillId="0" borderId="63" xfId="0" applyFont="1" applyBorder="1" applyAlignment="1">
      <alignment horizontal="center" wrapText="1"/>
    </xf>
    <xf numFmtId="0" fontId="15" fillId="0" borderId="43" xfId="0" applyFont="1" applyBorder="1" applyAlignment="1">
      <alignment horizontal="center" wrapText="1"/>
    </xf>
    <xf numFmtId="0" fontId="15" fillId="0" borderId="69" xfId="0" applyFont="1" applyBorder="1" applyAlignment="1">
      <alignment horizontal="center" wrapText="1"/>
    </xf>
    <xf numFmtId="0" fontId="15" fillId="0" borderId="72" xfId="0" applyFont="1" applyBorder="1" applyAlignment="1">
      <alignment horizontal="center" wrapText="1"/>
    </xf>
    <xf numFmtId="0" fontId="15" fillId="0" borderId="29" xfId="0" applyFont="1" applyBorder="1" applyAlignment="1">
      <alignment horizontal="center" wrapText="1"/>
    </xf>
    <xf numFmtId="0" fontId="15" fillId="0" borderId="73" xfId="0" applyFont="1" applyBorder="1" applyAlignment="1">
      <alignment horizontal="center" wrapText="1"/>
    </xf>
    <xf numFmtId="0" fontId="13" fillId="0" borderId="73" xfId="0" applyFont="1"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5" fillId="0" borderId="62" xfId="0" applyFont="1" applyBorder="1" applyAlignment="1">
      <alignment horizontal="center" wrapText="1"/>
    </xf>
    <xf numFmtId="0" fontId="15" fillId="0" borderId="37" xfId="0" applyFont="1" applyBorder="1" applyAlignment="1">
      <alignment horizontal="center" wrapText="1"/>
    </xf>
    <xf numFmtId="0" fontId="15" fillId="0" borderId="47" xfId="0" applyFont="1"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0" borderId="126" xfId="0" applyFont="1" applyBorder="1" applyAlignment="1">
      <alignment horizontal="center" wrapText="1"/>
    </xf>
    <xf numFmtId="0" fontId="3" fillId="0" borderId="125" xfId="0" applyFont="1" applyBorder="1" applyAlignment="1">
      <alignment horizontal="center" wrapText="1"/>
    </xf>
    <xf numFmtId="0" fontId="3" fillId="0" borderId="92" xfId="0" applyFont="1" applyBorder="1" applyAlignment="1">
      <alignment horizontal="center"/>
    </xf>
    <xf numFmtId="0" fontId="3" fillId="0" borderId="96" xfId="0" applyFont="1" applyBorder="1" applyAlignment="1">
      <alignment horizontal="center"/>
    </xf>
    <xf numFmtId="0" fontId="3" fillId="0" borderId="126" xfId="0" applyFont="1" applyBorder="1" applyAlignment="1">
      <alignment horizontal="center" vertical="center" wrapText="1"/>
    </xf>
    <xf numFmtId="0" fontId="3" fillId="0" borderId="125" xfId="0" applyFont="1" applyBorder="1" applyAlignment="1">
      <alignment horizontal="center" vertical="center" wrapText="1"/>
    </xf>
    <xf numFmtId="0" fontId="3" fillId="0" borderId="126" xfId="0" applyFont="1" applyBorder="1" applyAlignment="1">
      <alignment horizontal="center" vertical="center"/>
    </xf>
    <xf numFmtId="0" fontId="3" fillId="0" borderId="125" xfId="0" applyFont="1" applyBorder="1" applyAlignment="1">
      <alignment horizontal="center" vertical="center"/>
    </xf>
    <xf numFmtId="0" fontId="3" fillId="0" borderId="69"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17"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2" xfId="0" applyFont="1" applyBorder="1" applyAlignment="1">
      <alignment horizontal="center" vertical="center" wrapText="1"/>
    </xf>
    <xf numFmtId="0" fontId="17" fillId="0" borderId="82"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17" fillId="0" borderId="85" xfId="0" applyFont="1" applyBorder="1" applyAlignment="1">
      <alignment horizontal="center" vertical="center" wrapText="1"/>
    </xf>
    <xf numFmtId="0" fontId="17" fillId="0" borderId="86" xfId="0" applyFont="1" applyBorder="1" applyAlignment="1">
      <alignment horizontal="center" vertical="center" wrapText="1"/>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8" fillId="0" borderId="1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8" fillId="0" borderId="61" xfId="0" applyFont="1" applyBorder="1" applyAlignment="1">
      <alignment horizontal="center" wrapText="1"/>
    </xf>
    <xf numFmtId="0" fontId="18" fillId="0" borderId="25" xfId="0" applyFont="1" applyBorder="1" applyAlignment="1">
      <alignment horizontal="center" wrapText="1"/>
    </xf>
    <xf numFmtId="0" fontId="18" fillId="0" borderId="26" xfId="0" applyFont="1" applyBorder="1" applyAlignment="1">
      <alignment horizontal="center" wrapText="1"/>
    </xf>
    <xf numFmtId="0" fontId="18" fillId="0" borderId="72" xfId="0" applyFont="1" applyBorder="1" applyAlignment="1">
      <alignment horizontal="center" wrapText="1"/>
    </xf>
    <xf numFmtId="0" fontId="18" fillId="0" borderId="29" xfId="0" applyFont="1" applyBorder="1" applyAlignment="1">
      <alignment horizontal="center" wrapText="1"/>
    </xf>
    <xf numFmtId="0" fontId="18" fillId="0" borderId="30"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5" zoomScale="60" zoomScaleNormal="60" workbookViewId="0">
      <selection activeCell="T50" sqref="T50"/>
    </sheetView>
  </sheetViews>
  <sheetFormatPr defaultRowHeight="14.25" x14ac:dyDescent="0.45"/>
  <sheetData>
    <row r="1" spans="1:31" x14ac:dyDescent="0.4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4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4.65" thickBot="1" x14ac:dyDescent="0.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4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3.65" thickBot="1" x14ac:dyDescent="0.5">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4.65" thickBot="1" x14ac:dyDescent="0.5">
      <c r="A6" s="61" t="s">
        <v>3</v>
      </c>
      <c r="B6" s="61"/>
      <c r="C6" s="61"/>
      <c r="D6" s="61"/>
      <c r="E6" s="63" t="s">
        <v>149</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5" thickTop="1" thickBot="1" x14ac:dyDescent="0.5">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5" thickTop="1" thickBot="1" x14ac:dyDescent="0.5">
      <c r="A8" s="71" t="s">
        <v>6</v>
      </c>
      <c r="B8" s="72"/>
      <c r="C8" s="72"/>
      <c r="D8" s="73"/>
      <c r="E8" s="90" t="s">
        <v>159</v>
      </c>
      <c r="F8" s="90"/>
      <c r="G8" s="90"/>
      <c r="H8" s="90"/>
      <c r="I8" s="95" t="s">
        <v>162</v>
      </c>
      <c r="J8" s="95"/>
      <c r="K8" s="95"/>
      <c r="L8" s="95"/>
      <c r="M8" s="95"/>
      <c r="N8" s="95"/>
      <c r="O8" s="95"/>
      <c r="P8" s="95"/>
      <c r="Q8" s="544" t="s">
        <v>182</v>
      </c>
      <c r="R8" s="545"/>
      <c r="S8" s="545"/>
      <c r="T8" s="545"/>
      <c r="U8" s="545"/>
      <c r="V8" s="545"/>
      <c r="W8" s="545"/>
      <c r="X8" s="545"/>
      <c r="Y8" s="545"/>
      <c r="Z8" s="545"/>
      <c r="AA8" s="545"/>
      <c r="AB8" s="545"/>
      <c r="AC8" s="545"/>
      <c r="AD8" s="545"/>
      <c r="AE8" s="546"/>
    </row>
    <row r="9" spans="1:31" ht="15" thickTop="1" thickBot="1" x14ac:dyDescent="0.5">
      <c r="A9" s="92"/>
      <c r="B9" s="93"/>
      <c r="C9" s="93"/>
      <c r="D9" s="94"/>
      <c r="E9" s="90"/>
      <c r="F9" s="90"/>
      <c r="G9" s="90"/>
      <c r="H9" s="90"/>
      <c r="I9" s="95"/>
      <c r="J9" s="95"/>
      <c r="K9" s="95"/>
      <c r="L9" s="95"/>
      <c r="M9" s="95"/>
      <c r="N9" s="95"/>
      <c r="O9" s="95"/>
      <c r="P9" s="95"/>
      <c r="Q9" s="544"/>
      <c r="R9" s="545"/>
      <c r="S9" s="545"/>
      <c r="T9" s="545"/>
      <c r="U9" s="545"/>
      <c r="V9" s="545"/>
      <c r="W9" s="545"/>
      <c r="X9" s="545"/>
      <c r="Y9" s="545"/>
      <c r="Z9" s="545"/>
      <c r="AA9" s="545"/>
      <c r="AB9" s="545"/>
      <c r="AC9" s="545"/>
      <c r="AD9" s="545"/>
      <c r="AE9" s="546"/>
    </row>
    <row r="10" spans="1:31" ht="15" thickTop="1" thickBot="1" x14ac:dyDescent="0.5">
      <c r="A10" s="92"/>
      <c r="B10" s="93"/>
      <c r="C10" s="93"/>
      <c r="D10" s="94"/>
      <c r="E10" s="90" t="s">
        <v>160</v>
      </c>
      <c r="F10" s="90"/>
      <c r="G10" s="90"/>
      <c r="H10" s="90"/>
      <c r="I10" s="95"/>
      <c r="J10" s="95"/>
      <c r="K10" s="95"/>
      <c r="L10" s="95"/>
      <c r="M10" s="95"/>
      <c r="N10" s="95"/>
      <c r="O10" s="95"/>
      <c r="P10" s="95"/>
      <c r="Q10" s="544"/>
      <c r="R10" s="545"/>
      <c r="S10" s="545"/>
      <c r="T10" s="545"/>
      <c r="U10" s="545"/>
      <c r="V10" s="545"/>
      <c r="W10" s="545"/>
      <c r="X10" s="545"/>
      <c r="Y10" s="545"/>
      <c r="Z10" s="545"/>
      <c r="AA10" s="545"/>
      <c r="AB10" s="545"/>
      <c r="AC10" s="545"/>
      <c r="AD10" s="545"/>
      <c r="AE10" s="546"/>
    </row>
    <row r="11" spans="1:31" ht="15" thickTop="1" thickBot="1" x14ac:dyDescent="0.5">
      <c r="A11" s="92"/>
      <c r="B11" s="93"/>
      <c r="C11" s="93"/>
      <c r="D11" s="94"/>
      <c r="E11" s="90"/>
      <c r="F11" s="90"/>
      <c r="G11" s="90"/>
      <c r="H11" s="90"/>
      <c r="I11" s="95"/>
      <c r="J11" s="95"/>
      <c r="K11" s="95"/>
      <c r="L11" s="95"/>
      <c r="M11" s="95"/>
      <c r="N11" s="95"/>
      <c r="O11" s="95"/>
      <c r="P11" s="95"/>
      <c r="Q11" s="544"/>
      <c r="R11" s="545"/>
      <c r="S11" s="545"/>
      <c r="T11" s="545"/>
      <c r="U11" s="545"/>
      <c r="V11" s="545"/>
      <c r="W11" s="545"/>
      <c r="X11" s="545"/>
      <c r="Y11" s="545"/>
      <c r="Z11" s="545"/>
      <c r="AA11" s="545"/>
      <c r="AB11" s="545"/>
      <c r="AC11" s="545"/>
      <c r="AD11" s="545"/>
      <c r="AE11" s="546"/>
    </row>
    <row r="12" spans="1:31" ht="15" thickTop="1" thickBot="1" x14ac:dyDescent="0.5">
      <c r="A12" s="92"/>
      <c r="B12" s="93"/>
      <c r="C12" s="93"/>
      <c r="D12" s="94"/>
      <c r="E12" s="90" t="s">
        <v>161</v>
      </c>
      <c r="F12" s="90"/>
      <c r="G12" s="90"/>
      <c r="H12" s="90"/>
      <c r="I12" s="95"/>
      <c r="J12" s="95"/>
      <c r="K12" s="95"/>
      <c r="L12" s="95"/>
      <c r="M12" s="95"/>
      <c r="N12" s="95"/>
      <c r="O12" s="95"/>
      <c r="P12" s="95"/>
      <c r="Q12" s="544"/>
      <c r="R12" s="545"/>
      <c r="S12" s="545"/>
      <c r="T12" s="545"/>
      <c r="U12" s="545"/>
      <c r="V12" s="545"/>
      <c r="W12" s="545"/>
      <c r="X12" s="545"/>
      <c r="Y12" s="545"/>
      <c r="Z12" s="545"/>
      <c r="AA12" s="545"/>
      <c r="AB12" s="545"/>
      <c r="AC12" s="545"/>
      <c r="AD12" s="545"/>
      <c r="AE12" s="546"/>
    </row>
    <row r="13" spans="1:31" ht="15" thickTop="1" thickBot="1" x14ac:dyDescent="0.5">
      <c r="A13" s="65"/>
      <c r="B13" s="66"/>
      <c r="C13" s="66"/>
      <c r="D13" s="67"/>
      <c r="E13" s="90"/>
      <c r="F13" s="90"/>
      <c r="G13" s="90"/>
      <c r="H13" s="90"/>
      <c r="I13" s="95"/>
      <c r="J13" s="95"/>
      <c r="K13" s="95"/>
      <c r="L13" s="95"/>
      <c r="M13" s="95"/>
      <c r="N13" s="95"/>
      <c r="O13" s="95"/>
      <c r="P13" s="95"/>
      <c r="Q13" s="544"/>
      <c r="R13" s="545"/>
      <c r="S13" s="545"/>
      <c r="T13" s="545"/>
      <c r="U13" s="545"/>
      <c r="V13" s="545"/>
      <c r="W13" s="545"/>
      <c r="X13" s="545"/>
      <c r="Y13" s="545"/>
      <c r="Z13" s="545"/>
      <c r="AA13" s="545"/>
      <c r="AB13" s="545"/>
      <c r="AC13" s="545"/>
      <c r="AD13" s="545"/>
      <c r="AE13" s="546"/>
    </row>
    <row r="14" spans="1:31" ht="15" thickTop="1" thickBot="1" x14ac:dyDescent="0.5">
      <c r="A14" s="68" t="s">
        <v>7</v>
      </c>
      <c r="B14" s="69"/>
      <c r="C14" s="69"/>
      <c r="D14" s="69"/>
      <c r="E14" s="69"/>
      <c r="F14" s="69"/>
      <c r="G14" s="69"/>
      <c r="H14" s="69"/>
      <c r="I14" s="69"/>
      <c r="J14" s="69"/>
      <c r="K14" s="69"/>
      <c r="L14" s="69"/>
      <c r="M14" s="69"/>
      <c r="N14" s="69"/>
      <c r="O14" s="69"/>
      <c r="P14" s="70"/>
      <c r="Q14" s="544"/>
      <c r="R14" s="545"/>
      <c r="S14" s="545"/>
      <c r="T14" s="545"/>
      <c r="U14" s="545"/>
      <c r="V14" s="545"/>
      <c r="W14" s="545"/>
      <c r="X14" s="545"/>
      <c r="Y14" s="545"/>
      <c r="Z14" s="545"/>
      <c r="AA14" s="545"/>
      <c r="AB14" s="545"/>
      <c r="AC14" s="545"/>
      <c r="AD14" s="545"/>
      <c r="AE14" s="546"/>
    </row>
    <row r="15" spans="1:31" ht="15" thickTop="1" thickBot="1" x14ac:dyDescent="0.5">
      <c r="A15" s="68"/>
      <c r="B15" s="69"/>
      <c r="C15" s="69"/>
      <c r="D15" s="69"/>
      <c r="E15" s="69"/>
      <c r="F15" s="69"/>
      <c r="G15" s="69"/>
      <c r="H15" s="69"/>
      <c r="I15" s="69"/>
      <c r="J15" s="69"/>
      <c r="K15" s="69"/>
      <c r="L15" s="69"/>
      <c r="M15" s="69"/>
      <c r="N15" s="69"/>
      <c r="O15" s="69"/>
      <c r="P15" s="70"/>
      <c r="Q15" s="544"/>
      <c r="R15" s="545"/>
      <c r="S15" s="545"/>
      <c r="T15" s="545"/>
      <c r="U15" s="545"/>
      <c r="V15" s="545"/>
      <c r="W15" s="545"/>
      <c r="X15" s="545"/>
      <c r="Y15" s="545"/>
      <c r="Z15" s="545"/>
      <c r="AA15" s="545"/>
      <c r="AB15" s="545"/>
      <c r="AC15" s="545"/>
      <c r="AD15" s="545"/>
      <c r="AE15" s="546"/>
    </row>
    <row r="16" spans="1:31" ht="15" thickTop="1" thickBot="1" x14ac:dyDescent="0.5">
      <c r="A16" s="74" t="s">
        <v>163</v>
      </c>
      <c r="B16" s="75"/>
      <c r="C16" s="75"/>
      <c r="D16" s="75"/>
      <c r="E16" s="75"/>
      <c r="F16" s="75"/>
      <c r="G16" s="75"/>
      <c r="H16" s="75"/>
      <c r="I16" s="75"/>
      <c r="J16" s="75"/>
      <c r="K16" s="75"/>
      <c r="L16" s="75"/>
      <c r="M16" s="75"/>
      <c r="N16" s="75"/>
      <c r="O16" s="75"/>
      <c r="P16" s="91"/>
      <c r="Q16" s="544"/>
      <c r="R16" s="545"/>
      <c r="S16" s="545"/>
      <c r="T16" s="545"/>
      <c r="U16" s="545"/>
      <c r="V16" s="545"/>
      <c r="W16" s="545"/>
      <c r="X16" s="545"/>
      <c r="Y16" s="545"/>
      <c r="Z16" s="545"/>
      <c r="AA16" s="545"/>
      <c r="AB16" s="545"/>
      <c r="AC16" s="545"/>
      <c r="AD16" s="545"/>
      <c r="AE16" s="546"/>
    </row>
    <row r="17" spans="1:31" ht="15" thickTop="1" thickBot="1" x14ac:dyDescent="0.5">
      <c r="A17" s="74"/>
      <c r="B17" s="75"/>
      <c r="C17" s="75"/>
      <c r="D17" s="75"/>
      <c r="E17" s="75"/>
      <c r="F17" s="75"/>
      <c r="G17" s="75"/>
      <c r="H17" s="75"/>
      <c r="I17" s="75"/>
      <c r="J17" s="75"/>
      <c r="K17" s="75"/>
      <c r="L17" s="75"/>
      <c r="M17" s="75"/>
      <c r="N17" s="75"/>
      <c r="O17" s="75"/>
      <c r="P17" s="91"/>
      <c r="Q17" s="544"/>
      <c r="R17" s="545"/>
      <c r="S17" s="545"/>
      <c r="T17" s="545"/>
      <c r="U17" s="545"/>
      <c r="V17" s="545"/>
      <c r="W17" s="545"/>
      <c r="X17" s="545"/>
      <c r="Y17" s="545"/>
      <c r="Z17" s="545"/>
      <c r="AA17" s="545"/>
      <c r="AB17" s="545"/>
      <c r="AC17" s="545"/>
      <c r="AD17" s="545"/>
      <c r="AE17" s="546"/>
    </row>
    <row r="18" spans="1:31" ht="15" thickTop="1" thickBot="1" x14ac:dyDescent="0.5">
      <c r="A18" s="74"/>
      <c r="B18" s="75"/>
      <c r="C18" s="75"/>
      <c r="D18" s="75"/>
      <c r="E18" s="75"/>
      <c r="F18" s="75"/>
      <c r="G18" s="75"/>
      <c r="H18" s="75"/>
      <c r="I18" s="75"/>
      <c r="J18" s="75"/>
      <c r="K18" s="75"/>
      <c r="L18" s="75"/>
      <c r="M18" s="75"/>
      <c r="N18" s="75"/>
      <c r="O18" s="75"/>
      <c r="P18" s="91"/>
      <c r="Q18" s="544"/>
      <c r="R18" s="545"/>
      <c r="S18" s="545"/>
      <c r="T18" s="545"/>
      <c r="U18" s="545"/>
      <c r="V18" s="545"/>
      <c r="W18" s="545"/>
      <c r="X18" s="545"/>
      <c r="Y18" s="545"/>
      <c r="Z18" s="545"/>
      <c r="AA18" s="545"/>
      <c r="AB18" s="545"/>
      <c r="AC18" s="545"/>
      <c r="AD18" s="545"/>
      <c r="AE18" s="546"/>
    </row>
    <row r="19" spans="1:31" ht="15" thickTop="1" thickBot="1" x14ac:dyDescent="0.5">
      <c r="A19" s="74"/>
      <c r="B19" s="75"/>
      <c r="C19" s="75"/>
      <c r="D19" s="75"/>
      <c r="E19" s="75"/>
      <c r="F19" s="75"/>
      <c r="G19" s="75"/>
      <c r="H19" s="75"/>
      <c r="I19" s="75"/>
      <c r="J19" s="75"/>
      <c r="K19" s="75"/>
      <c r="L19" s="75"/>
      <c r="M19" s="75"/>
      <c r="N19" s="75"/>
      <c r="O19" s="75"/>
      <c r="P19" s="91"/>
      <c r="Q19" s="544"/>
      <c r="R19" s="545"/>
      <c r="S19" s="545"/>
      <c r="T19" s="545"/>
      <c r="U19" s="545"/>
      <c r="V19" s="545"/>
      <c r="W19" s="545"/>
      <c r="X19" s="545"/>
      <c r="Y19" s="545"/>
      <c r="Z19" s="545"/>
      <c r="AA19" s="545"/>
      <c r="AB19" s="545"/>
      <c r="AC19" s="545"/>
      <c r="AD19" s="545"/>
      <c r="AE19" s="546"/>
    </row>
    <row r="20" spans="1:31" ht="15" thickTop="1" thickBot="1" x14ac:dyDescent="0.5">
      <c r="A20" s="74"/>
      <c r="B20" s="75"/>
      <c r="C20" s="75"/>
      <c r="D20" s="75"/>
      <c r="E20" s="75"/>
      <c r="F20" s="75"/>
      <c r="G20" s="75"/>
      <c r="H20" s="75"/>
      <c r="I20" s="75"/>
      <c r="J20" s="75"/>
      <c r="K20" s="75"/>
      <c r="L20" s="75"/>
      <c r="M20" s="75"/>
      <c r="N20" s="75"/>
      <c r="O20" s="75"/>
      <c r="P20" s="91"/>
      <c r="Q20" s="544"/>
      <c r="R20" s="545"/>
      <c r="S20" s="545"/>
      <c r="T20" s="545"/>
      <c r="U20" s="545"/>
      <c r="V20" s="545"/>
      <c r="W20" s="545"/>
      <c r="X20" s="545"/>
      <c r="Y20" s="545"/>
      <c r="Z20" s="545"/>
      <c r="AA20" s="545"/>
      <c r="AB20" s="545"/>
      <c r="AC20" s="545"/>
      <c r="AD20" s="545"/>
      <c r="AE20" s="546"/>
    </row>
    <row r="21" spans="1:31" ht="15" thickTop="1" thickBot="1" x14ac:dyDescent="0.5">
      <c r="A21" s="74"/>
      <c r="B21" s="75"/>
      <c r="C21" s="75"/>
      <c r="D21" s="75"/>
      <c r="E21" s="75"/>
      <c r="F21" s="75"/>
      <c r="G21" s="75"/>
      <c r="H21" s="75"/>
      <c r="I21" s="75"/>
      <c r="J21" s="75"/>
      <c r="K21" s="75"/>
      <c r="L21" s="75"/>
      <c r="M21" s="75"/>
      <c r="N21" s="75"/>
      <c r="O21" s="75"/>
      <c r="P21" s="91"/>
      <c r="Q21" s="544"/>
      <c r="R21" s="545"/>
      <c r="S21" s="545"/>
      <c r="T21" s="545"/>
      <c r="U21" s="545"/>
      <c r="V21" s="545"/>
      <c r="W21" s="545"/>
      <c r="X21" s="545"/>
      <c r="Y21" s="545"/>
      <c r="Z21" s="545"/>
      <c r="AA21" s="545"/>
      <c r="AB21" s="545"/>
      <c r="AC21" s="545"/>
      <c r="AD21" s="545"/>
      <c r="AE21" s="546"/>
    </row>
    <row r="22" spans="1:31" ht="15" thickTop="1" thickBot="1" x14ac:dyDescent="0.5">
      <c r="A22" s="74"/>
      <c r="B22" s="75"/>
      <c r="C22" s="75"/>
      <c r="D22" s="75"/>
      <c r="E22" s="75"/>
      <c r="F22" s="75"/>
      <c r="G22" s="75"/>
      <c r="H22" s="75"/>
      <c r="I22" s="75"/>
      <c r="J22" s="75"/>
      <c r="K22" s="75"/>
      <c r="L22" s="75"/>
      <c r="M22" s="75"/>
      <c r="N22" s="75"/>
      <c r="O22" s="75"/>
      <c r="P22" s="91"/>
      <c r="Q22" s="544"/>
      <c r="R22" s="545"/>
      <c r="S22" s="545"/>
      <c r="T22" s="545"/>
      <c r="U22" s="545"/>
      <c r="V22" s="545"/>
      <c r="W22" s="545"/>
      <c r="X22" s="545"/>
      <c r="Y22" s="545"/>
      <c r="Z22" s="545"/>
      <c r="AA22" s="545"/>
      <c r="AB22" s="545"/>
      <c r="AC22" s="545"/>
      <c r="AD22" s="545"/>
      <c r="AE22" s="546"/>
    </row>
    <row r="23" spans="1:31" ht="15" thickTop="1" thickBot="1" x14ac:dyDescent="0.5">
      <c r="A23" s="74"/>
      <c r="B23" s="75"/>
      <c r="C23" s="75"/>
      <c r="D23" s="75"/>
      <c r="E23" s="75"/>
      <c r="F23" s="75"/>
      <c r="G23" s="75"/>
      <c r="H23" s="75"/>
      <c r="I23" s="75"/>
      <c r="J23" s="75"/>
      <c r="K23" s="75"/>
      <c r="L23" s="75"/>
      <c r="M23" s="75"/>
      <c r="N23" s="75"/>
      <c r="O23" s="75"/>
      <c r="P23" s="91"/>
      <c r="Q23" s="544"/>
      <c r="R23" s="545"/>
      <c r="S23" s="545"/>
      <c r="T23" s="545"/>
      <c r="U23" s="545"/>
      <c r="V23" s="545"/>
      <c r="W23" s="545"/>
      <c r="X23" s="545"/>
      <c r="Y23" s="545"/>
      <c r="Z23" s="545"/>
      <c r="AA23" s="545"/>
      <c r="AB23" s="545"/>
      <c r="AC23" s="545"/>
      <c r="AD23" s="545"/>
      <c r="AE23" s="546"/>
    </row>
    <row r="24" spans="1:31" ht="15" thickTop="1" thickBot="1" x14ac:dyDescent="0.5">
      <c r="A24" s="74"/>
      <c r="B24" s="75"/>
      <c r="C24" s="75"/>
      <c r="D24" s="75"/>
      <c r="E24" s="75"/>
      <c r="F24" s="75"/>
      <c r="G24" s="75"/>
      <c r="H24" s="75"/>
      <c r="I24" s="75"/>
      <c r="J24" s="75"/>
      <c r="K24" s="75"/>
      <c r="L24" s="75"/>
      <c r="M24" s="75"/>
      <c r="N24" s="75"/>
      <c r="O24" s="75"/>
      <c r="P24" s="91"/>
      <c r="Q24" s="544"/>
      <c r="R24" s="545"/>
      <c r="S24" s="545"/>
      <c r="T24" s="545"/>
      <c r="U24" s="545"/>
      <c r="V24" s="545"/>
      <c r="W24" s="545"/>
      <c r="X24" s="545"/>
      <c r="Y24" s="545"/>
      <c r="Z24" s="545"/>
      <c r="AA24" s="545"/>
      <c r="AB24" s="545"/>
      <c r="AC24" s="545"/>
      <c r="AD24" s="545"/>
      <c r="AE24" s="546"/>
    </row>
    <row r="25" spans="1:31" ht="15" thickTop="1" thickBot="1" x14ac:dyDescent="0.5">
      <c r="A25" s="74"/>
      <c r="B25" s="75"/>
      <c r="C25" s="75"/>
      <c r="D25" s="75"/>
      <c r="E25" s="75"/>
      <c r="F25" s="75"/>
      <c r="G25" s="75"/>
      <c r="H25" s="75"/>
      <c r="I25" s="75"/>
      <c r="J25" s="75"/>
      <c r="K25" s="75"/>
      <c r="L25" s="75"/>
      <c r="M25" s="75"/>
      <c r="N25" s="75"/>
      <c r="O25" s="75"/>
      <c r="P25" s="91"/>
      <c r="Q25" s="544"/>
      <c r="R25" s="545"/>
      <c r="S25" s="545"/>
      <c r="T25" s="545"/>
      <c r="U25" s="545"/>
      <c r="V25" s="545"/>
      <c r="W25" s="545"/>
      <c r="X25" s="545"/>
      <c r="Y25" s="545"/>
      <c r="Z25" s="545"/>
      <c r="AA25" s="545"/>
      <c r="AB25" s="545"/>
      <c r="AC25" s="545"/>
      <c r="AD25" s="545"/>
      <c r="AE25" s="546"/>
    </row>
    <row r="26" spans="1:31" ht="15" thickTop="1" thickBot="1" x14ac:dyDescent="0.5">
      <c r="A26" s="68" t="s">
        <v>8</v>
      </c>
      <c r="B26" s="69"/>
      <c r="C26" s="69"/>
      <c r="D26" s="69"/>
      <c r="E26" s="69"/>
      <c r="F26" s="69"/>
      <c r="G26" s="69"/>
      <c r="H26" s="69"/>
      <c r="I26" s="69"/>
      <c r="J26" s="69"/>
      <c r="K26" s="69"/>
      <c r="L26" s="69"/>
      <c r="M26" s="69"/>
      <c r="N26" s="69"/>
      <c r="O26" s="69"/>
      <c r="P26" s="70"/>
      <c r="Q26" s="544"/>
      <c r="R26" s="545"/>
      <c r="S26" s="545"/>
      <c r="T26" s="545"/>
      <c r="U26" s="545"/>
      <c r="V26" s="545"/>
      <c r="W26" s="545"/>
      <c r="X26" s="545"/>
      <c r="Y26" s="545"/>
      <c r="Z26" s="545"/>
      <c r="AA26" s="545"/>
      <c r="AB26" s="545"/>
      <c r="AC26" s="545"/>
      <c r="AD26" s="545"/>
      <c r="AE26" s="546"/>
    </row>
    <row r="27" spans="1:31" ht="15" thickTop="1" thickBot="1" x14ac:dyDescent="0.5">
      <c r="A27" s="68"/>
      <c r="B27" s="69"/>
      <c r="C27" s="69"/>
      <c r="D27" s="69"/>
      <c r="E27" s="69"/>
      <c r="F27" s="69"/>
      <c r="G27" s="69"/>
      <c r="H27" s="69"/>
      <c r="I27" s="69"/>
      <c r="J27" s="69"/>
      <c r="K27" s="69"/>
      <c r="L27" s="69"/>
      <c r="M27" s="69"/>
      <c r="N27" s="69"/>
      <c r="O27" s="69"/>
      <c r="P27" s="70"/>
      <c r="Q27" s="544"/>
      <c r="R27" s="545"/>
      <c r="S27" s="545"/>
      <c r="T27" s="545"/>
      <c r="U27" s="545"/>
      <c r="V27" s="545"/>
      <c r="W27" s="545"/>
      <c r="X27" s="545"/>
      <c r="Y27" s="545"/>
      <c r="Z27" s="545"/>
      <c r="AA27" s="545"/>
      <c r="AB27" s="545"/>
      <c r="AC27" s="545"/>
      <c r="AD27" s="545"/>
      <c r="AE27" s="546"/>
    </row>
    <row r="28" spans="1:31" ht="15" thickTop="1" thickBot="1" x14ac:dyDescent="0.5">
      <c r="A28" s="74" t="s">
        <v>173</v>
      </c>
      <c r="B28" s="75"/>
      <c r="C28" s="75"/>
      <c r="D28" s="75"/>
      <c r="E28" s="75"/>
      <c r="F28" s="75"/>
      <c r="G28" s="75"/>
      <c r="H28" s="75"/>
      <c r="I28" s="75"/>
      <c r="J28" s="75"/>
      <c r="K28" s="75"/>
      <c r="L28" s="75"/>
      <c r="M28" s="75"/>
      <c r="N28" s="75"/>
      <c r="O28" s="75"/>
      <c r="P28" s="91"/>
      <c r="Q28" s="544"/>
      <c r="R28" s="545"/>
      <c r="S28" s="545"/>
      <c r="T28" s="545"/>
      <c r="U28" s="545"/>
      <c r="V28" s="545"/>
      <c r="W28" s="545"/>
      <c r="X28" s="545"/>
      <c r="Y28" s="545"/>
      <c r="Z28" s="545"/>
      <c r="AA28" s="545"/>
      <c r="AB28" s="545"/>
      <c r="AC28" s="545"/>
      <c r="AD28" s="545"/>
      <c r="AE28" s="546"/>
    </row>
    <row r="29" spans="1:31" ht="15" thickTop="1" thickBot="1" x14ac:dyDescent="0.5">
      <c r="A29" s="74"/>
      <c r="B29" s="75"/>
      <c r="C29" s="75"/>
      <c r="D29" s="75"/>
      <c r="E29" s="75"/>
      <c r="F29" s="75"/>
      <c r="G29" s="75"/>
      <c r="H29" s="75"/>
      <c r="I29" s="75"/>
      <c r="J29" s="75"/>
      <c r="K29" s="75"/>
      <c r="L29" s="75"/>
      <c r="M29" s="75"/>
      <c r="N29" s="75"/>
      <c r="O29" s="75"/>
      <c r="P29" s="91"/>
      <c r="Q29" s="544"/>
      <c r="R29" s="545"/>
      <c r="S29" s="545"/>
      <c r="T29" s="545"/>
      <c r="U29" s="545"/>
      <c r="V29" s="545"/>
      <c r="W29" s="545"/>
      <c r="X29" s="545"/>
      <c r="Y29" s="545"/>
      <c r="Z29" s="545"/>
      <c r="AA29" s="545"/>
      <c r="AB29" s="545"/>
      <c r="AC29" s="545"/>
      <c r="AD29" s="545"/>
      <c r="AE29" s="546"/>
    </row>
    <row r="30" spans="1:31" ht="15" thickTop="1" thickBot="1" x14ac:dyDescent="0.5">
      <c r="A30" s="74"/>
      <c r="B30" s="75"/>
      <c r="C30" s="75"/>
      <c r="D30" s="75"/>
      <c r="E30" s="75"/>
      <c r="F30" s="75"/>
      <c r="G30" s="75"/>
      <c r="H30" s="75"/>
      <c r="I30" s="75"/>
      <c r="J30" s="75"/>
      <c r="K30" s="75"/>
      <c r="L30" s="75"/>
      <c r="M30" s="75"/>
      <c r="N30" s="75"/>
      <c r="O30" s="75"/>
      <c r="P30" s="91"/>
      <c r="Q30" s="544"/>
      <c r="R30" s="545"/>
      <c r="S30" s="545"/>
      <c r="T30" s="545"/>
      <c r="U30" s="545"/>
      <c r="V30" s="545"/>
      <c r="W30" s="545"/>
      <c r="X30" s="545"/>
      <c r="Y30" s="545"/>
      <c r="Z30" s="545"/>
      <c r="AA30" s="545"/>
      <c r="AB30" s="545"/>
      <c r="AC30" s="545"/>
      <c r="AD30" s="545"/>
      <c r="AE30" s="546"/>
    </row>
    <row r="31" spans="1:31" ht="15" thickTop="1" thickBot="1" x14ac:dyDescent="0.5">
      <c r="A31" s="74"/>
      <c r="B31" s="75"/>
      <c r="C31" s="75"/>
      <c r="D31" s="75"/>
      <c r="E31" s="75"/>
      <c r="F31" s="75"/>
      <c r="G31" s="75"/>
      <c r="H31" s="75"/>
      <c r="I31" s="75"/>
      <c r="J31" s="75"/>
      <c r="K31" s="75"/>
      <c r="L31" s="75"/>
      <c r="M31" s="75"/>
      <c r="N31" s="75"/>
      <c r="O31" s="75"/>
      <c r="P31" s="91"/>
      <c r="Q31" s="544"/>
      <c r="R31" s="545"/>
      <c r="S31" s="545"/>
      <c r="T31" s="545"/>
      <c r="U31" s="545"/>
      <c r="V31" s="545"/>
      <c r="W31" s="545"/>
      <c r="X31" s="545"/>
      <c r="Y31" s="545"/>
      <c r="Z31" s="545"/>
      <c r="AA31" s="545"/>
      <c r="AB31" s="545"/>
      <c r="AC31" s="545"/>
      <c r="AD31" s="545"/>
      <c r="AE31" s="546"/>
    </row>
    <row r="32" spans="1:31" ht="15" thickTop="1" thickBot="1" x14ac:dyDescent="0.5">
      <c r="A32" s="74"/>
      <c r="B32" s="75"/>
      <c r="C32" s="75"/>
      <c r="D32" s="75"/>
      <c r="E32" s="75"/>
      <c r="F32" s="75"/>
      <c r="G32" s="75"/>
      <c r="H32" s="75"/>
      <c r="I32" s="75"/>
      <c r="J32" s="75"/>
      <c r="K32" s="75"/>
      <c r="L32" s="75"/>
      <c r="M32" s="75"/>
      <c r="N32" s="75"/>
      <c r="O32" s="75"/>
      <c r="P32" s="91"/>
      <c r="Q32" s="544"/>
      <c r="R32" s="545"/>
      <c r="S32" s="545"/>
      <c r="T32" s="545"/>
      <c r="U32" s="545"/>
      <c r="V32" s="545"/>
      <c r="W32" s="545"/>
      <c r="X32" s="545"/>
      <c r="Y32" s="545"/>
      <c r="Z32" s="545"/>
      <c r="AA32" s="545"/>
      <c r="AB32" s="545"/>
      <c r="AC32" s="545"/>
      <c r="AD32" s="545"/>
      <c r="AE32" s="546"/>
    </row>
    <row r="33" spans="1:31" ht="15" thickTop="1" thickBot="1" x14ac:dyDescent="0.5">
      <c r="A33" s="74"/>
      <c r="B33" s="75"/>
      <c r="C33" s="75"/>
      <c r="D33" s="75"/>
      <c r="E33" s="75"/>
      <c r="F33" s="75"/>
      <c r="G33" s="75"/>
      <c r="H33" s="75"/>
      <c r="I33" s="75"/>
      <c r="J33" s="75"/>
      <c r="K33" s="75"/>
      <c r="L33" s="75"/>
      <c r="M33" s="75"/>
      <c r="N33" s="75"/>
      <c r="O33" s="75"/>
      <c r="P33" s="91"/>
      <c r="Q33" s="544"/>
      <c r="R33" s="545"/>
      <c r="S33" s="545"/>
      <c r="T33" s="545"/>
      <c r="U33" s="545"/>
      <c r="V33" s="545"/>
      <c r="W33" s="545"/>
      <c r="X33" s="545"/>
      <c r="Y33" s="545"/>
      <c r="Z33" s="545"/>
      <c r="AA33" s="545"/>
      <c r="AB33" s="545"/>
      <c r="AC33" s="545"/>
      <c r="AD33" s="545"/>
      <c r="AE33" s="546"/>
    </row>
    <row r="34" spans="1:31" ht="15" thickTop="1" thickBot="1" x14ac:dyDescent="0.5">
      <c r="A34" s="74"/>
      <c r="B34" s="75"/>
      <c r="C34" s="75"/>
      <c r="D34" s="75"/>
      <c r="E34" s="75"/>
      <c r="F34" s="75"/>
      <c r="G34" s="75"/>
      <c r="H34" s="75"/>
      <c r="I34" s="75"/>
      <c r="J34" s="75"/>
      <c r="K34" s="75"/>
      <c r="L34" s="75"/>
      <c r="M34" s="75"/>
      <c r="N34" s="75"/>
      <c r="O34" s="75"/>
      <c r="P34" s="91"/>
      <c r="Q34" s="544"/>
      <c r="R34" s="545"/>
      <c r="S34" s="545"/>
      <c r="T34" s="545"/>
      <c r="U34" s="545"/>
      <c r="V34" s="545"/>
      <c r="W34" s="545"/>
      <c r="X34" s="545"/>
      <c r="Y34" s="545"/>
      <c r="Z34" s="545"/>
      <c r="AA34" s="545"/>
      <c r="AB34" s="545"/>
      <c r="AC34" s="545"/>
      <c r="AD34" s="545"/>
      <c r="AE34" s="546"/>
    </row>
    <row r="35" spans="1:31" ht="15" thickTop="1" thickBot="1" x14ac:dyDescent="0.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 thickTop="1" thickBot="1" x14ac:dyDescent="0.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 thickTop="1" thickBot="1" x14ac:dyDescent="0.5">
      <c r="A37" s="74" t="s">
        <v>174</v>
      </c>
      <c r="B37" s="75"/>
      <c r="C37" s="75"/>
      <c r="D37" s="75"/>
      <c r="E37" s="75"/>
      <c r="F37" s="75"/>
      <c r="G37" s="75"/>
      <c r="H37" s="75"/>
      <c r="I37" s="75"/>
      <c r="J37" s="75"/>
      <c r="K37" s="75"/>
      <c r="L37" s="75"/>
      <c r="M37" s="75"/>
      <c r="N37" s="75"/>
      <c r="O37" s="75"/>
      <c r="P37" s="75"/>
      <c r="Q37" s="78" t="s">
        <v>175</v>
      </c>
      <c r="R37" s="79"/>
      <c r="S37" s="79"/>
      <c r="T37" s="79"/>
      <c r="U37" s="79"/>
      <c r="V37" s="79"/>
      <c r="W37" s="79"/>
      <c r="X37" s="79"/>
      <c r="Y37" s="79"/>
      <c r="Z37" s="79"/>
      <c r="AA37" s="79"/>
      <c r="AB37" s="79"/>
      <c r="AC37" s="79"/>
      <c r="AD37" s="79"/>
      <c r="AE37" s="80"/>
    </row>
    <row r="38" spans="1:31" ht="15" thickTop="1" thickBot="1" x14ac:dyDescent="0.5">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5" thickTop="1" thickBot="1" x14ac:dyDescent="0.5">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5" thickTop="1" thickBot="1" x14ac:dyDescent="0.5">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5" thickTop="1" thickBot="1" x14ac:dyDescent="0.5">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5" thickTop="1" thickBot="1" x14ac:dyDescent="0.5">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5"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6" t="s">
        <v>12</v>
      </c>
      <c r="B45" s="127"/>
      <c r="C45" s="127"/>
      <c r="D45" s="127"/>
      <c r="E45" s="127"/>
      <c r="F45" s="127"/>
      <c r="G45" s="117"/>
      <c r="H45" s="118"/>
      <c r="I45" s="108" t="s">
        <v>13</v>
      </c>
      <c r="J45" s="109"/>
      <c r="K45" s="109"/>
      <c r="L45" s="109"/>
      <c r="M45" s="109"/>
      <c r="N45" s="109"/>
      <c r="O45" s="109"/>
      <c r="P45" s="110"/>
    </row>
    <row r="46" spans="1:31" x14ac:dyDescent="0.45">
      <c r="A46" s="128" t="s">
        <v>14</v>
      </c>
      <c r="B46" s="129"/>
      <c r="C46" s="129"/>
      <c r="D46" s="129"/>
      <c r="E46" s="129"/>
      <c r="F46" s="129"/>
      <c r="G46" s="119"/>
      <c r="H46" s="120"/>
      <c r="I46" s="111" t="s">
        <v>15</v>
      </c>
      <c r="J46" s="112"/>
      <c r="K46" s="112"/>
      <c r="L46" s="112"/>
      <c r="M46" s="112"/>
      <c r="N46" s="112"/>
      <c r="O46" s="112"/>
      <c r="P46" s="113"/>
      <c r="Q46" s="2"/>
      <c r="R46" s="2"/>
      <c r="S46" s="2"/>
      <c r="T46" s="2"/>
      <c r="U46" s="2"/>
      <c r="V46" s="2"/>
      <c r="W46" s="2"/>
      <c r="X46" s="2"/>
      <c r="Y46" s="2"/>
      <c r="Z46" s="2"/>
      <c r="AA46" s="2"/>
      <c r="AB46" s="2"/>
      <c r="AC46" s="2"/>
      <c r="AD46" s="2"/>
      <c r="AE46" s="2"/>
    </row>
    <row r="47" spans="1:31" x14ac:dyDescent="0.45">
      <c r="A47" s="128" t="s">
        <v>16</v>
      </c>
      <c r="B47" s="129"/>
      <c r="C47" s="129"/>
      <c r="D47" s="129"/>
      <c r="E47" s="129"/>
      <c r="F47" s="129"/>
      <c r="G47" s="119"/>
      <c r="H47" s="120"/>
      <c r="I47" s="123" t="s">
        <v>15</v>
      </c>
      <c r="J47" s="124"/>
      <c r="K47" s="124"/>
      <c r="L47" s="124"/>
      <c r="M47" s="124"/>
      <c r="N47" s="124"/>
      <c r="O47" s="124"/>
      <c r="P47" s="125"/>
    </row>
    <row r="48" spans="1:31" ht="14.65" thickBot="1" x14ac:dyDescent="0.5">
      <c r="A48" s="106" t="s">
        <v>17</v>
      </c>
      <c r="B48" s="107"/>
      <c r="C48" s="107"/>
      <c r="D48" s="107"/>
      <c r="E48" s="107"/>
      <c r="F48" s="107"/>
      <c r="G48" s="121"/>
      <c r="H48" s="122"/>
      <c r="I48" s="114" t="s">
        <v>18</v>
      </c>
      <c r="J48" s="115"/>
      <c r="K48" s="115"/>
      <c r="L48" s="115"/>
      <c r="M48" s="115"/>
      <c r="N48" s="115"/>
      <c r="O48" s="115"/>
      <c r="P48" s="116"/>
      <c r="Q48" s="2"/>
      <c r="R48" s="2"/>
      <c r="S48" s="2"/>
      <c r="T48" s="2"/>
      <c r="U48" s="2"/>
      <c r="V48" s="2"/>
      <c r="W48" s="2"/>
      <c r="X48" s="2"/>
      <c r="Y48" s="2"/>
      <c r="Z48" s="2"/>
      <c r="AA48" s="2"/>
      <c r="AB48" s="2"/>
      <c r="AC48" s="2"/>
      <c r="AD48" s="2"/>
      <c r="AE48" s="2"/>
    </row>
    <row r="49" spans="5:10" x14ac:dyDescent="0.45">
      <c r="E49" s="96" t="s">
        <v>19</v>
      </c>
      <c r="F49" s="96"/>
      <c r="G49" s="9">
        <f>SUM(G45:H48)</f>
        <v>0</v>
      </c>
      <c r="H49" s="103" t="s">
        <v>20</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55" zoomScaleNormal="55" workbookViewId="0">
      <selection activeCell="Q24" sqref="Q24"/>
    </sheetView>
  </sheetViews>
  <sheetFormatPr defaultRowHeight="14.25" x14ac:dyDescent="0.45"/>
  <cols>
    <col min="2" max="2" width="9.59765625" customWidth="1"/>
    <col min="3" max="3" width="10.265625" customWidth="1"/>
    <col min="8" max="8" width="11.73046875" customWidth="1"/>
    <col min="13" max="13" width="10.59765625" customWidth="1"/>
  </cols>
  <sheetData>
    <row r="1" spans="1:30" ht="23.25" x14ac:dyDescent="0.45">
      <c r="A1" s="136" t="s">
        <v>21</v>
      </c>
      <c r="B1" s="137"/>
      <c r="C1" s="137"/>
      <c r="D1" s="137"/>
      <c r="E1" s="137"/>
      <c r="F1" s="137"/>
      <c r="G1" s="137"/>
      <c r="H1" s="137"/>
      <c r="I1" s="137"/>
      <c r="J1" s="137"/>
      <c r="K1" s="137"/>
      <c r="L1" s="137"/>
      <c r="M1" s="137"/>
      <c r="N1" s="137"/>
      <c r="O1" s="138"/>
      <c r="P1" s="3"/>
      <c r="Q1" s="3"/>
      <c r="R1" s="3"/>
      <c r="S1" s="3"/>
      <c r="T1" s="3"/>
      <c r="U1" s="3"/>
      <c r="V1" s="3"/>
      <c r="W1" s="3"/>
      <c r="X1" s="3"/>
      <c r="Y1" s="3"/>
      <c r="Z1" s="3"/>
      <c r="AA1" s="3"/>
      <c r="AB1" s="3"/>
      <c r="AC1" s="3"/>
      <c r="AD1" s="3"/>
    </row>
    <row r="2" spans="1:30" ht="23.25" x14ac:dyDescent="0.45">
      <c r="A2" s="139"/>
      <c r="B2" s="60"/>
      <c r="C2" s="60"/>
      <c r="D2" s="60"/>
      <c r="E2" s="60"/>
      <c r="F2" s="60"/>
      <c r="G2" s="60"/>
      <c r="H2" s="60"/>
      <c r="I2" s="60"/>
      <c r="J2" s="60"/>
      <c r="K2" s="60"/>
      <c r="L2" s="60"/>
      <c r="M2" s="60"/>
      <c r="N2" s="60"/>
      <c r="O2" s="140"/>
      <c r="P2" s="3"/>
      <c r="Q2" s="3"/>
      <c r="R2" s="3"/>
      <c r="S2" s="3"/>
      <c r="T2" s="3"/>
      <c r="U2" s="3"/>
      <c r="V2" s="3"/>
      <c r="W2" s="3"/>
      <c r="X2" s="3"/>
      <c r="Y2" s="3"/>
      <c r="Z2" s="3"/>
      <c r="AA2" s="3"/>
      <c r="AB2" s="3"/>
      <c r="AC2" s="3"/>
      <c r="AD2" s="3"/>
    </row>
    <row r="3" spans="1:30" ht="23.65" thickBot="1" x14ac:dyDescent="0.5">
      <c r="A3" s="141"/>
      <c r="B3" s="142"/>
      <c r="C3" s="142"/>
      <c r="D3" s="142"/>
      <c r="E3" s="142"/>
      <c r="F3" s="142"/>
      <c r="G3" s="142"/>
      <c r="H3" s="142"/>
      <c r="I3" s="142"/>
      <c r="J3" s="142"/>
      <c r="K3" s="142"/>
      <c r="L3" s="142"/>
      <c r="M3" s="142"/>
      <c r="N3" s="142"/>
      <c r="O3" s="143"/>
      <c r="P3" s="3"/>
      <c r="Q3" s="3"/>
      <c r="R3" s="3"/>
      <c r="S3" s="3"/>
      <c r="T3" s="3"/>
      <c r="U3" s="3"/>
      <c r="V3" s="3"/>
      <c r="W3" s="3"/>
      <c r="X3" s="3"/>
      <c r="Y3" s="3"/>
      <c r="Z3" s="3"/>
      <c r="AA3" s="3"/>
      <c r="AB3" s="3"/>
      <c r="AC3" s="3"/>
      <c r="AD3" s="3"/>
    </row>
    <row r="4" spans="1:30" ht="23.65" thickBot="1" x14ac:dyDescent="0.5">
      <c r="A4" s="144" t="s">
        <v>1</v>
      </c>
      <c r="B4" s="145"/>
      <c r="C4" s="145"/>
      <c r="D4" s="145"/>
      <c r="E4" s="145"/>
      <c r="F4" s="145"/>
      <c r="G4" s="145"/>
      <c r="H4" s="145"/>
      <c r="I4" s="145"/>
      <c r="J4" s="145"/>
      <c r="K4" s="145"/>
      <c r="L4" s="145"/>
      <c r="M4" s="145"/>
      <c r="N4" s="145"/>
      <c r="O4" s="146"/>
      <c r="P4" s="4"/>
      <c r="Q4" s="4"/>
      <c r="R4" s="4"/>
      <c r="S4" s="4"/>
      <c r="T4" s="4"/>
      <c r="U4" s="4"/>
      <c r="V4" s="4"/>
      <c r="W4" s="4"/>
      <c r="X4" s="4"/>
      <c r="Y4" s="4"/>
      <c r="Z4" s="4"/>
      <c r="AA4" s="4"/>
      <c r="AB4" s="4"/>
      <c r="AC4" s="4"/>
      <c r="AD4" s="4"/>
    </row>
    <row r="5" spans="1:30" ht="23.65" thickBot="1" x14ac:dyDescent="0.5">
      <c r="A5" s="147" t="s">
        <v>2</v>
      </c>
      <c r="B5" s="148"/>
      <c r="C5" s="148"/>
      <c r="D5" s="148"/>
      <c r="E5" s="148"/>
      <c r="F5" s="148"/>
      <c r="G5" s="148"/>
      <c r="H5" s="148"/>
      <c r="I5" s="101"/>
      <c r="J5" s="101"/>
      <c r="K5" s="101"/>
      <c r="L5" s="101"/>
      <c r="M5" s="101"/>
      <c r="N5" s="101"/>
      <c r="O5" s="102"/>
      <c r="P5" s="4"/>
      <c r="Q5" s="4"/>
      <c r="R5" s="4"/>
      <c r="S5" s="4"/>
      <c r="T5" s="4"/>
      <c r="U5" s="4"/>
      <c r="V5" s="4"/>
      <c r="W5" s="4"/>
      <c r="X5" s="4"/>
      <c r="Y5" s="4"/>
      <c r="Z5" s="4"/>
      <c r="AA5" s="4"/>
      <c r="AB5" s="4"/>
      <c r="AC5" s="4"/>
      <c r="AD5" s="4"/>
    </row>
    <row r="6" spans="1:30" ht="14.65" thickBot="1" x14ac:dyDescent="0.5">
      <c r="A6" s="149" t="s">
        <v>3</v>
      </c>
      <c r="B6" s="150"/>
      <c r="C6" s="150"/>
      <c r="D6" s="150"/>
      <c r="E6" s="153" t="s">
        <v>149</v>
      </c>
      <c r="F6" s="153"/>
      <c r="G6" s="153"/>
      <c r="H6" s="154"/>
      <c r="I6" s="157" t="s">
        <v>22</v>
      </c>
      <c r="J6" s="158"/>
      <c r="K6" s="158"/>
      <c r="L6" s="158"/>
      <c r="M6" s="158"/>
      <c r="N6" s="158"/>
      <c r="O6" s="158"/>
    </row>
    <row r="7" spans="1:30" ht="15" thickTop="1" thickBot="1" x14ac:dyDescent="0.5">
      <c r="A7" s="151"/>
      <c r="B7" s="152"/>
      <c r="C7" s="152"/>
      <c r="D7" s="152"/>
      <c r="E7" s="155"/>
      <c r="F7" s="155"/>
      <c r="G7" s="155"/>
      <c r="H7" s="156"/>
      <c r="I7" s="159"/>
      <c r="J7" s="160"/>
      <c r="K7" s="160"/>
      <c r="L7" s="160"/>
      <c r="M7" s="160"/>
      <c r="N7" s="160"/>
      <c r="O7" s="160"/>
    </row>
    <row r="8" spans="1:30" ht="14.65" thickBot="1" x14ac:dyDescent="0.5">
      <c r="A8" s="151" t="s">
        <v>23</v>
      </c>
      <c r="B8" s="152"/>
      <c r="C8" s="152"/>
      <c r="D8" s="152"/>
      <c r="E8" s="161" t="s">
        <v>166</v>
      </c>
      <c r="F8" s="162"/>
      <c r="G8" s="162"/>
      <c r="H8" s="163"/>
      <c r="I8" s="513" t="s">
        <v>176</v>
      </c>
      <c r="J8" s="514"/>
      <c r="K8" s="514"/>
      <c r="L8" s="514"/>
      <c r="M8" s="514"/>
      <c r="N8" s="514"/>
      <c r="O8" s="515"/>
    </row>
    <row r="9" spans="1:30" ht="15" thickTop="1" thickBot="1" x14ac:dyDescent="0.5">
      <c r="A9" s="151"/>
      <c r="B9" s="152"/>
      <c r="C9" s="152"/>
      <c r="D9" s="152"/>
      <c r="E9" s="162"/>
      <c r="F9" s="162"/>
      <c r="G9" s="162"/>
      <c r="H9" s="163"/>
      <c r="I9" s="516"/>
      <c r="J9" s="517"/>
      <c r="K9" s="517"/>
      <c r="L9" s="517"/>
      <c r="M9" s="517"/>
      <c r="N9" s="517"/>
      <c r="O9" s="518"/>
    </row>
    <row r="10" spans="1:30" ht="15" thickTop="1" thickBot="1" x14ac:dyDescent="0.5">
      <c r="A10" s="151"/>
      <c r="B10" s="152"/>
      <c r="C10" s="152"/>
      <c r="D10" s="152"/>
      <c r="E10" s="162"/>
      <c r="F10" s="162"/>
      <c r="G10" s="162"/>
      <c r="H10" s="163"/>
      <c r="I10" s="516"/>
      <c r="J10" s="517"/>
      <c r="K10" s="517"/>
      <c r="L10" s="517"/>
      <c r="M10" s="517"/>
      <c r="N10" s="517"/>
      <c r="O10" s="518"/>
    </row>
    <row r="11" spans="1:30" ht="15" thickTop="1" thickBot="1" x14ac:dyDescent="0.5">
      <c r="A11" s="151"/>
      <c r="B11" s="152"/>
      <c r="C11" s="152"/>
      <c r="D11" s="152"/>
      <c r="E11" s="162"/>
      <c r="F11" s="162"/>
      <c r="G11" s="162"/>
      <c r="H11" s="163"/>
      <c r="I11" s="516"/>
      <c r="J11" s="517"/>
      <c r="K11" s="517"/>
      <c r="L11" s="517"/>
      <c r="M11" s="517"/>
      <c r="N11" s="517"/>
      <c r="O11" s="518"/>
    </row>
    <row r="12" spans="1:30" ht="15" thickTop="1" thickBot="1" x14ac:dyDescent="0.5">
      <c r="A12" s="151" t="s">
        <v>24</v>
      </c>
      <c r="B12" s="152"/>
      <c r="C12" s="152"/>
      <c r="D12" s="152"/>
      <c r="E12" s="155" t="s">
        <v>151</v>
      </c>
      <c r="F12" s="155"/>
      <c r="G12" s="155"/>
      <c r="H12" s="156"/>
      <c r="I12" s="516"/>
      <c r="J12" s="517"/>
      <c r="K12" s="517"/>
      <c r="L12" s="517"/>
      <c r="M12" s="517"/>
      <c r="N12" s="517"/>
      <c r="O12" s="518"/>
    </row>
    <row r="13" spans="1:30" ht="15" thickTop="1" thickBot="1" x14ac:dyDescent="0.5">
      <c r="A13" s="151"/>
      <c r="B13" s="152"/>
      <c r="C13" s="152"/>
      <c r="D13" s="152"/>
      <c r="E13" s="155"/>
      <c r="F13" s="155"/>
      <c r="G13" s="155"/>
      <c r="H13" s="156"/>
      <c r="I13" s="516"/>
      <c r="J13" s="517"/>
      <c r="K13" s="517"/>
      <c r="L13" s="517"/>
      <c r="M13" s="517"/>
      <c r="N13" s="517"/>
      <c r="O13" s="518"/>
    </row>
    <row r="14" spans="1:30" ht="15" thickTop="1" thickBot="1" x14ac:dyDescent="0.5">
      <c r="A14" s="151" t="s">
        <v>25</v>
      </c>
      <c r="B14" s="152"/>
      <c r="C14" s="152"/>
      <c r="D14" s="152"/>
      <c r="E14" s="166" t="s">
        <v>150</v>
      </c>
      <c r="F14" s="166"/>
      <c r="G14" s="166"/>
      <c r="H14" s="167"/>
      <c r="I14" s="516"/>
      <c r="J14" s="517"/>
      <c r="K14" s="517"/>
      <c r="L14" s="517"/>
      <c r="M14" s="517"/>
      <c r="N14" s="517"/>
      <c r="O14" s="518"/>
    </row>
    <row r="15" spans="1:30" ht="15" thickTop="1" thickBot="1" x14ac:dyDescent="0.5">
      <c r="A15" s="164"/>
      <c r="B15" s="165"/>
      <c r="C15" s="165"/>
      <c r="D15" s="165"/>
      <c r="E15" s="168"/>
      <c r="F15" s="168"/>
      <c r="G15" s="168"/>
      <c r="H15" s="169"/>
      <c r="I15" s="519"/>
      <c r="J15" s="520"/>
      <c r="K15" s="520"/>
      <c r="L15" s="520"/>
      <c r="M15" s="520"/>
      <c r="N15" s="520"/>
      <c r="O15" s="521"/>
    </row>
    <row r="16" spans="1:30" x14ac:dyDescent="0.45">
      <c r="A16" s="170" t="s">
        <v>26</v>
      </c>
      <c r="B16" s="171"/>
      <c r="C16" s="171"/>
      <c r="D16" s="171"/>
      <c r="E16" s="171"/>
      <c r="F16" s="171"/>
      <c r="G16" s="171"/>
      <c r="H16" s="171"/>
      <c r="I16" s="171"/>
      <c r="J16" s="171"/>
      <c r="K16" s="171"/>
      <c r="L16" s="171"/>
      <c r="M16" s="171"/>
      <c r="N16" s="171"/>
      <c r="O16" s="172"/>
    </row>
    <row r="17" spans="1:15" ht="14.65" thickBot="1" x14ac:dyDescent="0.5">
      <c r="A17" s="173"/>
      <c r="B17" s="174"/>
      <c r="C17" s="174"/>
      <c r="D17" s="174"/>
      <c r="E17" s="174"/>
      <c r="F17" s="174"/>
      <c r="G17" s="174"/>
      <c r="H17" s="174"/>
      <c r="I17" s="174"/>
      <c r="J17" s="174"/>
      <c r="K17" s="174"/>
      <c r="L17" s="174"/>
      <c r="M17" s="174"/>
      <c r="N17" s="174"/>
      <c r="O17" s="175"/>
    </row>
    <row r="18" spans="1:15" ht="14.65" thickBot="1" x14ac:dyDescent="0.5">
      <c r="A18" s="176" t="s">
        <v>27</v>
      </c>
      <c r="B18" s="177"/>
      <c r="C18" s="177"/>
      <c r="D18" s="177"/>
      <c r="E18" s="177"/>
      <c r="F18" s="177" t="s">
        <v>28</v>
      </c>
      <c r="G18" s="177"/>
      <c r="H18" s="177"/>
      <c r="I18" s="177"/>
      <c r="J18" s="177"/>
      <c r="K18" s="177" t="s">
        <v>29</v>
      </c>
      <c r="L18" s="177"/>
      <c r="M18" s="177"/>
      <c r="N18" s="177"/>
      <c r="O18" s="178"/>
    </row>
    <row r="19" spans="1:15" ht="28.5" x14ac:dyDescent="0.45">
      <c r="A19" s="179" t="s">
        <v>30</v>
      </c>
      <c r="B19" s="180"/>
      <c r="C19" s="24" t="s">
        <v>31</v>
      </c>
      <c r="D19" s="180" t="s">
        <v>32</v>
      </c>
      <c r="E19" s="180"/>
      <c r="F19" s="180" t="s">
        <v>30</v>
      </c>
      <c r="G19" s="180"/>
      <c r="H19" s="24" t="s">
        <v>31</v>
      </c>
      <c r="I19" s="180" t="s">
        <v>32</v>
      </c>
      <c r="J19" s="180"/>
      <c r="K19" s="180" t="s">
        <v>30</v>
      </c>
      <c r="L19" s="180"/>
      <c r="M19" s="24" t="s">
        <v>31</v>
      </c>
      <c r="N19" s="180" t="s">
        <v>32</v>
      </c>
      <c r="O19" s="181"/>
    </row>
    <row r="20" spans="1:15" x14ac:dyDescent="0.45">
      <c r="A20" s="190">
        <v>115</v>
      </c>
      <c r="B20" s="182"/>
      <c r="C20" s="182">
        <v>0.2</v>
      </c>
      <c r="D20" s="182">
        <v>115</v>
      </c>
      <c r="E20" s="182"/>
      <c r="F20" s="182">
        <v>50</v>
      </c>
      <c r="G20" s="182"/>
      <c r="H20" s="182">
        <v>0.2</v>
      </c>
      <c r="I20" s="182">
        <v>50.04</v>
      </c>
      <c r="J20" s="182"/>
      <c r="K20" s="182">
        <v>90</v>
      </c>
      <c r="L20" s="182"/>
      <c r="M20" s="182">
        <v>0.2</v>
      </c>
      <c r="N20" s="182">
        <v>89.92</v>
      </c>
      <c r="O20" s="184"/>
    </row>
    <row r="21" spans="1:15" ht="14.65" thickBot="1" x14ac:dyDescent="0.5">
      <c r="A21" s="191"/>
      <c r="B21" s="183"/>
      <c r="C21" s="183"/>
      <c r="D21" s="183"/>
      <c r="E21" s="183"/>
      <c r="F21" s="183"/>
      <c r="G21" s="183"/>
      <c r="H21" s="183"/>
      <c r="I21" s="183"/>
      <c r="J21" s="183"/>
      <c r="K21" s="183"/>
      <c r="L21" s="183"/>
      <c r="M21" s="183"/>
      <c r="N21" s="183"/>
      <c r="O21" s="185"/>
    </row>
    <row r="22" spans="1:15" x14ac:dyDescent="0.45">
      <c r="A22" s="186" t="s">
        <v>33</v>
      </c>
      <c r="B22" s="187"/>
      <c r="C22" s="187"/>
      <c r="D22" s="188"/>
      <c r="E22" s="189"/>
      <c r="F22" s="186" t="s">
        <v>33</v>
      </c>
      <c r="G22" s="187"/>
      <c r="H22" s="187"/>
      <c r="I22" s="188"/>
      <c r="J22" s="189"/>
      <c r="K22" s="186" t="s">
        <v>33</v>
      </c>
      <c r="L22" s="187"/>
      <c r="M22" s="187"/>
      <c r="N22" s="188"/>
      <c r="O22" s="189"/>
    </row>
    <row r="23" spans="1:15" x14ac:dyDescent="0.45">
      <c r="A23" s="192" t="s">
        <v>34</v>
      </c>
      <c r="B23" s="193"/>
      <c r="C23" s="193"/>
      <c r="D23" s="193"/>
      <c r="E23" s="194"/>
      <c r="F23" s="192" t="s">
        <v>34</v>
      </c>
      <c r="G23" s="193"/>
      <c r="H23" s="193"/>
      <c r="I23" s="193"/>
      <c r="J23" s="194"/>
      <c r="K23" s="192" t="s">
        <v>34</v>
      </c>
      <c r="L23" s="193"/>
      <c r="M23" s="193"/>
      <c r="N23" s="193"/>
      <c r="O23" s="194"/>
    </row>
    <row r="24" spans="1:15" x14ac:dyDescent="0.45">
      <c r="A24" s="195" t="s">
        <v>11</v>
      </c>
      <c r="B24" s="196"/>
      <c r="C24" s="196"/>
      <c r="D24" s="196"/>
      <c r="E24" s="132"/>
      <c r="F24" s="195" t="s">
        <v>11</v>
      </c>
      <c r="G24" s="196"/>
      <c r="H24" s="196"/>
      <c r="I24" s="196"/>
      <c r="J24" s="132"/>
      <c r="K24" s="195" t="s">
        <v>11</v>
      </c>
      <c r="L24" s="196"/>
      <c r="M24" s="196"/>
      <c r="N24" s="196"/>
      <c r="O24" s="132"/>
    </row>
    <row r="25" spans="1:15" x14ac:dyDescent="0.45">
      <c r="A25" s="198" t="s">
        <v>35</v>
      </c>
      <c r="B25" s="199"/>
      <c r="C25" s="199"/>
      <c r="D25" s="130"/>
      <c r="E25" s="200"/>
      <c r="F25" s="198" t="s">
        <v>35</v>
      </c>
      <c r="G25" s="199"/>
      <c r="H25" s="199"/>
      <c r="I25" s="130"/>
      <c r="J25" s="200"/>
      <c r="K25" s="198" t="s">
        <v>35</v>
      </c>
      <c r="L25" s="199"/>
      <c r="M25" s="199"/>
      <c r="N25" s="130"/>
      <c r="O25" s="200"/>
    </row>
    <row r="26" spans="1:15" ht="28.9" customHeight="1" thickBot="1" x14ac:dyDescent="0.5">
      <c r="A26" s="201" t="s">
        <v>36</v>
      </c>
      <c r="B26" s="202"/>
      <c r="C26" s="202"/>
      <c r="D26" s="121"/>
      <c r="E26" s="197"/>
      <c r="F26" s="201" t="s">
        <v>36</v>
      </c>
      <c r="G26" s="202"/>
      <c r="H26" s="202"/>
      <c r="I26" s="121"/>
      <c r="J26" s="197"/>
      <c r="K26" s="201" t="s">
        <v>36</v>
      </c>
      <c r="L26" s="202"/>
      <c r="M26" s="202"/>
      <c r="N26" s="121"/>
      <c r="O26" s="197"/>
    </row>
    <row r="27" spans="1:15" x14ac:dyDescent="0.45">
      <c r="A27" s="170" t="s">
        <v>37</v>
      </c>
      <c r="B27" s="171"/>
      <c r="C27" s="171"/>
      <c r="D27" s="171"/>
      <c r="E27" s="171"/>
      <c r="F27" s="171"/>
      <c r="G27" s="171"/>
      <c r="H27" s="171"/>
      <c r="I27" s="171"/>
      <c r="J27" s="171"/>
      <c r="K27" s="171"/>
      <c r="L27" s="171"/>
      <c r="M27" s="171"/>
      <c r="N27" s="171"/>
      <c r="O27" s="172"/>
    </row>
    <row r="28" spans="1:15" ht="14.65" thickBot="1" x14ac:dyDescent="0.5">
      <c r="A28" s="173"/>
      <c r="B28" s="174"/>
      <c r="C28" s="174"/>
      <c r="D28" s="174"/>
      <c r="E28" s="174"/>
      <c r="F28" s="174"/>
      <c r="G28" s="174"/>
      <c r="H28" s="174"/>
      <c r="I28" s="174"/>
      <c r="J28" s="174"/>
      <c r="K28" s="174"/>
      <c r="L28" s="174"/>
      <c r="M28" s="174"/>
      <c r="N28" s="174"/>
      <c r="O28" s="175"/>
    </row>
    <row r="29" spans="1:15" ht="14.65" thickBot="1" x14ac:dyDescent="0.5">
      <c r="A29" s="176" t="s">
        <v>27</v>
      </c>
      <c r="B29" s="177"/>
      <c r="C29" s="177"/>
      <c r="D29" s="177"/>
      <c r="E29" s="177"/>
      <c r="F29" s="177" t="s">
        <v>28</v>
      </c>
      <c r="G29" s="177"/>
      <c r="H29" s="177"/>
      <c r="I29" s="177"/>
      <c r="J29" s="177"/>
      <c r="K29" s="177" t="s">
        <v>29</v>
      </c>
      <c r="L29" s="177"/>
      <c r="M29" s="177"/>
      <c r="N29" s="177"/>
      <c r="O29" s="178"/>
    </row>
    <row r="30" spans="1:15" ht="28.5" x14ac:dyDescent="0.45">
      <c r="A30" s="179" t="s">
        <v>30</v>
      </c>
      <c r="B30" s="180"/>
      <c r="C30" s="24" t="s">
        <v>31</v>
      </c>
      <c r="D30" s="180" t="s">
        <v>32</v>
      </c>
      <c r="E30" s="180"/>
      <c r="F30" s="180" t="s">
        <v>30</v>
      </c>
      <c r="G30" s="180"/>
      <c r="H30" s="24" t="s">
        <v>31</v>
      </c>
      <c r="I30" s="180" t="s">
        <v>32</v>
      </c>
      <c r="J30" s="180"/>
      <c r="K30" s="180" t="s">
        <v>30</v>
      </c>
      <c r="L30" s="180"/>
      <c r="M30" s="24" t="s">
        <v>31</v>
      </c>
      <c r="N30" s="180" t="s">
        <v>32</v>
      </c>
      <c r="O30" s="181"/>
    </row>
    <row r="31" spans="1:15" x14ac:dyDescent="0.45">
      <c r="A31" s="190">
        <v>30</v>
      </c>
      <c r="B31" s="182"/>
      <c r="C31" s="182">
        <v>0.2</v>
      </c>
      <c r="D31" s="182">
        <v>29.97</v>
      </c>
      <c r="E31" s="182"/>
      <c r="F31" s="182">
        <v>105</v>
      </c>
      <c r="G31" s="182"/>
      <c r="H31" s="182">
        <v>0.2</v>
      </c>
      <c r="I31" s="182">
        <v>104.96</v>
      </c>
      <c r="J31" s="182"/>
      <c r="K31" s="182">
        <v>36</v>
      </c>
      <c r="L31" s="182"/>
      <c r="M31" s="182">
        <v>0.05</v>
      </c>
      <c r="N31" s="182">
        <v>35.96</v>
      </c>
      <c r="O31" s="184"/>
    </row>
    <row r="32" spans="1:15" ht="14.65" thickBot="1" x14ac:dyDescent="0.5">
      <c r="A32" s="191"/>
      <c r="B32" s="183"/>
      <c r="C32" s="183"/>
      <c r="D32" s="183"/>
      <c r="E32" s="183"/>
      <c r="F32" s="183"/>
      <c r="G32" s="183"/>
      <c r="H32" s="183"/>
      <c r="I32" s="183"/>
      <c r="J32" s="183"/>
      <c r="K32" s="183"/>
      <c r="L32" s="183"/>
      <c r="M32" s="183"/>
      <c r="N32" s="183"/>
      <c r="O32" s="185"/>
    </row>
    <row r="33" spans="1:15" x14ac:dyDescent="0.45">
      <c r="A33" s="186" t="s">
        <v>33</v>
      </c>
      <c r="B33" s="187"/>
      <c r="C33" s="187"/>
      <c r="D33" s="188"/>
      <c r="E33" s="189"/>
      <c r="F33" s="186" t="s">
        <v>33</v>
      </c>
      <c r="G33" s="187"/>
      <c r="H33" s="187"/>
      <c r="I33" s="188"/>
      <c r="J33" s="189"/>
      <c r="K33" s="186" t="s">
        <v>33</v>
      </c>
      <c r="L33" s="187"/>
      <c r="M33" s="187"/>
      <c r="N33" s="188"/>
      <c r="O33" s="189"/>
    </row>
    <row r="34" spans="1:15" x14ac:dyDescent="0.45">
      <c r="A34" s="192" t="s">
        <v>34</v>
      </c>
      <c r="B34" s="193"/>
      <c r="C34" s="193"/>
      <c r="D34" s="193"/>
      <c r="E34" s="194"/>
      <c r="F34" s="192" t="s">
        <v>34</v>
      </c>
      <c r="G34" s="193"/>
      <c r="H34" s="193"/>
      <c r="I34" s="193"/>
      <c r="J34" s="194"/>
      <c r="K34" s="192" t="s">
        <v>34</v>
      </c>
      <c r="L34" s="193"/>
      <c r="M34" s="193"/>
      <c r="N34" s="193"/>
      <c r="O34" s="194"/>
    </row>
    <row r="35" spans="1:15" x14ac:dyDescent="0.45">
      <c r="A35" s="195" t="s">
        <v>11</v>
      </c>
      <c r="B35" s="196"/>
      <c r="C35" s="196"/>
      <c r="D35" s="196"/>
      <c r="E35" s="132"/>
      <c r="F35" s="195" t="s">
        <v>11</v>
      </c>
      <c r="G35" s="196"/>
      <c r="H35" s="196"/>
      <c r="I35" s="196"/>
      <c r="J35" s="132"/>
      <c r="K35" s="195" t="s">
        <v>11</v>
      </c>
      <c r="L35" s="196"/>
      <c r="M35" s="196"/>
      <c r="N35" s="196"/>
      <c r="O35" s="132"/>
    </row>
    <row r="36" spans="1:15" x14ac:dyDescent="0.45">
      <c r="A36" s="198" t="s">
        <v>35</v>
      </c>
      <c r="B36" s="199"/>
      <c r="C36" s="199"/>
      <c r="D36" s="130"/>
      <c r="E36" s="200"/>
      <c r="F36" s="198" t="s">
        <v>35</v>
      </c>
      <c r="G36" s="199"/>
      <c r="H36" s="199"/>
      <c r="I36" s="130"/>
      <c r="J36" s="200"/>
      <c r="K36" s="198" t="s">
        <v>35</v>
      </c>
      <c r="L36" s="199"/>
      <c r="M36" s="199"/>
      <c r="N36" s="130"/>
      <c r="O36" s="200"/>
    </row>
    <row r="37" spans="1:15" ht="28.9" customHeight="1" thickBot="1" x14ac:dyDescent="0.5">
      <c r="A37" s="205" t="s">
        <v>36</v>
      </c>
      <c r="B37" s="206"/>
      <c r="C37" s="206"/>
      <c r="D37" s="207"/>
      <c r="E37" s="208"/>
      <c r="F37" s="205" t="s">
        <v>36</v>
      </c>
      <c r="G37" s="206"/>
      <c r="H37" s="206"/>
      <c r="I37" s="207"/>
      <c r="J37" s="208"/>
      <c r="K37" s="205" t="s">
        <v>36</v>
      </c>
      <c r="L37" s="206"/>
      <c r="M37" s="206"/>
      <c r="N37" s="207"/>
      <c r="O37" s="208"/>
    </row>
    <row r="38" spans="1:15" ht="14.25" customHeight="1" x14ac:dyDescent="0.45">
      <c r="A38" s="209" t="s">
        <v>38</v>
      </c>
      <c r="B38" s="210"/>
      <c r="C38" s="210"/>
      <c r="D38" s="210"/>
      <c r="E38" s="210"/>
      <c r="F38" s="210"/>
      <c r="G38" s="215" t="s">
        <v>167</v>
      </c>
      <c r="H38" s="215"/>
      <c r="I38" s="215"/>
      <c r="J38" s="215"/>
      <c r="K38" s="215"/>
      <c r="L38" s="215"/>
      <c r="M38" s="215"/>
      <c r="N38" s="218" t="s">
        <v>11</v>
      </c>
      <c r="O38" s="219"/>
    </row>
    <row r="39" spans="1:15" x14ac:dyDescent="0.45">
      <c r="A39" s="211"/>
      <c r="B39" s="212"/>
      <c r="C39" s="212"/>
      <c r="D39" s="212"/>
      <c r="E39" s="212"/>
      <c r="F39" s="212"/>
      <c r="G39" s="216"/>
      <c r="H39" s="216"/>
      <c r="I39" s="216"/>
      <c r="J39" s="216"/>
      <c r="K39" s="216"/>
      <c r="L39" s="216"/>
      <c r="M39" s="216"/>
      <c r="N39" s="130"/>
      <c r="O39" s="132" t="s">
        <v>39</v>
      </c>
    </row>
    <row r="40" spans="1:15" ht="14.65" thickBot="1" x14ac:dyDescent="0.5">
      <c r="A40" s="213"/>
      <c r="B40" s="214"/>
      <c r="C40" s="214"/>
      <c r="D40" s="214"/>
      <c r="E40" s="214"/>
      <c r="F40" s="214"/>
      <c r="G40" s="217"/>
      <c r="H40" s="217"/>
      <c r="I40" s="217"/>
      <c r="J40" s="217"/>
      <c r="K40" s="217"/>
      <c r="L40" s="217"/>
      <c r="M40" s="217"/>
      <c r="N40" s="131"/>
      <c r="O40" s="133"/>
    </row>
    <row r="41" spans="1:15" x14ac:dyDescent="0.45">
      <c r="A41" s="220" t="s">
        <v>40</v>
      </c>
      <c r="B41" s="221"/>
      <c r="C41" s="221"/>
      <c r="D41" s="221"/>
      <c r="E41" s="221"/>
      <c r="F41" s="221"/>
      <c r="G41" s="226" t="s">
        <v>152</v>
      </c>
      <c r="H41" s="226"/>
      <c r="I41" s="226"/>
      <c r="J41" s="226"/>
      <c r="K41" s="226"/>
      <c r="L41" s="226"/>
      <c r="M41" s="226"/>
      <c r="N41" s="134"/>
      <c r="O41" s="135"/>
    </row>
    <row r="42" spans="1:15" x14ac:dyDescent="0.45">
      <c r="A42" s="222"/>
      <c r="B42" s="223"/>
      <c r="C42" s="223"/>
      <c r="D42" s="223"/>
      <c r="E42" s="223"/>
      <c r="F42" s="223"/>
      <c r="G42" s="227"/>
      <c r="H42" s="227"/>
      <c r="I42" s="227"/>
      <c r="J42" s="227"/>
      <c r="K42" s="227"/>
      <c r="L42" s="227"/>
      <c r="M42" s="227"/>
      <c r="N42" s="130"/>
      <c r="O42" s="132" t="s">
        <v>39</v>
      </c>
    </row>
    <row r="43" spans="1:15" ht="14.65" thickBot="1" x14ac:dyDescent="0.5">
      <c r="A43" s="224"/>
      <c r="B43" s="225"/>
      <c r="C43" s="225"/>
      <c r="D43" s="225"/>
      <c r="E43" s="225"/>
      <c r="F43" s="225"/>
      <c r="G43" s="228"/>
      <c r="H43" s="228"/>
      <c r="I43" s="228"/>
      <c r="J43" s="228"/>
      <c r="K43" s="228"/>
      <c r="L43" s="228"/>
      <c r="M43" s="228"/>
      <c r="N43" s="131"/>
      <c r="O43" s="133"/>
    </row>
    <row r="44" spans="1:15" ht="14.65" thickBot="1" x14ac:dyDescent="0.5">
      <c r="J44" s="203" t="s">
        <v>41</v>
      </c>
      <c r="K44" s="204"/>
      <c r="L44" s="204"/>
      <c r="M44" s="204"/>
      <c r="N44" s="22">
        <f>D25+D26+I25+I26+N25+N26+N36+N37+I37+I36+D37+D36+N42+N39</f>
        <v>0</v>
      </c>
      <c r="O44" s="31" t="s">
        <v>42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23622047244094491" right="0.23622047244094491" top="0" bottom="0.74803149606299213" header="0.31496062992125984" footer="0.31496062992125984"/>
  <pageSetup paperSize="3"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7" zoomScale="45" zoomScaleNormal="45" workbookViewId="0">
      <selection activeCell="W19" sqref="W19"/>
    </sheetView>
  </sheetViews>
  <sheetFormatPr defaultRowHeight="14.25" x14ac:dyDescent="0.45"/>
  <cols>
    <col min="15" max="15" width="17.265625" customWidth="1"/>
    <col min="16" max="16" width="10" customWidth="1"/>
    <col min="17" max="17" width="10.265625" customWidth="1"/>
  </cols>
  <sheetData>
    <row r="1" spans="1:17" x14ac:dyDescent="0.45">
      <c r="A1" s="136" t="s">
        <v>43</v>
      </c>
      <c r="B1" s="137"/>
      <c r="C1" s="137"/>
      <c r="D1" s="137"/>
      <c r="E1" s="137"/>
      <c r="F1" s="137"/>
      <c r="G1" s="137"/>
      <c r="H1" s="137"/>
      <c r="I1" s="137"/>
      <c r="J1" s="137"/>
      <c r="K1" s="137"/>
      <c r="L1" s="137"/>
      <c r="M1" s="137"/>
      <c r="N1" s="138"/>
      <c r="O1" s="327" t="s">
        <v>44</v>
      </c>
      <c r="P1" s="328"/>
      <c r="Q1" s="329"/>
    </row>
    <row r="2" spans="1:17" ht="14.65" thickBot="1" x14ac:dyDescent="0.5">
      <c r="A2" s="139"/>
      <c r="B2" s="60"/>
      <c r="C2" s="60"/>
      <c r="D2" s="60"/>
      <c r="E2" s="60"/>
      <c r="F2" s="60"/>
      <c r="G2" s="60"/>
      <c r="H2" s="60"/>
      <c r="I2" s="60"/>
      <c r="J2" s="60"/>
      <c r="K2" s="60"/>
      <c r="L2" s="60"/>
      <c r="M2" s="60"/>
      <c r="N2" s="140"/>
      <c r="O2" s="330"/>
      <c r="P2" s="331"/>
      <c r="Q2" s="332"/>
    </row>
    <row r="3" spans="1:17" ht="14.65" thickBot="1" x14ac:dyDescent="0.5">
      <c r="A3" s="141"/>
      <c r="B3" s="142"/>
      <c r="C3" s="142"/>
      <c r="D3" s="142"/>
      <c r="E3" s="142"/>
      <c r="F3" s="142"/>
      <c r="G3" s="142"/>
      <c r="H3" s="142"/>
      <c r="I3" s="142"/>
      <c r="J3" s="142"/>
      <c r="K3" s="142"/>
      <c r="L3" s="142"/>
      <c r="M3" s="142"/>
      <c r="N3" s="143"/>
      <c r="O3" s="538" t="s">
        <v>181</v>
      </c>
      <c r="P3" s="539"/>
      <c r="Q3" s="540"/>
    </row>
    <row r="4" spans="1:17" ht="23.65" thickBot="1" x14ac:dyDescent="0.5">
      <c r="A4" s="144" t="s">
        <v>1</v>
      </c>
      <c r="B4" s="145"/>
      <c r="C4" s="145"/>
      <c r="D4" s="145"/>
      <c r="E4" s="145"/>
      <c r="F4" s="145"/>
      <c r="G4" s="145"/>
      <c r="H4" s="145"/>
      <c r="I4" s="145"/>
      <c r="J4" s="145"/>
      <c r="K4" s="145"/>
      <c r="L4" s="145"/>
      <c r="M4" s="145"/>
      <c r="N4" s="146"/>
      <c r="O4" s="541"/>
      <c r="P4" s="542"/>
      <c r="Q4" s="543"/>
    </row>
    <row r="5" spans="1:17" ht="23.65" thickBot="1" x14ac:dyDescent="0.5">
      <c r="A5" s="229" t="s">
        <v>2</v>
      </c>
      <c r="B5" s="230"/>
      <c r="C5" s="230"/>
      <c r="D5" s="230"/>
      <c r="E5" s="230"/>
      <c r="F5" s="230"/>
      <c r="G5" s="230"/>
      <c r="H5" s="230"/>
      <c r="I5" s="230"/>
      <c r="J5" s="230"/>
      <c r="K5" s="230"/>
      <c r="L5" s="230"/>
      <c r="M5" s="230"/>
      <c r="N5" s="230"/>
      <c r="O5" s="333" t="s">
        <v>11</v>
      </c>
      <c r="P5" s="334"/>
      <c r="Q5" s="335"/>
    </row>
    <row r="6" spans="1:17" ht="23.65" thickBot="1" x14ac:dyDescent="0.75">
      <c r="A6" s="231" t="s">
        <v>45</v>
      </c>
      <c r="B6" s="232"/>
      <c r="C6" s="232"/>
      <c r="D6" s="232"/>
      <c r="E6" s="232"/>
      <c r="F6" s="233"/>
      <c r="G6" s="234" t="s">
        <v>46</v>
      </c>
      <c r="H6" s="232"/>
      <c r="I6" s="232"/>
      <c r="J6" s="232"/>
      <c r="K6" s="232"/>
      <c r="L6" s="232"/>
      <c r="M6" s="232"/>
      <c r="N6" s="235"/>
      <c r="O6" s="336"/>
      <c r="P6" s="337"/>
      <c r="Q6" s="338"/>
    </row>
    <row r="7" spans="1:17" ht="23.65" thickBot="1" x14ac:dyDescent="0.75">
      <c r="A7" s="236" t="s">
        <v>118</v>
      </c>
      <c r="B7" s="237"/>
      <c r="C7" s="237"/>
      <c r="D7" s="237"/>
      <c r="E7" s="237"/>
      <c r="F7" s="238"/>
      <c r="G7" s="239">
        <v>64.569999999999993</v>
      </c>
      <c r="H7" s="240"/>
      <c r="I7" s="241"/>
      <c r="J7" s="241"/>
      <c r="K7" s="241"/>
      <c r="L7" s="241"/>
      <c r="M7" s="241"/>
      <c r="N7" s="242"/>
      <c r="O7" s="341"/>
      <c r="P7" s="342"/>
      <c r="Q7" s="11" t="s">
        <v>47</v>
      </c>
    </row>
    <row r="8" spans="1:17" ht="23.65" thickBot="1" x14ac:dyDescent="0.75">
      <c r="A8" s="243" t="s">
        <v>119</v>
      </c>
      <c r="B8" s="244"/>
      <c r="C8" s="244"/>
      <c r="D8" s="244"/>
      <c r="E8" s="244"/>
      <c r="F8" s="245"/>
      <c r="G8" s="246">
        <v>65.040000000000006</v>
      </c>
      <c r="H8" s="247"/>
      <c r="I8" s="248"/>
      <c r="J8" s="248"/>
      <c r="K8" s="248"/>
      <c r="L8" s="248"/>
      <c r="M8" s="248"/>
      <c r="N8" s="249"/>
      <c r="O8" s="311"/>
      <c r="P8" s="130"/>
      <c r="Q8" s="12" t="s">
        <v>47</v>
      </c>
    </row>
    <row r="9" spans="1:17" ht="23.25" customHeight="1" x14ac:dyDescent="0.7">
      <c r="A9" s="254" t="s">
        <v>120</v>
      </c>
      <c r="B9" s="255"/>
      <c r="C9" s="255"/>
      <c r="D9" s="255"/>
      <c r="E9" s="255"/>
      <c r="F9" s="256"/>
      <c r="G9" s="250">
        <v>31.66</v>
      </c>
      <c r="H9" s="251"/>
      <c r="I9" s="252"/>
      <c r="J9" s="252"/>
      <c r="K9" s="252"/>
      <c r="L9" s="252"/>
      <c r="M9" s="252"/>
      <c r="N9" s="253"/>
      <c r="O9" s="311"/>
      <c r="P9" s="130"/>
      <c r="Q9" s="294" t="s">
        <v>47</v>
      </c>
    </row>
    <row r="10" spans="1:17" ht="23.65" thickBot="1" x14ac:dyDescent="0.75">
      <c r="A10" s="257"/>
      <c r="B10" s="258"/>
      <c r="C10" s="258"/>
      <c r="D10" s="258"/>
      <c r="E10" s="258"/>
      <c r="F10" s="259"/>
      <c r="G10" s="260"/>
      <c r="H10" s="261"/>
      <c r="I10" s="261"/>
      <c r="J10" s="261"/>
      <c r="K10" s="261"/>
      <c r="L10" s="261"/>
      <c r="M10" s="261"/>
      <c r="N10" s="262"/>
      <c r="O10" s="311"/>
      <c r="P10" s="130"/>
      <c r="Q10" s="294"/>
    </row>
    <row r="11" spans="1:17" ht="23.65" thickBot="1" x14ac:dyDescent="0.75">
      <c r="A11" s="243" t="s">
        <v>48</v>
      </c>
      <c r="B11" s="244"/>
      <c r="C11" s="244"/>
      <c r="D11" s="244"/>
      <c r="E11" s="244"/>
      <c r="F11" s="245"/>
      <c r="G11" s="246">
        <v>31.16</v>
      </c>
      <c r="H11" s="247"/>
      <c r="I11" s="247"/>
      <c r="J11" s="247"/>
      <c r="K11" s="247"/>
      <c r="L11" s="247"/>
      <c r="M11" s="247"/>
      <c r="N11" s="263"/>
      <c r="O11" s="311"/>
      <c r="P11" s="130"/>
      <c r="Q11" s="12" t="s">
        <v>47</v>
      </c>
    </row>
    <row r="12" spans="1:17" ht="23.65" thickBot="1" x14ac:dyDescent="0.75">
      <c r="A12" s="236" t="s">
        <v>50</v>
      </c>
      <c r="B12" s="237"/>
      <c r="C12" s="237"/>
      <c r="D12" s="237"/>
      <c r="E12" s="237"/>
      <c r="F12" s="238"/>
      <c r="G12" s="264">
        <v>45.3</v>
      </c>
      <c r="H12" s="265"/>
      <c r="I12" s="265"/>
      <c r="J12" s="265"/>
      <c r="K12" s="265"/>
      <c r="L12" s="265"/>
      <c r="M12" s="265"/>
      <c r="N12" s="266"/>
      <c r="O12" s="311"/>
      <c r="P12" s="130"/>
      <c r="Q12" s="12" t="s">
        <v>47</v>
      </c>
    </row>
    <row r="13" spans="1:17" ht="23.65" thickBot="1" x14ac:dyDescent="0.75">
      <c r="A13" s="243" t="s">
        <v>49</v>
      </c>
      <c r="B13" s="244"/>
      <c r="C13" s="244"/>
      <c r="D13" s="244"/>
      <c r="E13" s="244"/>
      <c r="F13" s="245"/>
      <c r="G13" s="246">
        <v>65.05</v>
      </c>
      <c r="H13" s="247"/>
      <c r="I13" s="247">
        <v>65.73</v>
      </c>
      <c r="J13" s="247"/>
      <c r="K13" s="247">
        <v>65</v>
      </c>
      <c r="L13" s="247"/>
      <c r="M13" s="247">
        <v>65.05</v>
      </c>
      <c r="N13" s="263"/>
      <c r="O13" s="311"/>
      <c r="P13" s="130"/>
      <c r="Q13" s="12" t="s">
        <v>47</v>
      </c>
    </row>
    <row r="14" spans="1:17" ht="23.65" thickBot="1" x14ac:dyDescent="0.75">
      <c r="A14" s="236" t="s">
        <v>148</v>
      </c>
      <c r="B14" s="237"/>
      <c r="C14" s="237"/>
      <c r="D14" s="237"/>
      <c r="E14" s="237"/>
      <c r="F14" s="238"/>
      <c r="G14" s="264">
        <v>41.6</v>
      </c>
      <c r="H14" s="265"/>
      <c r="I14" s="265"/>
      <c r="J14" s="280"/>
      <c r="K14" s="279"/>
      <c r="L14" s="265"/>
      <c r="M14" s="265"/>
      <c r="N14" s="266"/>
      <c r="O14" s="311"/>
      <c r="P14" s="130"/>
      <c r="Q14" s="12" t="s">
        <v>47</v>
      </c>
    </row>
    <row r="15" spans="1:17" ht="23.25" x14ac:dyDescent="0.7">
      <c r="A15" s="270" t="s">
        <v>125</v>
      </c>
      <c r="B15" s="271"/>
      <c r="C15" s="271"/>
      <c r="D15" s="271"/>
      <c r="E15" s="271"/>
      <c r="F15" s="272"/>
      <c r="G15" s="276">
        <v>25.6</v>
      </c>
      <c r="H15" s="277"/>
      <c r="I15" s="277"/>
      <c r="J15" s="277"/>
      <c r="K15" s="277"/>
      <c r="L15" s="277"/>
      <c r="M15" s="277"/>
      <c r="N15" s="278"/>
      <c r="O15" s="311"/>
      <c r="P15" s="130"/>
      <c r="Q15" s="294" t="s">
        <v>47</v>
      </c>
    </row>
    <row r="16" spans="1:17" ht="23.65" thickBot="1" x14ac:dyDescent="0.75">
      <c r="A16" s="273" t="s">
        <v>126</v>
      </c>
      <c r="B16" s="274"/>
      <c r="C16" s="274"/>
      <c r="D16" s="274"/>
      <c r="E16" s="274"/>
      <c r="F16" s="275"/>
      <c r="G16" s="269">
        <v>3.97</v>
      </c>
      <c r="H16" s="267"/>
      <c r="I16" s="267"/>
      <c r="J16" s="267"/>
      <c r="K16" s="267"/>
      <c r="L16" s="267"/>
      <c r="M16" s="267"/>
      <c r="N16" s="268"/>
      <c r="O16" s="311"/>
      <c r="P16" s="130"/>
      <c r="Q16" s="294"/>
    </row>
    <row r="17" spans="1:17" ht="23.25" x14ac:dyDescent="0.7">
      <c r="A17" s="270" t="s">
        <v>127</v>
      </c>
      <c r="B17" s="271"/>
      <c r="C17" s="271"/>
      <c r="D17" s="271"/>
      <c r="E17" s="271"/>
      <c r="F17" s="272"/>
      <c r="G17" s="250">
        <v>23.1</v>
      </c>
      <c r="H17" s="251"/>
      <c r="I17" s="251"/>
      <c r="J17" s="251"/>
      <c r="K17" s="251"/>
      <c r="L17" s="251"/>
      <c r="M17" s="251"/>
      <c r="N17" s="281"/>
      <c r="O17" s="311"/>
      <c r="P17" s="130"/>
      <c r="Q17" s="294" t="s">
        <v>47</v>
      </c>
    </row>
    <row r="18" spans="1:17" ht="23.65" thickBot="1" x14ac:dyDescent="0.75">
      <c r="A18" s="273" t="s">
        <v>128</v>
      </c>
      <c r="B18" s="274"/>
      <c r="C18" s="274"/>
      <c r="D18" s="274"/>
      <c r="E18" s="274"/>
      <c r="F18" s="275"/>
      <c r="G18" s="269">
        <v>3.96</v>
      </c>
      <c r="H18" s="267"/>
      <c r="I18" s="267"/>
      <c r="J18" s="267"/>
      <c r="K18" s="267"/>
      <c r="L18" s="267"/>
      <c r="M18" s="267"/>
      <c r="N18" s="268"/>
      <c r="O18" s="311"/>
      <c r="P18" s="130"/>
      <c r="Q18" s="294"/>
    </row>
    <row r="19" spans="1:17" ht="23.65" thickBot="1" x14ac:dyDescent="0.75">
      <c r="A19" s="236" t="s">
        <v>121</v>
      </c>
      <c r="B19" s="237"/>
      <c r="C19" s="237"/>
      <c r="D19" s="237"/>
      <c r="E19" s="237"/>
      <c r="F19" s="238"/>
      <c r="G19" s="56" t="s">
        <v>122</v>
      </c>
      <c r="H19" s="57">
        <v>37.659999999999997</v>
      </c>
      <c r="I19" s="57" t="s">
        <v>123</v>
      </c>
      <c r="J19" s="57">
        <v>-1.1399999999999999</v>
      </c>
      <c r="K19" s="57" t="s">
        <v>124</v>
      </c>
      <c r="L19" s="57">
        <v>37.659999999999997</v>
      </c>
      <c r="M19" s="57" t="s">
        <v>123</v>
      </c>
      <c r="N19" s="58">
        <v>-0.44</v>
      </c>
      <c r="O19" s="311"/>
      <c r="P19" s="130"/>
      <c r="Q19" s="12" t="s">
        <v>47</v>
      </c>
    </row>
    <row r="20" spans="1:17" ht="23.65" thickBot="1" x14ac:dyDescent="0.75">
      <c r="A20" s="236" t="s">
        <v>129</v>
      </c>
      <c r="B20" s="237"/>
      <c r="C20" s="237"/>
      <c r="D20" s="237"/>
      <c r="E20" s="237"/>
      <c r="F20" s="238"/>
      <c r="G20" s="264">
        <v>2.11</v>
      </c>
      <c r="H20" s="265"/>
      <c r="I20" s="265"/>
      <c r="J20" s="280"/>
      <c r="K20" s="279">
        <v>2.42</v>
      </c>
      <c r="L20" s="265"/>
      <c r="M20" s="265"/>
      <c r="N20" s="266"/>
      <c r="O20" s="311"/>
      <c r="P20" s="130"/>
      <c r="Q20" s="12" t="s">
        <v>47</v>
      </c>
    </row>
    <row r="21" spans="1:17" ht="23.65" thickBot="1" x14ac:dyDescent="0.75">
      <c r="A21" s="236" t="s">
        <v>130</v>
      </c>
      <c r="B21" s="237"/>
      <c r="C21" s="237"/>
      <c r="D21" s="237"/>
      <c r="E21" s="237"/>
      <c r="F21" s="238"/>
      <c r="G21" s="264">
        <v>2.14</v>
      </c>
      <c r="H21" s="265"/>
      <c r="I21" s="265"/>
      <c r="J21" s="280"/>
      <c r="K21" s="279">
        <v>2.4500000000000002</v>
      </c>
      <c r="L21" s="265"/>
      <c r="M21" s="265"/>
      <c r="N21" s="266"/>
      <c r="O21" s="343"/>
      <c r="P21" s="344"/>
      <c r="Q21" s="13" t="s">
        <v>47</v>
      </c>
    </row>
    <row r="22" spans="1:17" x14ac:dyDescent="0.45">
      <c r="A22" s="282" t="s">
        <v>51</v>
      </c>
      <c r="B22" s="283"/>
      <c r="C22" s="283"/>
      <c r="D22" s="283"/>
      <c r="E22" s="283"/>
      <c r="F22" s="283"/>
      <c r="G22" s="283"/>
      <c r="H22" s="283"/>
      <c r="I22" s="283"/>
      <c r="J22" s="283"/>
      <c r="K22" s="283"/>
      <c r="L22" s="283"/>
      <c r="M22" s="283"/>
      <c r="N22" s="284"/>
      <c r="O22" s="295"/>
      <c r="P22" s="296"/>
      <c r="Q22" s="297"/>
    </row>
    <row r="23" spans="1:17" ht="34.5" customHeight="1" thickBot="1" x14ac:dyDescent="0.5">
      <c r="A23" s="285"/>
      <c r="B23" s="286"/>
      <c r="C23" s="286"/>
      <c r="D23" s="286"/>
      <c r="E23" s="286"/>
      <c r="F23" s="286"/>
      <c r="G23" s="286"/>
      <c r="H23" s="286"/>
      <c r="I23" s="286"/>
      <c r="J23" s="286"/>
      <c r="K23" s="286"/>
      <c r="L23" s="286"/>
      <c r="M23" s="286"/>
      <c r="N23" s="287"/>
      <c r="O23" s="298"/>
      <c r="P23" s="299"/>
      <c r="Q23" s="300"/>
    </row>
    <row r="24" spans="1:17" ht="21" x14ac:dyDescent="0.65">
      <c r="A24" s="319">
        <f>3.1416*(33.4/2)*4.53</f>
        <v>237.66518160000001</v>
      </c>
      <c r="B24" s="320"/>
      <c r="C24" s="320"/>
      <c r="D24" s="320"/>
      <c r="E24" s="320"/>
      <c r="F24" s="320"/>
      <c r="G24" s="320"/>
      <c r="H24" s="320"/>
      <c r="I24" s="320"/>
      <c r="J24" s="320"/>
      <c r="K24" s="320"/>
      <c r="L24" s="320"/>
      <c r="M24" s="320"/>
      <c r="N24" s="320"/>
      <c r="O24" s="14" t="s">
        <v>52</v>
      </c>
      <c r="P24" s="9"/>
      <c r="Q24" s="15" t="s">
        <v>53</v>
      </c>
    </row>
    <row r="25" spans="1:17" ht="21.4" thickBot="1" x14ac:dyDescent="0.7">
      <c r="A25" s="321"/>
      <c r="B25" s="322"/>
      <c r="C25" s="322"/>
      <c r="D25" s="322"/>
      <c r="E25" s="322"/>
      <c r="F25" s="322"/>
      <c r="G25" s="322"/>
      <c r="H25" s="322"/>
      <c r="I25" s="322"/>
      <c r="J25" s="322"/>
      <c r="K25" s="322"/>
      <c r="L25" s="322"/>
      <c r="M25" s="322"/>
      <c r="N25" s="322"/>
      <c r="O25" s="16" t="s">
        <v>54</v>
      </c>
      <c r="P25" s="10"/>
      <c r="Q25" s="13" t="s">
        <v>47</v>
      </c>
    </row>
    <row r="26" spans="1:17" x14ac:dyDescent="0.45">
      <c r="A26" s="313" t="s">
        <v>157</v>
      </c>
      <c r="B26" s="314"/>
      <c r="C26" s="314"/>
      <c r="D26" s="314"/>
      <c r="E26" s="314"/>
      <c r="F26" s="314"/>
      <c r="G26" s="314"/>
      <c r="H26" s="314"/>
      <c r="I26" s="314"/>
      <c r="J26" s="314"/>
      <c r="K26" s="314"/>
      <c r="L26" s="314"/>
      <c r="M26" s="314"/>
      <c r="N26" s="315"/>
      <c r="O26" s="295"/>
      <c r="P26" s="296"/>
      <c r="Q26" s="297"/>
    </row>
    <row r="27" spans="1:17" ht="33" customHeight="1" thickBot="1" x14ac:dyDescent="0.5">
      <c r="A27" s="316"/>
      <c r="B27" s="317"/>
      <c r="C27" s="317"/>
      <c r="D27" s="317"/>
      <c r="E27" s="317"/>
      <c r="F27" s="317"/>
      <c r="G27" s="317"/>
      <c r="H27" s="317"/>
      <c r="I27" s="317"/>
      <c r="J27" s="317"/>
      <c r="K27" s="317"/>
      <c r="L27" s="317"/>
      <c r="M27" s="317"/>
      <c r="N27" s="318"/>
      <c r="O27" s="298"/>
      <c r="P27" s="299"/>
      <c r="Q27" s="300"/>
    </row>
    <row r="28" spans="1:17" x14ac:dyDescent="0.45">
      <c r="A28" s="323" t="s">
        <v>158</v>
      </c>
      <c r="B28" s="324"/>
      <c r="C28" s="324"/>
      <c r="D28" s="324"/>
      <c r="E28" s="324"/>
      <c r="F28" s="324"/>
      <c r="G28" s="324"/>
      <c r="H28" s="324"/>
      <c r="I28" s="324"/>
      <c r="J28" s="324"/>
      <c r="K28" s="324"/>
      <c r="L28" s="324"/>
      <c r="M28" s="324"/>
      <c r="N28" s="324"/>
      <c r="O28" s="339" t="s">
        <v>55</v>
      </c>
      <c r="P28" s="310"/>
      <c r="Q28" s="307" t="s">
        <v>53</v>
      </c>
    </row>
    <row r="29" spans="1:17" ht="19.5" customHeight="1" x14ac:dyDescent="0.45">
      <c r="A29" s="323"/>
      <c r="B29" s="324"/>
      <c r="C29" s="324"/>
      <c r="D29" s="324"/>
      <c r="E29" s="324"/>
      <c r="F29" s="324"/>
      <c r="G29" s="324"/>
      <c r="H29" s="324"/>
      <c r="I29" s="324"/>
      <c r="J29" s="324"/>
      <c r="K29" s="324"/>
      <c r="L29" s="324"/>
      <c r="M29" s="324"/>
      <c r="N29" s="324"/>
      <c r="O29" s="340"/>
      <c r="P29" s="130"/>
      <c r="Q29" s="294"/>
    </row>
    <row r="30" spans="1:17" ht="18" x14ac:dyDescent="0.55000000000000004">
      <c r="A30" s="323"/>
      <c r="B30" s="324"/>
      <c r="C30" s="324"/>
      <c r="D30" s="324"/>
      <c r="E30" s="324"/>
      <c r="F30" s="324"/>
      <c r="G30" s="324"/>
      <c r="H30" s="324"/>
      <c r="I30" s="324"/>
      <c r="J30" s="324"/>
      <c r="K30" s="324"/>
      <c r="L30" s="324"/>
      <c r="M30" s="324"/>
      <c r="N30" s="324"/>
      <c r="O30" s="17" t="s">
        <v>56</v>
      </c>
      <c r="P30" s="5"/>
      <c r="Q30" s="12" t="s">
        <v>47</v>
      </c>
    </row>
    <row r="31" spans="1:17" ht="18.399999999999999" thickBot="1" x14ac:dyDescent="0.6">
      <c r="A31" s="325"/>
      <c r="B31" s="326"/>
      <c r="C31" s="326"/>
      <c r="D31" s="326"/>
      <c r="E31" s="326"/>
      <c r="F31" s="326"/>
      <c r="G31" s="326"/>
      <c r="H31" s="326"/>
      <c r="I31" s="326"/>
      <c r="J31" s="326"/>
      <c r="K31" s="326"/>
      <c r="L31" s="326"/>
      <c r="M31" s="326"/>
      <c r="N31" s="326"/>
      <c r="O31" s="18" t="s">
        <v>57</v>
      </c>
      <c r="P31" s="10"/>
      <c r="Q31" s="13" t="s">
        <v>47</v>
      </c>
    </row>
    <row r="32" spans="1:17" x14ac:dyDescent="0.45">
      <c r="A32" s="313" t="s">
        <v>58</v>
      </c>
      <c r="B32" s="314"/>
      <c r="C32" s="314"/>
      <c r="D32" s="314"/>
      <c r="E32" s="314"/>
      <c r="F32" s="314"/>
      <c r="G32" s="314"/>
      <c r="H32" s="314"/>
      <c r="I32" s="314"/>
      <c r="J32" s="314"/>
      <c r="K32" s="314"/>
      <c r="L32" s="314"/>
      <c r="M32" s="314"/>
      <c r="N32" s="315"/>
      <c r="O32" s="301"/>
      <c r="P32" s="302"/>
      <c r="Q32" s="303"/>
    </row>
    <row r="33" spans="1:17" ht="36" customHeight="1" thickBot="1" x14ac:dyDescent="0.5">
      <c r="A33" s="316"/>
      <c r="B33" s="317"/>
      <c r="C33" s="317"/>
      <c r="D33" s="317"/>
      <c r="E33" s="317"/>
      <c r="F33" s="317"/>
      <c r="G33" s="317"/>
      <c r="H33" s="317"/>
      <c r="I33" s="317"/>
      <c r="J33" s="317"/>
      <c r="K33" s="317"/>
      <c r="L33" s="317"/>
      <c r="M33" s="317"/>
      <c r="N33" s="318"/>
      <c r="O33" s="304"/>
      <c r="P33" s="305"/>
      <c r="Q33" s="306"/>
    </row>
    <row r="34" spans="1:17" x14ac:dyDescent="0.45">
      <c r="A34" s="288" t="s">
        <v>156</v>
      </c>
      <c r="B34" s="289"/>
      <c r="C34" s="289"/>
      <c r="D34" s="289"/>
      <c r="E34" s="289"/>
      <c r="F34" s="289"/>
      <c r="G34" s="289"/>
      <c r="H34" s="289"/>
      <c r="I34" s="289"/>
      <c r="J34" s="289"/>
      <c r="K34" s="289"/>
      <c r="L34" s="289"/>
      <c r="M34" s="289"/>
      <c r="N34" s="289"/>
      <c r="O34" s="309"/>
      <c r="P34" s="310"/>
      <c r="Q34" s="307" t="s">
        <v>59</v>
      </c>
    </row>
    <row r="35" spans="1:17" x14ac:dyDescent="0.45">
      <c r="A35" s="290"/>
      <c r="B35" s="291"/>
      <c r="C35" s="291"/>
      <c r="D35" s="291"/>
      <c r="E35" s="291"/>
      <c r="F35" s="291"/>
      <c r="G35" s="291"/>
      <c r="H35" s="291"/>
      <c r="I35" s="291"/>
      <c r="J35" s="291"/>
      <c r="K35" s="291"/>
      <c r="L35" s="291"/>
      <c r="M35" s="291"/>
      <c r="N35" s="291"/>
      <c r="O35" s="311"/>
      <c r="P35" s="130"/>
      <c r="Q35" s="294"/>
    </row>
    <row r="36" spans="1:17" x14ac:dyDescent="0.45">
      <c r="A36" s="290"/>
      <c r="B36" s="291"/>
      <c r="C36" s="291"/>
      <c r="D36" s="291"/>
      <c r="E36" s="291"/>
      <c r="F36" s="291"/>
      <c r="G36" s="291"/>
      <c r="H36" s="291"/>
      <c r="I36" s="291"/>
      <c r="J36" s="291"/>
      <c r="K36" s="291"/>
      <c r="L36" s="291"/>
      <c r="M36" s="291"/>
      <c r="N36" s="291"/>
      <c r="O36" s="311"/>
      <c r="P36" s="130"/>
      <c r="Q36" s="294"/>
    </row>
    <row r="37" spans="1:17" ht="14.65" thickBot="1" x14ac:dyDescent="0.5">
      <c r="A37" s="292"/>
      <c r="B37" s="293"/>
      <c r="C37" s="293"/>
      <c r="D37" s="293"/>
      <c r="E37" s="293"/>
      <c r="F37" s="293"/>
      <c r="G37" s="293"/>
      <c r="H37" s="293"/>
      <c r="I37" s="293"/>
      <c r="J37" s="293"/>
      <c r="K37" s="293"/>
      <c r="L37" s="293"/>
      <c r="M37" s="293"/>
      <c r="N37" s="293"/>
      <c r="O37" s="312"/>
      <c r="P37" s="131"/>
      <c r="Q37" s="308"/>
    </row>
    <row r="38" spans="1:17" ht="18.399999999999999" thickBot="1" x14ac:dyDescent="0.6">
      <c r="O38" s="6" t="s">
        <v>19</v>
      </c>
      <c r="P38" s="7">
        <f>O34+P31+P30+P28+P25+P24+SUM(O7:P21)</f>
        <v>0</v>
      </c>
      <c r="Q38" s="8" t="s">
        <v>60</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F3" zoomScale="90" zoomScaleNormal="90" workbookViewId="0">
      <selection activeCell="N10" sqref="N10"/>
    </sheetView>
  </sheetViews>
  <sheetFormatPr defaultRowHeight="14.25" x14ac:dyDescent="0.45"/>
  <cols>
    <col min="6" max="6" width="10" customWidth="1"/>
    <col min="7" max="7" width="10.59765625" customWidth="1"/>
  </cols>
  <sheetData>
    <row r="1" spans="1:16" x14ac:dyDescent="0.45">
      <c r="A1" s="136" t="s">
        <v>61</v>
      </c>
      <c r="B1" s="137"/>
      <c r="C1" s="137"/>
      <c r="D1" s="137"/>
      <c r="E1" s="137"/>
      <c r="F1" s="137"/>
      <c r="G1" s="137"/>
      <c r="H1" s="137"/>
      <c r="I1" s="137"/>
      <c r="J1" s="137"/>
      <c r="K1" s="137"/>
      <c r="L1" s="137"/>
      <c r="M1" s="137"/>
      <c r="N1" s="138"/>
    </row>
    <row r="2" spans="1:16" x14ac:dyDescent="0.45">
      <c r="A2" s="139"/>
      <c r="B2" s="60"/>
      <c r="C2" s="60"/>
      <c r="D2" s="60"/>
      <c r="E2" s="60"/>
      <c r="F2" s="60"/>
      <c r="G2" s="60"/>
      <c r="H2" s="60"/>
      <c r="I2" s="60"/>
      <c r="J2" s="60"/>
      <c r="K2" s="60"/>
      <c r="L2" s="60"/>
      <c r="M2" s="60"/>
      <c r="N2" s="140"/>
    </row>
    <row r="3" spans="1:16" ht="14.65" thickBot="1" x14ac:dyDescent="0.5">
      <c r="A3" s="141"/>
      <c r="B3" s="142"/>
      <c r="C3" s="142"/>
      <c r="D3" s="142"/>
      <c r="E3" s="142"/>
      <c r="F3" s="142"/>
      <c r="G3" s="142"/>
      <c r="H3" s="142"/>
      <c r="I3" s="142"/>
      <c r="J3" s="142"/>
      <c r="K3" s="142"/>
      <c r="L3" s="142"/>
      <c r="M3" s="142"/>
      <c r="N3" s="143"/>
    </row>
    <row r="4" spans="1:16" ht="23.25" x14ac:dyDescent="0.45">
      <c r="A4" s="144" t="s">
        <v>1</v>
      </c>
      <c r="B4" s="145"/>
      <c r="C4" s="145"/>
      <c r="D4" s="145"/>
      <c r="E4" s="145"/>
      <c r="F4" s="145"/>
      <c r="G4" s="145"/>
      <c r="H4" s="145"/>
      <c r="I4" s="145"/>
      <c r="J4" s="145"/>
      <c r="K4" s="145"/>
      <c r="L4" s="145"/>
      <c r="M4" s="145"/>
      <c r="N4" s="146"/>
    </row>
    <row r="5" spans="1:16" ht="23.25" x14ac:dyDescent="0.45">
      <c r="A5" s="385" t="s">
        <v>2</v>
      </c>
      <c r="B5" s="386"/>
      <c r="C5" s="386"/>
      <c r="D5" s="386"/>
      <c r="E5" s="386"/>
      <c r="F5" s="386"/>
      <c r="G5" s="386"/>
      <c r="H5" s="386"/>
      <c r="I5" s="386"/>
      <c r="J5" s="386"/>
      <c r="K5" s="386"/>
      <c r="L5" s="386"/>
      <c r="M5" s="386"/>
      <c r="N5" s="386"/>
      <c r="O5" s="348" t="s">
        <v>11</v>
      </c>
      <c r="P5" s="349"/>
    </row>
    <row r="6" spans="1:16" x14ac:dyDescent="0.45">
      <c r="A6" s="393" t="s">
        <v>62</v>
      </c>
      <c r="B6" s="394"/>
      <c r="C6" s="394"/>
      <c r="D6" s="394"/>
      <c r="E6" s="394"/>
      <c r="F6" s="394"/>
      <c r="G6" s="394"/>
      <c r="H6" s="394"/>
      <c r="I6" s="394"/>
      <c r="J6" s="394"/>
      <c r="K6" s="394"/>
      <c r="L6" s="394"/>
      <c r="M6" s="394"/>
      <c r="N6" s="395"/>
      <c r="O6" s="350"/>
      <c r="P6" s="351"/>
    </row>
    <row r="7" spans="1:16" ht="14.25" customHeight="1" x14ac:dyDescent="0.45">
      <c r="A7" s="387" t="s">
        <v>131</v>
      </c>
      <c r="B7" s="388"/>
      <c r="C7" s="388"/>
      <c r="D7" s="388"/>
      <c r="E7" s="389"/>
      <c r="F7" s="396" t="s">
        <v>132</v>
      </c>
      <c r="G7" s="396"/>
      <c r="H7" s="506" t="s">
        <v>133</v>
      </c>
      <c r="I7" s="48">
        <v>14</v>
      </c>
      <c r="J7" s="506" t="s">
        <v>134</v>
      </c>
      <c r="K7" s="48">
        <v>8</v>
      </c>
      <c r="L7" s="506" t="s">
        <v>139</v>
      </c>
      <c r="M7" s="49">
        <v>5</v>
      </c>
      <c r="N7" s="398"/>
      <c r="O7" s="52"/>
      <c r="P7" s="53" t="s">
        <v>63</v>
      </c>
    </row>
    <row r="8" spans="1:16" ht="14.65" customHeight="1" x14ac:dyDescent="0.45">
      <c r="A8" s="390"/>
      <c r="B8" s="391"/>
      <c r="C8" s="391"/>
      <c r="D8" s="391"/>
      <c r="E8" s="392"/>
      <c r="F8" s="397" t="s">
        <v>137</v>
      </c>
      <c r="G8" s="397"/>
      <c r="H8" s="507" t="s">
        <v>136</v>
      </c>
      <c r="I8" s="50" t="s">
        <v>153</v>
      </c>
      <c r="J8" s="507" t="s">
        <v>138</v>
      </c>
      <c r="K8" s="50" t="s">
        <v>154</v>
      </c>
      <c r="L8" s="507" t="s">
        <v>135</v>
      </c>
      <c r="M8" s="51" t="s">
        <v>155</v>
      </c>
      <c r="N8" s="399"/>
      <c r="O8" s="52"/>
      <c r="P8" s="53" t="s">
        <v>63</v>
      </c>
    </row>
    <row r="9" spans="1:16" ht="14.65" thickBot="1" x14ac:dyDescent="0.5">
      <c r="A9" s="376" t="s">
        <v>64</v>
      </c>
      <c r="B9" s="377"/>
      <c r="C9" s="377"/>
      <c r="D9" s="377"/>
      <c r="E9" s="377"/>
      <c r="F9" s="378"/>
      <c r="G9" s="378"/>
      <c r="H9" s="378"/>
      <c r="I9" s="378"/>
      <c r="J9" s="378"/>
      <c r="K9" s="378"/>
      <c r="L9" s="378"/>
      <c r="M9" s="378"/>
      <c r="N9" s="379"/>
      <c r="O9" s="358"/>
      <c r="P9" s="359"/>
    </row>
    <row r="10" spans="1:16" ht="26.25" customHeight="1" x14ac:dyDescent="0.45">
      <c r="A10" s="220" t="s">
        <v>140</v>
      </c>
      <c r="B10" s="221"/>
      <c r="C10" s="221"/>
      <c r="D10" s="221"/>
      <c r="E10" s="380"/>
      <c r="F10" s="420" t="s">
        <v>141</v>
      </c>
      <c r="G10" s="421"/>
      <c r="H10" s="504" t="s">
        <v>147</v>
      </c>
      <c r="I10" s="505"/>
      <c r="J10" s="508" t="s">
        <v>146</v>
      </c>
      <c r="K10" s="509"/>
      <c r="L10" s="510" t="s">
        <v>143</v>
      </c>
      <c r="M10" s="511"/>
      <c r="N10" s="512" t="s">
        <v>145</v>
      </c>
      <c r="O10" s="362"/>
      <c r="P10" s="360" t="s">
        <v>39</v>
      </c>
    </row>
    <row r="11" spans="1:16" ht="26.25" customHeight="1" x14ac:dyDescent="0.45">
      <c r="A11" s="222"/>
      <c r="B11" s="223"/>
      <c r="C11" s="223"/>
      <c r="D11" s="223"/>
      <c r="E11" s="381"/>
      <c r="F11" s="413" t="s">
        <v>144</v>
      </c>
      <c r="G11" s="414"/>
      <c r="H11" s="23">
        <v>151.4</v>
      </c>
      <c r="I11" s="23">
        <v>153</v>
      </c>
      <c r="J11" s="415">
        <v>330</v>
      </c>
      <c r="K11" s="416"/>
      <c r="L11" s="415">
        <v>97.5</v>
      </c>
      <c r="M11" s="416"/>
      <c r="N11" s="55">
        <v>14.1</v>
      </c>
      <c r="O11" s="363"/>
      <c r="P11" s="361"/>
    </row>
    <row r="12" spans="1:16" ht="21.75" customHeight="1" thickBot="1" x14ac:dyDescent="0.5">
      <c r="A12" s="224"/>
      <c r="B12" s="225"/>
      <c r="C12" s="225"/>
      <c r="D12" s="225"/>
      <c r="E12" s="382"/>
      <c r="F12" s="410" t="s">
        <v>142</v>
      </c>
      <c r="G12" s="411"/>
      <c r="H12" s="411"/>
      <c r="I12" s="412"/>
      <c r="J12" s="417">
        <v>140.13999999999999</v>
      </c>
      <c r="K12" s="418"/>
      <c r="L12" s="418"/>
      <c r="M12" s="418"/>
      <c r="N12" s="419"/>
      <c r="O12" s="54"/>
      <c r="P12" s="53" t="s">
        <v>63</v>
      </c>
    </row>
    <row r="13" spans="1:16" ht="14.65" thickBot="1" x14ac:dyDescent="0.5">
      <c r="A13" s="383" t="s">
        <v>65</v>
      </c>
      <c r="B13" s="384"/>
      <c r="C13" s="384"/>
      <c r="D13" s="384"/>
      <c r="E13" s="384"/>
      <c r="F13" s="384"/>
      <c r="G13" s="384"/>
      <c r="H13" s="384"/>
      <c r="I13" s="384"/>
      <c r="J13" s="384"/>
      <c r="K13" s="384"/>
      <c r="L13" s="384"/>
      <c r="M13" s="384"/>
      <c r="N13" s="384"/>
      <c r="O13" s="352"/>
      <c r="P13" s="353"/>
    </row>
    <row r="14" spans="1:16" ht="14.25" customHeight="1" x14ac:dyDescent="0.45">
      <c r="A14" s="400" t="s">
        <v>66</v>
      </c>
      <c r="B14" s="401"/>
      <c r="C14" s="401"/>
      <c r="D14" s="401"/>
      <c r="E14" s="402"/>
      <c r="F14" s="370" t="s">
        <v>67</v>
      </c>
      <c r="G14" s="371"/>
      <c r="H14" s="371" t="s">
        <v>68</v>
      </c>
      <c r="I14" s="371"/>
      <c r="J14" s="26" t="s">
        <v>69</v>
      </c>
      <c r="K14" s="372" t="s">
        <v>70</v>
      </c>
      <c r="L14" s="406"/>
      <c r="M14" s="372" t="s">
        <v>71</v>
      </c>
      <c r="N14" s="407"/>
      <c r="O14" s="354"/>
      <c r="P14" s="355"/>
    </row>
    <row r="15" spans="1:16" x14ac:dyDescent="0.45">
      <c r="A15" s="403"/>
      <c r="B15" s="404"/>
      <c r="C15" s="404"/>
      <c r="D15" s="404"/>
      <c r="E15" s="405"/>
      <c r="F15" s="27" t="s">
        <v>72</v>
      </c>
      <c r="G15" s="25" t="s">
        <v>73</v>
      </c>
      <c r="H15" s="25" t="s">
        <v>72</v>
      </c>
      <c r="I15" s="25" t="s">
        <v>73</v>
      </c>
      <c r="J15" s="408" t="s">
        <v>74</v>
      </c>
      <c r="K15" s="25" t="s">
        <v>72</v>
      </c>
      <c r="L15" s="25" t="s">
        <v>73</v>
      </c>
      <c r="M15" s="25" t="s">
        <v>72</v>
      </c>
      <c r="N15" s="47" t="s">
        <v>73</v>
      </c>
      <c r="O15" s="356"/>
      <c r="P15" s="357"/>
    </row>
    <row r="16" spans="1:16" x14ac:dyDescent="0.45">
      <c r="A16" s="403"/>
      <c r="B16" s="404"/>
      <c r="C16" s="404"/>
      <c r="D16" s="404"/>
      <c r="E16" s="405"/>
      <c r="F16" s="28">
        <v>120</v>
      </c>
      <c r="G16" s="23">
        <v>9.5</v>
      </c>
      <c r="H16" s="23">
        <v>85</v>
      </c>
      <c r="I16" s="23">
        <v>6</v>
      </c>
      <c r="J16" s="409"/>
      <c r="K16" s="23">
        <v>42.5</v>
      </c>
      <c r="L16" s="23">
        <v>6</v>
      </c>
      <c r="M16" s="23">
        <v>60</v>
      </c>
      <c r="N16" s="55">
        <v>9.5</v>
      </c>
      <c r="O16" s="52"/>
      <c r="P16" s="53" t="s">
        <v>39</v>
      </c>
    </row>
    <row r="17" spans="1:16" x14ac:dyDescent="0.45">
      <c r="A17" s="403"/>
      <c r="B17" s="404"/>
      <c r="C17" s="404"/>
      <c r="D17" s="404"/>
      <c r="E17" s="405"/>
      <c r="F17" s="368" t="s">
        <v>75</v>
      </c>
      <c r="G17" s="369"/>
      <c r="H17" s="375" t="s">
        <v>76</v>
      </c>
      <c r="I17" s="369"/>
      <c r="J17" s="374" t="s">
        <v>77</v>
      </c>
      <c r="K17" s="374"/>
      <c r="L17" s="374" t="s">
        <v>78</v>
      </c>
      <c r="M17" s="374"/>
      <c r="N17" s="366"/>
      <c r="O17" s="358"/>
      <c r="P17" s="359"/>
    </row>
    <row r="18" spans="1:16" x14ac:dyDescent="0.45">
      <c r="A18" s="403"/>
      <c r="B18" s="404"/>
      <c r="C18" s="404"/>
      <c r="D18" s="404"/>
      <c r="E18" s="405"/>
      <c r="F18" s="29"/>
      <c r="G18" s="19"/>
      <c r="H18" s="20"/>
      <c r="I18" s="19"/>
      <c r="J18" s="183"/>
      <c r="K18" s="183"/>
      <c r="L18" s="183"/>
      <c r="M18" s="183"/>
      <c r="N18" s="367"/>
      <c r="O18" s="54"/>
      <c r="P18" s="53" t="s">
        <v>39</v>
      </c>
    </row>
    <row r="19" spans="1:16" x14ac:dyDescent="0.45">
      <c r="A19" s="370" t="s">
        <v>79</v>
      </c>
      <c r="B19" s="371"/>
      <c r="C19" s="371"/>
      <c r="D19" s="371"/>
      <c r="E19" s="371"/>
      <c r="F19" s="371"/>
      <c r="G19" s="371"/>
      <c r="H19" s="371"/>
      <c r="I19" s="371"/>
      <c r="J19" s="371"/>
      <c r="K19" s="371"/>
      <c r="L19" s="371"/>
      <c r="M19" s="371"/>
      <c r="N19" s="372"/>
      <c r="O19" s="352"/>
      <c r="P19" s="353"/>
    </row>
    <row r="20" spans="1:16" x14ac:dyDescent="0.45">
      <c r="A20" s="373" t="s">
        <v>80</v>
      </c>
      <c r="B20" s="374"/>
      <c r="C20" s="374"/>
      <c r="D20" s="374"/>
      <c r="E20" s="374"/>
      <c r="F20" s="374"/>
      <c r="G20" s="374"/>
      <c r="H20" s="374"/>
      <c r="I20" s="374"/>
      <c r="J20" s="374"/>
      <c r="K20" s="374"/>
      <c r="L20" s="374"/>
      <c r="M20" s="374"/>
      <c r="N20" s="375"/>
      <c r="O20" s="354"/>
      <c r="P20" s="355"/>
    </row>
    <row r="21" spans="1:16" x14ac:dyDescent="0.45">
      <c r="A21" s="373" t="s">
        <v>81</v>
      </c>
      <c r="B21" s="374"/>
      <c r="C21" s="374"/>
      <c r="D21" s="374"/>
      <c r="E21" s="374"/>
      <c r="F21" s="374"/>
      <c r="G21" s="374"/>
      <c r="H21" s="374"/>
      <c r="I21" s="374"/>
      <c r="J21" s="374"/>
      <c r="K21" s="374"/>
      <c r="L21" s="374"/>
      <c r="M21" s="374"/>
      <c r="N21" s="375"/>
      <c r="O21" s="354"/>
      <c r="P21" s="355"/>
    </row>
    <row r="22" spans="1:16" x14ac:dyDescent="0.45">
      <c r="A22" s="345" t="s">
        <v>82</v>
      </c>
      <c r="B22" s="346"/>
      <c r="C22" s="346"/>
      <c r="D22" s="346"/>
      <c r="E22" s="346"/>
      <c r="F22" s="346"/>
      <c r="G22" s="346"/>
      <c r="H22" s="346"/>
      <c r="I22" s="346"/>
      <c r="J22" s="346"/>
      <c r="K22" s="346"/>
      <c r="L22" s="346"/>
      <c r="M22" s="346"/>
      <c r="N22" s="347"/>
      <c r="O22" s="364"/>
      <c r="P22" s="365"/>
    </row>
    <row r="23" spans="1:16" x14ac:dyDescent="0.45">
      <c r="N23" s="30" t="s">
        <v>19</v>
      </c>
      <c r="O23" s="22"/>
      <c r="P23" s="31" t="s">
        <v>83</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F1" zoomScale="90" zoomScaleNormal="90" workbookViewId="0">
      <selection activeCell="M23" sqref="M23"/>
    </sheetView>
  </sheetViews>
  <sheetFormatPr defaultRowHeight="14.25" x14ac:dyDescent="0.45"/>
  <sheetData>
    <row r="1" spans="1:17" x14ac:dyDescent="0.45">
      <c r="A1" s="136" t="s">
        <v>84</v>
      </c>
      <c r="B1" s="137"/>
      <c r="C1" s="137"/>
      <c r="D1" s="137"/>
      <c r="E1" s="137"/>
      <c r="F1" s="137"/>
      <c r="G1" s="137"/>
      <c r="H1" s="137"/>
      <c r="I1" s="137"/>
      <c r="J1" s="137"/>
      <c r="K1" s="137"/>
      <c r="L1" s="137"/>
      <c r="M1" s="137"/>
      <c r="N1" s="138"/>
    </row>
    <row r="2" spans="1:17" x14ac:dyDescent="0.45">
      <c r="A2" s="139"/>
      <c r="B2" s="60"/>
      <c r="C2" s="60"/>
      <c r="D2" s="60"/>
      <c r="E2" s="60"/>
      <c r="F2" s="60"/>
      <c r="G2" s="60"/>
      <c r="H2" s="60"/>
      <c r="I2" s="60"/>
      <c r="J2" s="60"/>
      <c r="K2" s="60"/>
      <c r="L2" s="60"/>
      <c r="M2" s="60"/>
      <c r="N2" s="140"/>
    </row>
    <row r="3" spans="1:17" ht="14.65" thickBot="1" x14ac:dyDescent="0.5">
      <c r="A3" s="141"/>
      <c r="B3" s="142"/>
      <c r="C3" s="142"/>
      <c r="D3" s="142"/>
      <c r="E3" s="142"/>
      <c r="F3" s="142"/>
      <c r="G3" s="142"/>
      <c r="H3" s="142"/>
      <c r="I3" s="142"/>
      <c r="J3" s="142"/>
      <c r="K3" s="142"/>
      <c r="L3" s="142"/>
      <c r="M3" s="142"/>
      <c r="N3" s="143"/>
    </row>
    <row r="4" spans="1:17" ht="23.65" thickBot="1" x14ac:dyDescent="0.5">
      <c r="A4" s="144" t="s">
        <v>1</v>
      </c>
      <c r="B4" s="145"/>
      <c r="C4" s="145"/>
      <c r="D4" s="145"/>
      <c r="E4" s="145"/>
      <c r="F4" s="145"/>
      <c r="G4" s="145"/>
      <c r="H4" s="145"/>
      <c r="I4" s="145"/>
      <c r="J4" s="145"/>
      <c r="K4" s="145"/>
      <c r="L4" s="145"/>
      <c r="M4" s="145"/>
      <c r="N4" s="146"/>
      <c r="O4" s="333" t="s">
        <v>11</v>
      </c>
      <c r="P4" s="334"/>
      <c r="Q4" s="335"/>
    </row>
    <row r="5" spans="1:17" ht="23.65" thickBot="1" x14ac:dyDescent="0.5">
      <c r="A5" s="385" t="s">
        <v>2</v>
      </c>
      <c r="B5" s="386"/>
      <c r="C5" s="386"/>
      <c r="D5" s="386"/>
      <c r="E5" s="386"/>
      <c r="F5" s="386"/>
      <c r="G5" s="386"/>
      <c r="H5" s="386"/>
      <c r="I5" s="386"/>
      <c r="J5" s="386"/>
      <c r="K5" s="386"/>
      <c r="L5" s="386"/>
      <c r="M5" s="386"/>
      <c r="N5" s="386"/>
      <c r="O5" s="435"/>
      <c r="P5" s="436"/>
      <c r="Q5" s="437"/>
    </row>
    <row r="6" spans="1:17" x14ac:dyDescent="0.45">
      <c r="A6" s="450" t="s">
        <v>85</v>
      </c>
      <c r="B6" s="451"/>
      <c r="C6" s="451"/>
      <c r="D6" s="451"/>
      <c r="E6" s="451"/>
      <c r="F6" s="452"/>
      <c r="G6" s="547" t="s">
        <v>183</v>
      </c>
      <c r="H6" s="548"/>
      <c r="I6" s="548"/>
      <c r="J6" s="548"/>
      <c r="K6" s="548"/>
      <c r="L6" s="548"/>
      <c r="M6" s="548"/>
      <c r="N6" s="549"/>
      <c r="O6" s="341"/>
      <c r="P6" s="342"/>
      <c r="Q6" s="438" t="s">
        <v>86</v>
      </c>
    </row>
    <row r="7" spans="1:17" x14ac:dyDescent="0.45">
      <c r="A7" s="439"/>
      <c r="B7" s="440"/>
      <c r="C7" s="440"/>
      <c r="D7" s="440"/>
      <c r="E7" s="440"/>
      <c r="F7" s="441"/>
      <c r="G7" s="550"/>
      <c r="H7" s="551"/>
      <c r="I7" s="551"/>
      <c r="J7" s="551"/>
      <c r="K7" s="551"/>
      <c r="L7" s="551"/>
      <c r="M7" s="551"/>
      <c r="N7" s="552"/>
      <c r="O7" s="311"/>
      <c r="P7" s="130"/>
      <c r="Q7" s="200"/>
    </row>
    <row r="8" spans="1:17" x14ac:dyDescent="0.45">
      <c r="A8" s="439" t="s">
        <v>87</v>
      </c>
      <c r="B8" s="440"/>
      <c r="C8" s="440"/>
      <c r="D8" s="440"/>
      <c r="E8" s="440"/>
      <c r="F8" s="441"/>
      <c r="G8" s="442" t="s">
        <v>164</v>
      </c>
      <c r="H8" s="443"/>
      <c r="I8" s="443"/>
      <c r="J8" s="443"/>
      <c r="K8" s="443"/>
      <c r="L8" s="443"/>
      <c r="M8" s="443"/>
      <c r="N8" s="444"/>
      <c r="O8" s="311"/>
      <c r="P8" s="130"/>
      <c r="Q8" s="200" t="s">
        <v>39</v>
      </c>
    </row>
    <row r="9" spans="1:17" x14ac:dyDescent="0.45">
      <c r="A9" s="439"/>
      <c r="B9" s="440"/>
      <c r="C9" s="440"/>
      <c r="D9" s="440"/>
      <c r="E9" s="440"/>
      <c r="F9" s="441"/>
      <c r="G9" s="442"/>
      <c r="H9" s="443"/>
      <c r="I9" s="443"/>
      <c r="J9" s="443"/>
      <c r="K9" s="443"/>
      <c r="L9" s="443"/>
      <c r="M9" s="443"/>
      <c r="N9" s="444"/>
      <c r="O9" s="311"/>
      <c r="P9" s="130"/>
      <c r="Q9" s="200"/>
    </row>
    <row r="10" spans="1:17" x14ac:dyDescent="0.45">
      <c r="A10" s="439"/>
      <c r="B10" s="440"/>
      <c r="C10" s="440"/>
      <c r="D10" s="440"/>
      <c r="E10" s="440"/>
      <c r="F10" s="441"/>
      <c r="G10" s="442"/>
      <c r="H10" s="443"/>
      <c r="I10" s="443"/>
      <c r="J10" s="443"/>
      <c r="K10" s="443"/>
      <c r="L10" s="443"/>
      <c r="M10" s="443"/>
      <c r="N10" s="444"/>
      <c r="O10" s="311"/>
      <c r="P10" s="130"/>
      <c r="Q10" s="200"/>
    </row>
    <row r="11" spans="1:17" x14ac:dyDescent="0.45">
      <c r="A11" s="439"/>
      <c r="B11" s="440"/>
      <c r="C11" s="440"/>
      <c r="D11" s="440"/>
      <c r="E11" s="440"/>
      <c r="F11" s="441"/>
      <c r="G11" s="442"/>
      <c r="H11" s="443"/>
      <c r="I11" s="443"/>
      <c r="J11" s="443"/>
      <c r="K11" s="443"/>
      <c r="L11" s="443"/>
      <c r="M11" s="443"/>
      <c r="N11" s="444"/>
      <c r="O11" s="311"/>
      <c r="P11" s="130"/>
      <c r="Q11" s="200"/>
    </row>
    <row r="12" spans="1:17" x14ac:dyDescent="0.45">
      <c r="A12" s="439"/>
      <c r="B12" s="440"/>
      <c r="C12" s="440"/>
      <c r="D12" s="440"/>
      <c r="E12" s="440"/>
      <c r="F12" s="441"/>
      <c r="G12" s="442"/>
      <c r="H12" s="443"/>
      <c r="I12" s="443"/>
      <c r="J12" s="443"/>
      <c r="K12" s="443"/>
      <c r="L12" s="443"/>
      <c r="M12" s="443"/>
      <c r="N12" s="444"/>
      <c r="O12" s="311"/>
      <c r="P12" s="130"/>
      <c r="Q12" s="200"/>
    </row>
    <row r="13" spans="1:17" x14ac:dyDescent="0.45">
      <c r="A13" s="439"/>
      <c r="B13" s="440"/>
      <c r="C13" s="440"/>
      <c r="D13" s="440"/>
      <c r="E13" s="440"/>
      <c r="F13" s="441"/>
      <c r="G13" s="442"/>
      <c r="H13" s="443"/>
      <c r="I13" s="443"/>
      <c r="J13" s="443"/>
      <c r="K13" s="443"/>
      <c r="L13" s="443"/>
      <c r="M13" s="443"/>
      <c r="N13" s="444"/>
      <c r="O13" s="311"/>
      <c r="P13" s="130"/>
      <c r="Q13" s="200"/>
    </row>
    <row r="14" spans="1:17" x14ac:dyDescent="0.45">
      <c r="A14" s="439"/>
      <c r="B14" s="440"/>
      <c r="C14" s="440"/>
      <c r="D14" s="440"/>
      <c r="E14" s="440"/>
      <c r="F14" s="441"/>
      <c r="G14" s="442"/>
      <c r="H14" s="443"/>
      <c r="I14" s="443"/>
      <c r="J14" s="443"/>
      <c r="K14" s="443"/>
      <c r="L14" s="443"/>
      <c r="M14" s="443"/>
      <c r="N14" s="444"/>
      <c r="O14" s="311"/>
      <c r="P14" s="130"/>
      <c r="Q14" s="200"/>
    </row>
    <row r="15" spans="1:17" x14ac:dyDescent="0.45">
      <c r="A15" s="439"/>
      <c r="B15" s="440"/>
      <c r="C15" s="440"/>
      <c r="D15" s="440"/>
      <c r="E15" s="440"/>
      <c r="F15" s="441"/>
      <c r="G15" s="442"/>
      <c r="H15" s="443"/>
      <c r="I15" s="443"/>
      <c r="J15" s="443"/>
      <c r="K15" s="443"/>
      <c r="L15" s="443"/>
      <c r="M15" s="443"/>
      <c r="N15" s="444"/>
      <c r="O15" s="311"/>
      <c r="P15" s="130"/>
      <c r="Q15" s="200"/>
    </row>
    <row r="16" spans="1:17" x14ac:dyDescent="0.45">
      <c r="A16" s="422" t="s">
        <v>88</v>
      </c>
      <c r="B16" s="423"/>
      <c r="C16" s="423"/>
      <c r="D16" s="423"/>
      <c r="E16" s="423"/>
      <c r="F16" s="424"/>
      <c r="G16" s="428" t="s">
        <v>180</v>
      </c>
      <c r="H16" s="429"/>
      <c r="I16" s="429"/>
      <c r="J16" s="429"/>
      <c r="K16" s="429"/>
      <c r="L16" s="429"/>
      <c r="M16" s="429"/>
      <c r="N16" s="430"/>
      <c r="O16" s="311"/>
      <c r="P16" s="130"/>
      <c r="Q16" s="200" t="s">
        <v>63</v>
      </c>
    </row>
    <row r="17" spans="1:17" x14ac:dyDescent="0.45">
      <c r="A17" s="422"/>
      <c r="B17" s="423"/>
      <c r="C17" s="423"/>
      <c r="D17" s="423"/>
      <c r="E17" s="423"/>
      <c r="F17" s="424"/>
      <c r="G17" s="428"/>
      <c r="H17" s="429"/>
      <c r="I17" s="429"/>
      <c r="J17" s="429"/>
      <c r="K17" s="429"/>
      <c r="L17" s="429"/>
      <c r="M17" s="429"/>
      <c r="N17" s="430"/>
      <c r="O17" s="311"/>
      <c r="P17" s="130"/>
      <c r="Q17" s="200"/>
    </row>
    <row r="18" spans="1:17" x14ac:dyDescent="0.45">
      <c r="A18" s="439" t="s">
        <v>89</v>
      </c>
      <c r="B18" s="440"/>
      <c r="C18" s="440"/>
      <c r="D18" s="440"/>
      <c r="E18" s="440"/>
      <c r="F18" s="441"/>
      <c r="G18" s="447" t="s">
        <v>165</v>
      </c>
      <c r="H18" s="448"/>
      <c r="I18" s="448"/>
      <c r="J18" s="448"/>
      <c r="K18" s="448"/>
      <c r="L18" s="448"/>
      <c r="M18" s="448"/>
      <c r="N18" s="449"/>
      <c r="O18" s="311"/>
      <c r="P18" s="130"/>
      <c r="Q18" s="200" t="s">
        <v>63</v>
      </c>
    </row>
    <row r="19" spans="1:17" x14ac:dyDescent="0.45">
      <c r="A19" s="439"/>
      <c r="B19" s="440"/>
      <c r="C19" s="440"/>
      <c r="D19" s="440"/>
      <c r="E19" s="440"/>
      <c r="F19" s="441"/>
      <c r="G19" s="447"/>
      <c r="H19" s="448"/>
      <c r="I19" s="448"/>
      <c r="J19" s="448"/>
      <c r="K19" s="448"/>
      <c r="L19" s="448"/>
      <c r="M19" s="448"/>
      <c r="N19" s="449"/>
      <c r="O19" s="311"/>
      <c r="P19" s="130"/>
      <c r="Q19" s="200"/>
    </row>
    <row r="20" spans="1:17" x14ac:dyDescent="0.45">
      <c r="A20" s="422" t="s">
        <v>90</v>
      </c>
      <c r="B20" s="423"/>
      <c r="C20" s="423"/>
      <c r="D20" s="423"/>
      <c r="E20" s="423"/>
      <c r="F20" s="424"/>
      <c r="G20" s="428" t="s">
        <v>168</v>
      </c>
      <c r="H20" s="429"/>
      <c r="I20" s="429"/>
      <c r="J20" s="429"/>
      <c r="K20" s="429"/>
      <c r="L20" s="429"/>
      <c r="M20" s="429"/>
      <c r="N20" s="430"/>
      <c r="O20" s="311"/>
      <c r="P20" s="130"/>
      <c r="Q20" s="200" t="s">
        <v>86</v>
      </c>
    </row>
    <row r="21" spans="1:17" ht="14.65" thickBot="1" x14ac:dyDescent="0.5">
      <c r="A21" s="425"/>
      <c r="B21" s="426"/>
      <c r="C21" s="426"/>
      <c r="D21" s="426"/>
      <c r="E21" s="426"/>
      <c r="F21" s="427"/>
      <c r="G21" s="431"/>
      <c r="H21" s="432"/>
      <c r="I21" s="432"/>
      <c r="J21" s="432"/>
      <c r="K21" s="432"/>
      <c r="L21" s="432"/>
      <c r="M21" s="432"/>
      <c r="N21" s="433"/>
      <c r="O21" s="312"/>
      <c r="P21" s="131"/>
      <c r="Q21" s="434"/>
    </row>
    <row r="22" spans="1:17" ht="14.65" thickBot="1" x14ac:dyDescent="0.5">
      <c r="O22" s="21" t="s">
        <v>19</v>
      </c>
      <c r="P22" s="22">
        <f>SUM(O6:P21)</f>
        <v>0</v>
      </c>
      <c r="Q22" s="31" t="s">
        <v>91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F3" zoomScale="90" zoomScaleNormal="90" workbookViewId="0">
      <selection activeCell="I26" sqref="I26"/>
    </sheetView>
  </sheetViews>
  <sheetFormatPr defaultRowHeight="14.25" x14ac:dyDescent="0.45"/>
  <sheetData>
    <row r="1" spans="1:17" x14ac:dyDescent="0.45">
      <c r="A1" s="136" t="s">
        <v>92</v>
      </c>
      <c r="B1" s="137"/>
      <c r="C1" s="137"/>
      <c r="D1" s="137"/>
      <c r="E1" s="137"/>
      <c r="F1" s="137"/>
      <c r="G1" s="137"/>
      <c r="H1" s="137"/>
      <c r="I1" s="137"/>
      <c r="J1" s="137"/>
      <c r="K1" s="137"/>
      <c r="L1" s="137"/>
      <c r="M1" s="137"/>
      <c r="N1" s="138"/>
    </row>
    <row r="2" spans="1:17" x14ac:dyDescent="0.45">
      <c r="A2" s="139"/>
      <c r="B2" s="60"/>
      <c r="C2" s="60"/>
      <c r="D2" s="60"/>
      <c r="E2" s="60"/>
      <c r="F2" s="60"/>
      <c r="G2" s="60"/>
      <c r="H2" s="60"/>
      <c r="I2" s="60"/>
      <c r="J2" s="60"/>
      <c r="K2" s="60"/>
      <c r="L2" s="60"/>
      <c r="M2" s="60"/>
      <c r="N2" s="140"/>
    </row>
    <row r="3" spans="1:17" ht="14.65" thickBot="1" x14ac:dyDescent="0.5">
      <c r="A3" s="141"/>
      <c r="B3" s="142"/>
      <c r="C3" s="142"/>
      <c r="D3" s="142"/>
      <c r="E3" s="142"/>
      <c r="F3" s="142"/>
      <c r="G3" s="142"/>
      <c r="H3" s="142"/>
      <c r="I3" s="142"/>
      <c r="J3" s="142"/>
      <c r="K3" s="142"/>
      <c r="L3" s="142"/>
      <c r="M3" s="142"/>
      <c r="N3" s="143"/>
    </row>
    <row r="4" spans="1:17" ht="23.65" thickBot="1" x14ac:dyDescent="0.5">
      <c r="A4" s="144" t="s">
        <v>1</v>
      </c>
      <c r="B4" s="145"/>
      <c r="C4" s="145"/>
      <c r="D4" s="145"/>
      <c r="E4" s="145"/>
      <c r="F4" s="145"/>
      <c r="G4" s="145"/>
      <c r="H4" s="145"/>
      <c r="I4" s="145"/>
      <c r="J4" s="145"/>
      <c r="K4" s="145"/>
      <c r="L4" s="145"/>
      <c r="M4" s="145"/>
      <c r="N4" s="146"/>
      <c r="O4" s="333" t="s">
        <v>11</v>
      </c>
      <c r="P4" s="334"/>
      <c r="Q4" s="335"/>
    </row>
    <row r="5" spans="1:17" ht="23.65" thickBot="1" x14ac:dyDescent="0.5">
      <c r="A5" s="229" t="s">
        <v>2</v>
      </c>
      <c r="B5" s="230"/>
      <c r="C5" s="230"/>
      <c r="D5" s="230"/>
      <c r="E5" s="230"/>
      <c r="F5" s="230"/>
      <c r="G5" s="230"/>
      <c r="H5" s="230"/>
      <c r="I5" s="230"/>
      <c r="J5" s="230"/>
      <c r="K5" s="230"/>
      <c r="L5" s="230"/>
      <c r="M5" s="230"/>
      <c r="N5" s="460"/>
      <c r="O5" s="435"/>
      <c r="P5" s="436"/>
      <c r="Q5" s="437"/>
    </row>
    <row r="6" spans="1:17" ht="14.65" customHeight="1" x14ac:dyDescent="0.45">
      <c r="A6" s="450" t="s">
        <v>93</v>
      </c>
      <c r="B6" s="451"/>
      <c r="C6" s="451"/>
      <c r="D6" s="451"/>
      <c r="E6" s="451"/>
      <c r="F6" s="452"/>
      <c r="G6" s="453" t="s">
        <v>170</v>
      </c>
      <c r="H6" s="454"/>
      <c r="I6" s="454"/>
      <c r="J6" s="454"/>
      <c r="K6" s="454"/>
      <c r="L6" s="454"/>
      <c r="M6" s="454"/>
      <c r="N6" s="455"/>
      <c r="O6" s="341"/>
      <c r="P6" s="342"/>
      <c r="Q6" s="461" t="s">
        <v>47</v>
      </c>
    </row>
    <row r="7" spans="1:17" x14ac:dyDescent="0.45">
      <c r="A7" s="439"/>
      <c r="B7" s="440"/>
      <c r="C7" s="440"/>
      <c r="D7" s="440"/>
      <c r="E7" s="440"/>
      <c r="F7" s="441"/>
      <c r="G7" s="456"/>
      <c r="H7" s="457"/>
      <c r="I7" s="457"/>
      <c r="J7" s="457"/>
      <c r="K7" s="457"/>
      <c r="L7" s="457"/>
      <c r="M7" s="457"/>
      <c r="N7" s="458"/>
      <c r="O7" s="311"/>
      <c r="P7" s="130"/>
      <c r="Q7" s="462"/>
    </row>
    <row r="8" spans="1:17" x14ac:dyDescent="0.45">
      <c r="A8" s="439" t="s">
        <v>94</v>
      </c>
      <c r="B8" s="440"/>
      <c r="C8" s="440"/>
      <c r="D8" s="440"/>
      <c r="E8" s="440"/>
      <c r="F8" s="441"/>
      <c r="G8" s="445" t="s">
        <v>171</v>
      </c>
      <c r="H8" s="446"/>
      <c r="I8" s="446"/>
      <c r="J8" s="446"/>
      <c r="K8" s="446"/>
      <c r="L8" s="446"/>
      <c r="M8" s="446"/>
      <c r="N8" s="459"/>
      <c r="O8" s="463"/>
      <c r="P8" s="464"/>
      <c r="Q8" s="462" t="s">
        <v>95</v>
      </c>
    </row>
    <row r="9" spans="1:17" x14ac:dyDescent="0.45">
      <c r="A9" s="439"/>
      <c r="B9" s="440"/>
      <c r="C9" s="440"/>
      <c r="D9" s="440"/>
      <c r="E9" s="440"/>
      <c r="F9" s="441"/>
      <c r="G9" s="445"/>
      <c r="H9" s="446"/>
      <c r="I9" s="446"/>
      <c r="J9" s="446"/>
      <c r="K9" s="446"/>
      <c r="L9" s="446"/>
      <c r="M9" s="446"/>
      <c r="N9" s="459"/>
      <c r="O9" s="463"/>
      <c r="P9" s="464"/>
      <c r="Q9" s="462"/>
    </row>
    <row r="10" spans="1:17" x14ac:dyDescent="0.45">
      <c r="A10" s="439"/>
      <c r="B10" s="440"/>
      <c r="C10" s="440"/>
      <c r="D10" s="440"/>
      <c r="E10" s="440"/>
      <c r="F10" s="441"/>
      <c r="G10" s="445"/>
      <c r="H10" s="446"/>
      <c r="I10" s="446"/>
      <c r="J10" s="446"/>
      <c r="K10" s="446"/>
      <c r="L10" s="446"/>
      <c r="M10" s="446"/>
      <c r="N10" s="459"/>
      <c r="O10" s="463"/>
      <c r="P10" s="464"/>
      <c r="Q10" s="462"/>
    </row>
    <row r="11" spans="1:17" x14ac:dyDescent="0.45">
      <c r="A11" s="439"/>
      <c r="B11" s="440"/>
      <c r="C11" s="440"/>
      <c r="D11" s="440"/>
      <c r="E11" s="440"/>
      <c r="F11" s="441"/>
      <c r="G11" s="445"/>
      <c r="H11" s="446"/>
      <c r="I11" s="446"/>
      <c r="J11" s="446"/>
      <c r="K11" s="446"/>
      <c r="L11" s="446"/>
      <c r="M11" s="446"/>
      <c r="N11" s="459"/>
      <c r="O11" s="463"/>
      <c r="P11" s="464"/>
      <c r="Q11" s="462"/>
    </row>
    <row r="12" spans="1:17" x14ac:dyDescent="0.45">
      <c r="A12" s="439"/>
      <c r="B12" s="440"/>
      <c r="C12" s="440"/>
      <c r="D12" s="440"/>
      <c r="E12" s="440"/>
      <c r="F12" s="441"/>
      <c r="G12" s="445"/>
      <c r="H12" s="446"/>
      <c r="I12" s="446"/>
      <c r="J12" s="446"/>
      <c r="K12" s="446"/>
      <c r="L12" s="446"/>
      <c r="M12" s="446"/>
      <c r="N12" s="459"/>
      <c r="O12" s="463"/>
      <c r="P12" s="464"/>
      <c r="Q12" s="462"/>
    </row>
    <row r="13" spans="1:17" x14ac:dyDescent="0.45">
      <c r="A13" s="439"/>
      <c r="B13" s="440"/>
      <c r="C13" s="440"/>
      <c r="D13" s="440"/>
      <c r="E13" s="440"/>
      <c r="F13" s="441"/>
      <c r="G13" s="445"/>
      <c r="H13" s="446"/>
      <c r="I13" s="446"/>
      <c r="J13" s="446"/>
      <c r="K13" s="446"/>
      <c r="L13" s="446"/>
      <c r="M13" s="446"/>
      <c r="N13" s="459"/>
      <c r="O13" s="463"/>
      <c r="P13" s="464"/>
      <c r="Q13" s="462"/>
    </row>
    <row r="14" spans="1:17" x14ac:dyDescent="0.45">
      <c r="A14" s="439"/>
      <c r="B14" s="440"/>
      <c r="C14" s="440"/>
      <c r="D14" s="440"/>
      <c r="E14" s="440"/>
      <c r="F14" s="441"/>
      <c r="G14" s="445"/>
      <c r="H14" s="446"/>
      <c r="I14" s="446"/>
      <c r="J14" s="446"/>
      <c r="K14" s="446"/>
      <c r="L14" s="446"/>
      <c r="M14" s="446"/>
      <c r="N14" s="459"/>
      <c r="O14" s="463"/>
      <c r="P14" s="464"/>
      <c r="Q14" s="462"/>
    </row>
    <row r="15" spans="1:17" x14ac:dyDescent="0.45">
      <c r="A15" s="439"/>
      <c r="B15" s="440"/>
      <c r="C15" s="440"/>
      <c r="D15" s="440"/>
      <c r="E15" s="440"/>
      <c r="F15" s="441"/>
      <c r="G15" s="445"/>
      <c r="H15" s="446"/>
      <c r="I15" s="446"/>
      <c r="J15" s="446"/>
      <c r="K15" s="446"/>
      <c r="L15" s="446"/>
      <c r="M15" s="446"/>
      <c r="N15" s="459"/>
      <c r="O15" s="463"/>
      <c r="P15" s="464"/>
      <c r="Q15" s="462"/>
    </row>
    <row r="16" spans="1:17" x14ac:dyDescent="0.45">
      <c r="A16" s="439"/>
      <c r="B16" s="440"/>
      <c r="C16" s="440"/>
      <c r="D16" s="440"/>
      <c r="E16" s="440"/>
      <c r="F16" s="441"/>
      <c r="G16" s="445"/>
      <c r="H16" s="446"/>
      <c r="I16" s="446"/>
      <c r="J16" s="446"/>
      <c r="K16" s="446"/>
      <c r="L16" s="446"/>
      <c r="M16" s="446"/>
      <c r="N16" s="459"/>
      <c r="O16" s="463"/>
      <c r="P16" s="464"/>
      <c r="Q16" s="462"/>
    </row>
    <row r="17" spans="1:17" x14ac:dyDescent="0.45">
      <c r="A17" s="439"/>
      <c r="B17" s="440"/>
      <c r="C17" s="440"/>
      <c r="D17" s="440"/>
      <c r="E17" s="440"/>
      <c r="F17" s="441"/>
      <c r="G17" s="445"/>
      <c r="H17" s="446"/>
      <c r="I17" s="446"/>
      <c r="J17" s="446"/>
      <c r="K17" s="446"/>
      <c r="L17" s="446"/>
      <c r="M17" s="446"/>
      <c r="N17" s="459"/>
      <c r="O17" s="463"/>
      <c r="P17" s="464"/>
      <c r="Q17" s="462"/>
    </row>
    <row r="18" spans="1:17" x14ac:dyDescent="0.45">
      <c r="A18" s="439"/>
      <c r="B18" s="440"/>
      <c r="C18" s="440"/>
      <c r="D18" s="440"/>
      <c r="E18" s="440"/>
      <c r="F18" s="441"/>
      <c r="G18" s="445"/>
      <c r="H18" s="446"/>
      <c r="I18" s="446"/>
      <c r="J18" s="446"/>
      <c r="K18" s="446"/>
      <c r="L18" s="446"/>
      <c r="M18" s="446"/>
      <c r="N18" s="459"/>
      <c r="O18" s="463"/>
      <c r="P18" s="464"/>
      <c r="Q18" s="462"/>
    </row>
    <row r="19" spans="1:17" x14ac:dyDescent="0.45">
      <c r="A19" s="439"/>
      <c r="B19" s="440"/>
      <c r="C19" s="440"/>
      <c r="D19" s="440"/>
      <c r="E19" s="440"/>
      <c r="F19" s="441"/>
      <c r="G19" s="445"/>
      <c r="H19" s="446"/>
      <c r="I19" s="446"/>
      <c r="J19" s="446"/>
      <c r="K19" s="446"/>
      <c r="L19" s="446"/>
      <c r="M19" s="446"/>
      <c r="N19" s="459"/>
      <c r="O19" s="463"/>
      <c r="P19" s="464"/>
      <c r="Q19" s="462"/>
    </row>
    <row r="20" spans="1:17" x14ac:dyDescent="0.45">
      <c r="A20" s="439" t="s">
        <v>96</v>
      </c>
      <c r="B20" s="440"/>
      <c r="C20" s="440"/>
      <c r="D20" s="440"/>
      <c r="E20" s="440"/>
      <c r="F20" s="441"/>
      <c r="G20" s="456" t="s">
        <v>169</v>
      </c>
      <c r="H20" s="457"/>
      <c r="I20" s="457"/>
      <c r="J20" s="457"/>
      <c r="K20" s="457"/>
      <c r="L20" s="457"/>
      <c r="M20" s="457"/>
      <c r="N20" s="458"/>
      <c r="O20" s="311"/>
      <c r="P20" s="130"/>
      <c r="Q20" s="462" t="s">
        <v>47</v>
      </c>
    </row>
    <row r="21" spans="1:17" x14ac:dyDescent="0.45">
      <c r="A21" s="439"/>
      <c r="B21" s="440"/>
      <c r="C21" s="440"/>
      <c r="D21" s="440"/>
      <c r="E21" s="440"/>
      <c r="F21" s="441"/>
      <c r="G21" s="456"/>
      <c r="H21" s="457"/>
      <c r="I21" s="457"/>
      <c r="J21" s="457"/>
      <c r="K21" s="457"/>
      <c r="L21" s="457"/>
      <c r="M21" s="457"/>
      <c r="N21" s="458"/>
      <c r="O21" s="311"/>
      <c r="P21" s="130"/>
      <c r="Q21" s="462"/>
    </row>
    <row r="22" spans="1:17" x14ac:dyDescent="0.45">
      <c r="A22" s="439" t="s">
        <v>97</v>
      </c>
      <c r="B22" s="440"/>
      <c r="C22" s="440"/>
      <c r="D22" s="440"/>
      <c r="E22" s="440"/>
      <c r="F22" s="441"/>
      <c r="G22" s="456" t="s">
        <v>172</v>
      </c>
      <c r="H22" s="457"/>
      <c r="I22" s="457"/>
      <c r="J22" s="457"/>
      <c r="K22" s="457"/>
      <c r="L22" s="457"/>
      <c r="M22" s="457"/>
      <c r="N22" s="458"/>
      <c r="O22" s="311"/>
      <c r="P22" s="130"/>
      <c r="Q22" s="462" t="s">
        <v>53</v>
      </c>
    </row>
    <row r="23" spans="1:17" ht="14.65" thickBot="1" x14ac:dyDescent="0.5">
      <c r="A23" s="466"/>
      <c r="B23" s="467"/>
      <c r="C23" s="467"/>
      <c r="D23" s="467"/>
      <c r="E23" s="467"/>
      <c r="F23" s="468"/>
      <c r="G23" s="469"/>
      <c r="H23" s="470"/>
      <c r="I23" s="470"/>
      <c r="J23" s="470"/>
      <c r="K23" s="470"/>
      <c r="L23" s="470"/>
      <c r="M23" s="470"/>
      <c r="N23" s="471"/>
      <c r="O23" s="312"/>
      <c r="P23" s="131"/>
      <c r="Q23" s="465"/>
    </row>
    <row r="24" spans="1:17" ht="14.65" thickBot="1" x14ac:dyDescent="0.5">
      <c r="O24" s="21" t="s">
        <v>19</v>
      </c>
      <c r="P24" s="22">
        <f>SUM(O6:P23)</f>
        <v>0</v>
      </c>
      <c r="Q24" s="31" t="s">
        <v>98</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3" zoomScale="55" zoomScaleNormal="55" workbookViewId="0">
      <selection activeCell="J39" sqref="J39"/>
    </sheetView>
  </sheetViews>
  <sheetFormatPr defaultRowHeight="14.25" x14ac:dyDescent="0.45"/>
  <cols>
    <col min="17" max="17" width="14" customWidth="1"/>
  </cols>
  <sheetData>
    <row r="1" spans="1:18" ht="15.75" customHeight="1" x14ac:dyDescent="0.45">
      <c r="A1" s="59" t="s">
        <v>115</v>
      </c>
      <c r="B1" s="60"/>
      <c r="C1" s="60"/>
      <c r="D1" s="60"/>
      <c r="E1" s="60"/>
      <c r="F1" s="60"/>
      <c r="G1" s="60"/>
      <c r="H1" s="60"/>
      <c r="I1" s="60"/>
      <c r="J1" s="60"/>
      <c r="K1" s="60"/>
      <c r="L1" s="60"/>
      <c r="M1" s="60"/>
      <c r="N1" s="60"/>
      <c r="O1" s="60"/>
      <c r="P1" s="60"/>
    </row>
    <row r="2" spans="1:18" ht="15.75" customHeight="1" x14ac:dyDescent="0.45">
      <c r="A2" s="59"/>
      <c r="B2" s="60"/>
      <c r="C2" s="60"/>
      <c r="D2" s="60"/>
      <c r="E2" s="60"/>
      <c r="F2" s="60"/>
      <c r="G2" s="60"/>
      <c r="H2" s="60"/>
      <c r="I2" s="60"/>
      <c r="J2" s="60"/>
      <c r="K2" s="60"/>
      <c r="L2" s="60"/>
      <c r="M2" s="60"/>
      <c r="N2" s="60"/>
      <c r="O2" s="60"/>
      <c r="P2" s="60"/>
    </row>
    <row r="3" spans="1:18" ht="14.65" customHeight="1" thickBot="1" x14ac:dyDescent="0.5">
      <c r="A3" s="59"/>
      <c r="B3" s="60"/>
      <c r="C3" s="60"/>
      <c r="D3" s="60"/>
      <c r="E3" s="60"/>
      <c r="F3" s="60"/>
      <c r="G3" s="60"/>
      <c r="H3" s="60"/>
      <c r="I3" s="60"/>
      <c r="J3" s="60"/>
      <c r="K3" s="60"/>
      <c r="L3" s="60"/>
      <c r="M3" s="60"/>
      <c r="N3" s="60"/>
      <c r="O3" s="60"/>
      <c r="P3" s="60"/>
    </row>
    <row r="4" spans="1:18" ht="23.65" thickBot="1" x14ac:dyDescent="0.5">
      <c r="A4" s="144" t="s">
        <v>1</v>
      </c>
      <c r="B4" s="145"/>
      <c r="C4" s="145"/>
      <c r="D4" s="145"/>
      <c r="E4" s="145"/>
      <c r="F4" s="145"/>
      <c r="G4" s="145"/>
      <c r="H4" s="145"/>
      <c r="I4" s="145"/>
      <c r="J4" s="145"/>
      <c r="K4" s="145"/>
      <c r="L4" s="145"/>
      <c r="M4" s="145"/>
      <c r="N4" s="145"/>
      <c r="O4" s="145"/>
      <c r="P4" s="146"/>
    </row>
    <row r="5" spans="1:18" ht="23.65" thickBot="1" x14ac:dyDescent="0.5">
      <c r="A5" s="100" t="s">
        <v>2</v>
      </c>
      <c r="B5" s="101"/>
      <c r="C5" s="101"/>
      <c r="D5" s="101"/>
      <c r="E5" s="101"/>
      <c r="F5" s="101"/>
      <c r="G5" s="101"/>
      <c r="H5" s="101"/>
      <c r="I5" s="101"/>
      <c r="J5" s="101"/>
      <c r="K5" s="101"/>
      <c r="L5" s="101"/>
      <c r="M5" s="101"/>
      <c r="N5" s="101"/>
      <c r="O5" s="101"/>
      <c r="P5" s="102"/>
    </row>
    <row r="6" spans="1:18" ht="15" thickTop="1" thickBot="1" x14ac:dyDescent="0.5">
      <c r="A6" s="482" t="s">
        <v>116</v>
      </c>
      <c r="B6" s="483"/>
      <c r="C6" s="483"/>
      <c r="D6" s="483"/>
      <c r="E6" s="483"/>
      <c r="F6" s="483"/>
      <c r="G6" s="483"/>
      <c r="H6" s="483"/>
      <c r="I6" s="483"/>
      <c r="J6" s="483"/>
      <c r="K6" s="483"/>
      <c r="L6" s="483"/>
      <c r="M6" s="483"/>
      <c r="N6" s="483"/>
      <c r="O6" s="483"/>
      <c r="P6" s="483"/>
      <c r="Q6" s="333" t="s">
        <v>11</v>
      </c>
      <c r="R6" s="335"/>
    </row>
    <row r="7" spans="1:18" ht="15" thickTop="1" thickBot="1" x14ac:dyDescent="0.5">
      <c r="A7" s="482"/>
      <c r="B7" s="483"/>
      <c r="C7" s="483"/>
      <c r="D7" s="483"/>
      <c r="E7" s="483"/>
      <c r="F7" s="483"/>
      <c r="G7" s="483"/>
      <c r="H7" s="483"/>
      <c r="I7" s="483"/>
      <c r="J7" s="483"/>
      <c r="K7" s="483"/>
      <c r="L7" s="483"/>
      <c r="M7" s="483"/>
      <c r="N7" s="483"/>
      <c r="O7" s="483"/>
      <c r="P7" s="483"/>
      <c r="Q7" s="336"/>
      <c r="R7" s="338"/>
    </row>
    <row r="8" spans="1:18" ht="15" thickTop="1" thickBot="1" x14ac:dyDescent="0.5">
      <c r="A8" s="522" t="s">
        <v>177</v>
      </c>
      <c r="B8" s="523"/>
      <c r="C8" s="523"/>
      <c r="D8" s="523"/>
      <c r="E8" s="523"/>
      <c r="F8" s="523"/>
      <c r="G8" s="523"/>
      <c r="H8" s="523"/>
      <c r="I8" s="523"/>
      <c r="J8" s="523"/>
      <c r="K8" s="523"/>
      <c r="L8" s="523"/>
      <c r="M8" s="523"/>
      <c r="N8" s="523"/>
      <c r="O8" s="523"/>
      <c r="P8" s="523"/>
      <c r="Q8" s="341"/>
      <c r="R8" s="476" t="s">
        <v>113</v>
      </c>
    </row>
    <row r="9" spans="1:18" ht="15" thickTop="1" thickBot="1" x14ac:dyDescent="0.5">
      <c r="A9" s="522"/>
      <c r="B9" s="523"/>
      <c r="C9" s="523"/>
      <c r="D9" s="523"/>
      <c r="E9" s="523"/>
      <c r="F9" s="523"/>
      <c r="G9" s="523"/>
      <c r="H9" s="523"/>
      <c r="I9" s="523"/>
      <c r="J9" s="523"/>
      <c r="K9" s="523"/>
      <c r="L9" s="523"/>
      <c r="M9" s="523"/>
      <c r="N9" s="523"/>
      <c r="O9" s="523"/>
      <c r="P9" s="523"/>
      <c r="Q9" s="311"/>
      <c r="R9" s="477"/>
    </row>
    <row r="10" spans="1:18" ht="15" thickTop="1" thickBot="1" x14ac:dyDescent="0.5">
      <c r="A10" s="522"/>
      <c r="B10" s="523"/>
      <c r="C10" s="523"/>
      <c r="D10" s="523"/>
      <c r="E10" s="523"/>
      <c r="F10" s="523"/>
      <c r="G10" s="523"/>
      <c r="H10" s="523"/>
      <c r="I10" s="523"/>
      <c r="J10" s="523"/>
      <c r="K10" s="523"/>
      <c r="L10" s="523"/>
      <c r="M10" s="523"/>
      <c r="N10" s="523"/>
      <c r="O10" s="523"/>
      <c r="P10" s="523"/>
      <c r="Q10" s="311"/>
      <c r="R10" s="477"/>
    </row>
    <row r="11" spans="1:18" ht="15" thickTop="1" thickBot="1" x14ac:dyDescent="0.5">
      <c r="A11" s="522"/>
      <c r="B11" s="523"/>
      <c r="C11" s="523"/>
      <c r="D11" s="523"/>
      <c r="E11" s="523"/>
      <c r="F11" s="523"/>
      <c r="G11" s="523"/>
      <c r="H11" s="523"/>
      <c r="I11" s="523"/>
      <c r="J11" s="523"/>
      <c r="K11" s="523"/>
      <c r="L11" s="523"/>
      <c r="M11" s="523"/>
      <c r="N11" s="523"/>
      <c r="O11" s="523"/>
      <c r="P11" s="523"/>
      <c r="Q11" s="311"/>
      <c r="R11" s="477"/>
    </row>
    <row r="12" spans="1:18" ht="15" thickTop="1" thickBot="1" x14ac:dyDescent="0.5">
      <c r="A12" s="522"/>
      <c r="B12" s="523"/>
      <c r="C12" s="523"/>
      <c r="D12" s="523"/>
      <c r="E12" s="523"/>
      <c r="F12" s="523"/>
      <c r="G12" s="523"/>
      <c r="H12" s="523"/>
      <c r="I12" s="523"/>
      <c r="J12" s="523"/>
      <c r="K12" s="523"/>
      <c r="L12" s="523"/>
      <c r="M12" s="523"/>
      <c r="N12" s="523"/>
      <c r="O12" s="523"/>
      <c r="P12" s="523"/>
      <c r="Q12" s="311"/>
      <c r="R12" s="477"/>
    </row>
    <row r="13" spans="1:18" ht="15" thickTop="1" thickBot="1" x14ac:dyDescent="0.5">
      <c r="A13" s="522"/>
      <c r="B13" s="523"/>
      <c r="C13" s="523"/>
      <c r="D13" s="523"/>
      <c r="E13" s="523"/>
      <c r="F13" s="523"/>
      <c r="G13" s="523"/>
      <c r="H13" s="523"/>
      <c r="I13" s="523"/>
      <c r="J13" s="523"/>
      <c r="K13" s="523"/>
      <c r="L13" s="523"/>
      <c r="M13" s="523"/>
      <c r="N13" s="523"/>
      <c r="O13" s="523"/>
      <c r="P13" s="523"/>
      <c r="Q13" s="311"/>
      <c r="R13" s="477"/>
    </row>
    <row r="14" spans="1:18" ht="15" thickTop="1" thickBot="1" x14ac:dyDescent="0.5">
      <c r="A14" s="522"/>
      <c r="B14" s="523"/>
      <c r="C14" s="523"/>
      <c r="D14" s="523"/>
      <c r="E14" s="523"/>
      <c r="F14" s="523"/>
      <c r="G14" s="523"/>
      <c r="H14" s="523"/>
      <c r="I14" s="523"/>
      <c r="J14" s="523"/>
      <c r="K14" s="523"/>
      <c r="L14" s="523"/>
      <c r="M14" s="523"/>
      <c r="N14" s="523"/>
      <c r="O14" s="523"/>
      <c r="P14" s="523"/>
      <c r="Q14" s="311"/>
      <c r="R14" s="477"/>
    </row>
    <row r="15" spans="1:18" ht="15" thickTop="1" thickBot="1" x14ac:dyDescent="0.5">
      <c r="A15" s="522"/>
      <c r="B15" s="523"/>
      <c r="C15" s="523"/>
      <c r="D15" s="523"/>
      <c r="E15" s="523"/>
      <c r="F15" s="523"/>
      <c r="G15" s="523"/>
      <c r="H15" s="523"/>
      <c r="I15" s="523"/>
      <c r="J15" s="523"/>
      <c r="K15" s="523"/>
      <c r="L15" s="523"/>
      <c r="M15" s="523"/>
      <c r="N15" s="523"/>
      <c r="O15" s="523"/>
      <c r="P15" s="523"/>
      <c r="Q15" s="311"/>
      <c r="R15" s="477"/>
    </row>
    <row r="16" spans="1:18" ht="15" thickTop="1" thickBot="1" x14ac:dyDescent="0.5">
      <c r="A16" s="522"/>
      <c r="B16" s="523"/>
      <c r="C16" s="523"/>
      <c r="D16" s="523"/>
      <c r="E16" s="523"/>
      <c r="F16" s="523"/>
      <c r="G16" s="523"/>
      <c r="H16" s="523"/>
      <c r="I16" s="523"/>
      <c r="J16" s="523"/>
      <c r="K16" s="523"/>
      <c r="L16" s="523"/>
      <c r="M16" s="523"/>
      <c r="N16" s="523"/>
      <c r="O16" s="523"/>
      <c r="P16" s="523"/>
      <c r="Q16" s="311"/>
      <c r="R16" s="477"/>
    </row>
    <row r="17" spans="1:18" ht="15" thickTop="1" thickBot="1" x14ac:dyDescent="0.5">
      <c r="A17" s="522"/>
      <c r="B17" s="523"/>
      <c r="C17" s="523"/>
      <c r="D17" s="523"/>
      <c r="E17" s="523"/>
      <c r="F17" s="523"/>
      <c r="G17" s="523"/>
      <c r="H17" s="523"/>
      <c r="I17" s="523"/>
      <c r="J17" s="523"/>
      <c r="K17" s="523"/>
      <c r="L17" s="523"/>
      <c r="M17" s="523"/>
      <c r="N17" s="523"/>
      <c r="O17" s="523"/>
      <c r="P17" s="523"/>
      <c r="Q17" s="312"/>
      <c r="R17" s="478"/>
    </row>
    <row r="18" spans="1:18" ht="18" customHeight="1" thickTop="1" thickBot="1" x14ac:dyDescent="0.5">
      <c r="A18" s="480" t="s">
        <v>117</v>
      </c>
      <c r="B18" s="481"/>
      <c r="C18" s="481"/>
      <c r="D18" s="481"/>
      <c r="E18" s="481"/>
      <c r="F18" s="481"/>
      <c r="G18" s="481"/>
      <c r="H18" s="481"/>
      <c r="I18" s="481"/>
      <c r="J18" s="481"/>
      <c r="K18" s="481"/>
      <c r="L18" s="481"/>
      <c r="M18" s="481"/>
      <c r="N18" s="481"/>
      <c r="O18" s="481"/>
      <c r="P18" s="481"/>
      <c r="Q18" s="472"/>
      <c r="R18" s="473"/>
    </row>
    <row r="19" spans="1:18" ht="18.75" customHeight="1" thickTop="1" thickBot="1" x14ac:dyDescent="0.5">
      <c r="A19" s="480"/>
      <c r="B19" s="481"/>
      <c r="C19" s="481"/>
      <c r="D19" s="481"/>
      <c r="E19" s="481"/>
      <c r="F19" s="481"/>
      <c r="G19" s="481"/>
      <c r="H19" s="481"/>
      <c r="I19" s="481"/>
      <c r="J19" s="481"/>
      <c r="K19" s="481"/>
      <c r="L19" s="481"/>
      <c r="M19" s="481"/>
      <c r="N19" s="481"/>
      <c r="O19" s="481"/>
      <c r="P19" s="481"/>
      <c r="Q19" s="474"/>
      <c r="R19" s="475"/>
    </row>
    <row r="20" spans="1:18" ht="14.65" thickTop="1" x14ac:dyDescent="0.45">
      <c r="A20" s="524" t="s">
        <v>178</v>
      </c>
      <c r="B20" s="525"/>
      <c r="C20" s="525"/>
      <c r="D20" s="525"/>
      <c r="E20" s="525"/>
      <c r="F20" s="525"/>
      <c r="G20" s="525"/>
      <c r="H20" s="525"/>
      <c r="I20" s="525"/>
      <c r="J20" s="525"/>
      <c r="K20" s="525"/>
      <c r="L20" s="525"/>
      <c r="M20" s="525"/>
      <c r="N20" s="525"/>
      <c r="O20" s="525"/>
      <c r="P20" s="526"/>
      <c r="Q20" s="341"/>
      <c r="R20" s="476" t="s">
        <v>63</v>
      </c>
    </row>
    <row r="21" spans="1:18" x14ac:dyDescent="0.45">
      <c r="A21" s="527"/>
      <c r="B21" s="528"/>
      <c r="C21" s="528"/>
      <c r="D21" s="528"/>
      <c r="E21" s="528"/>
      <c r="F21" s="528"/>
      <c r="G21" s="528"/>
      <c r="H21" s="528"/>
      <c r="I21" s="528"/>
      <c r="J21" s="528"/>
      <c r="K21" s="528"/>
      <c r="L21" s="528"/>
      <c r="M21" s="528"/>
      <c r="N21" s="528"/>
      <c r="O21" s="528"/>
      <c r="P21" s="529"/>
      <c r="Q21" s="311"/>
      <c r="R21" s="477"/>
    </row>
    <row r="22" spans="1:18" x14ac:dyDescent="0.45">
      <c r="A22" s="527"/>
      <c r="B22" s="528"/>
      <c r="C22" s="528"/>
      <c r="D22" s="528"/>
      <c r="E22" s="528"/>
      <c r="F22" s="528"/>
      <c r="G22" s="528"/>
      <c r="H22" s="528"/>
      <c r="I22" s="528"/>
      <c r="J22" s="528"/>
      <c r="K22" s="528"/>
      <c r="L22" s="528"/>
      <c r="M22" s="528"/>
      <c r="N22" s="528"/>
      <c r="O22" s="528"/>
      <c r="P22" s="529"/>
      <c r="Q22" s="311"/>
      <c r="R22" s="477"/>
    </row>
    <row r="23" spans="1:18" x14ac:dyDescent="0.45">
      <c r="A23" s="527"/>
      <c r="B23" s="528"/>
      <c r="C23" s="528"/>
      <c r="D23" s="528"/>
      <c r="E23" s="528"/>
      <c r="F23" s="528"/>
      <c r="G23" s="528"/>
      <c r="H23" s="528"/>
      <c r="I23" s="528"/>
      <c r="J23" s="528"/>
      <c r="K23" s="528"/>
      <c r="L23" s="528"/>
      <c r="M23" s="528"/>
      <c r="N23" s="528"/>
      <c r="O23" s="528"/>
      <c r="P23" s="529"/>
      <c r="Q23" s="311"/>
      <c r="R23" s="477"/>
    </row>
    <row r="24" spans="1:18" x14ac:dyDescent="0.45">
      <c r="A24" s="527"/>
      <c r="B24" s="528"/>
      <c r="C24" s="528"/>
      <c r="D24" s="528"/>
      <c r="E24" s="528"/>
      <c r="F24" s="528"/>
      <c r="G24" s="528"/>
      <c r="H24" s="528"/>
      <c r="I24" s="528"/>
      <c r="J24" s="528"/>
      <c r="K24" s="528"/>
      <c r="L24" s="528"/>
      <c r="M24" s="528"/>
      <c r="N24" s="528"/>
      <c r="O24" s="528"/>
      <c r="P24" s="529"/>
      <c r="Q24" s="311"/>
      <c r="R24" s="477"/>
    </row>
    <row r="25" spans="1:18" x14ac:dyDescent="0.45">
      <c r="A25" s="527"/>
      <c r="B25" s="528"/>
      <c r="C25" s="528"/>
      <c r="D25" s="528"/>
      <c r="E25" s="528"/>
      <c r="F25" s="528"/>
      <c r="G25" s="528"/>
      <c r="H25" s="528"/>
      <c r="I25" s="528"/>
      <c r="J25" s="528"/>
      <c r="K25" s="528"/>
      <c r="L25" s="528"/>
      <c r="M25" s="528"/>
      <c r="N25" s="528"/>
      <c r="O25" s="528"/>
      <c r="P25" s="529"/>
      <c r="Q25" s="311"/>
      <c r="R25" s="477"/>
    </row>
    <row r="26" spans="1:18" ht="14.65" thickBot="1" x14ac:dyDescent="0.5">
      <c r="A26" s="530"/>
      <c r="B26" s="531"/>
      <c r="C26" s="531"/>
      <c r="D26" s="531"/>
      <c r="E26" s="531"/>
      <c r="F26" s="531"/>
      <c r="G26" s="531"/>
      <c r="H26" s="531"/>
      <c r="I26" s="531"/>
      <c r="J26" s="531"/>
      <c r="K26" s="531"/>
      <c r="L26" s="531"/>
      <c r="M26" s="531"/>
      <c r="N26" s="531"/>
      <c r="O26" s="531"/>
      <c r="P26" s="532"/>
      <c r="Q26" s="312"/>
      <c r="R26" s="478"/>
    </row>
    <row r="27" spans="1:18" ht="15" thickTop="1" thickBot="1" x14ac:dyDescent="0.5">
      <c r="A27" s="482" t="s">
        <v>114</v>
      </c>
      <c r="B27" s="483"/>
      <c r="C27" s="483"/>
      <c r="D27" s="483"/>
      <c r="E27" s="483"/>
      <c r="F27" s="483"/>
      <c r="G27" s="483"/>
      <c r="H27" s="483"/>
      <c r="I27" s="483"/>
      <c r="J27" s="483"/>
      <c r="K27" s="483"/>
      <c r="L27" s="483"/>
      <c r="M27" s="483"/>
      <c r="N27" s="483"/>
      <c r="O27" s="483"/>
      <c r="P27" s="483"/>
      <c r="Q27" s="472"/>
      <c r="R27" s="473"/>
    </row>
    <row r="28" spans="1:18" ht="15" thickTop="1" thickBot="1" x14ac:dyDescent="0.5">
      <c r="A28" s="484"/>
      <c r="B28" s="485"/>
      <c r="C28" s="485"/>
      <c r="D28" s="485"/>
      <c r="E28" s="485"/>
      <c r="F28" s="485"/>
      <c r="G28" s="485"/>
      <c r="H28" s="485"/>
      <c r="I28" s="485"/>
      <c r="J28" s="485"/>
      <c r="K28" s="485"/>
      <c r="L28" s="485"/>
      <c r="M28" s="485"/>
      <c r="N28" s="485"/>
      <c r="O28" s="485"/>
      <c r="P28" s="485"/>
      <c r="Q28" s="474"/>
      <c r="R28" s="475"/>
    </row>
    <row r="29" spans="1:18" ht="14.65" thickBot="1" x14ac:dyDescent="0.5">
      <c r="A29" s="533" t="s">
        <v>179</v>
      </c>
      <c r="B29" s="534"/>
      <c r="C29" s="534"/>
      <c r="D29" s="534"/>
      <c r="E29" s="534"/>
      <c r="F29" s="534"/>
      <c r="G29" s="534"/>
      <c r="H29" s="534"/>
      <c r="I29" s="534"/>
      <c r="J29" s="534"/>
      <c r="K29" s="534"/>
      <c r="L29" s="534"/>
      <c r="M29" s="534"/>
      <c r="N29" s="534"/>
      <c r="O29" s="534"/>
      <c r="P29" s="534"/>
      <c r="Q29" s="341"/>
      <c r="R29" s="476" t="s">
        <v>86</v>
      </c>
    </row>
    <row r="30" spans="1:18" ht="15" thickTop="1" thickBot="1" x14ac:dyDescent="0.5">
      <c r="A30" s="535"/>
      <c r="B30" s="523"/>
      <c r="C30" s="523"/>
      <c r="D30" s="523"/>
      <c r="E30" s="523"/>
      <c r="F30" s="523"/>
      <c r="G30" s="523"/>
      <c r="H30" s="523"/>
      <c r="I30" s="523"/>
      <c r="J30" s="523"/>
      <c r="K30" s="523"/>
      <c r="L30" s="523"/>
      <c r="M30" s="523"/>
      <c r="N30" s="523"/>
      <c r="O30" s="523"/>
      <c r="P30" s="523"/>
      <c r="Q30" s="311"/>
      <c r="R30" s="477"/>
    </row>
    <row r="31" spans="1:18" ht="15" thickTop="1" thickBot="1" x14ac:dyDescent="0.5">
      <c r="A31" s="535"/>
      <c r="B31" s="523"/>
      <c r="C31" s="523"/>
      <c r="D31" s="523"/>
      <c r="E31" s="523"/>
      <c r="F31" s="523"/>
      <c r="G31" s="523"/>
      <c r="H31" s="523"/>
      <c r="I31" s="523"/>
      <c r="J31" s="523"/>
      <c r="K31" s="523"/>
      <c r="L31" s="523"/>
      <c r="M31" s="523"/>
      <c r="N31" s="523"/>
      <c r="O31" s="523"/>
      <c r="P31" s="523"/>
      <c r="Q31" s="311"/>
      <c r="R31" s="477"/>
    </row>
    <row r="32" spans="1:18" ht="15" thickTop="1" thickBot="1" x14ac:dyDescent="0.5">
      <c r="A32" s="535"/>
      <c r="B32" s="523"/>
      <c r="C32" s="523"/>
      <c r="D32" s="523"/>
      <c r="E32" s="523"/>
      <c r="F32" s="523"/>
      <c r="G32" s="523"/>
      <c r="H32" s="523"/>
      <c r="I32" s="523"/>
      <c r="J32" s="523"/>
      <c r="K32" s="523"/>
      <c r="L32" s="523"/>
      <c r="M32" s="523"/>
      <c r="N32" s="523"/>
      <c r="O32" s="523"/>
      <c r="P32" s="523"/>
      <c r="Q32" s="311"/>
      <c r="R32" s="477"/>
    </row>
    <row r="33" spans="1:20" ht="18.75" thickTop="1" thickBot="1" x14ac:dyDescent="0.6">
      <c r="A33" s="535"/>
      <c r="B33" s="523"/>
      <c r="C33" s="523"/>
      <c r="D33" s="523"/>
      <c r="E33" s="523"/>
      <c r="F33" s="523"/>
      <c r="G33" s="523"/>
      <c r="H33" s="523"/>
      <c r="I33" s="523"/>
      <c r="J33" s="523"/>
      <c r="K33" s="523"/>
      <c r="L33" s="523"/>
      <c r="M33" s="523"/>
      <c r="N33" s="523"/>
      <c r="O33" s="523"/>
      <c r="P33" s="523"/>
      <c r="Q33" s="311"/>
      <c r="R33" s="477"/>
      <c r="T33" s="1"/>
    </row>
    <row r="34" spans="1:20" ht="15" thickTop="1" thickBot="1" x14ac:dyDescent="0.5">
      <c r="A34" s="535"/>
      <c r="B34" s="523"/>
      <c r="C34" s="523"/>
      <c r="D34" s="523"/>
      <c r="E34" s="523"/>
      <c r="F34" s="523"/>
      <c r="G34" s="523"/>
      <c r="H34" s="523"/>
      <c r="I34" s="523"/>
      <c r="J34" s="523"/>
      <c r="K34" s="523"/>
      <c r="L34" s="523"/>
      <c r="M34" s="523"/>
      <c r="N34" s="523"/>
      <c r="O34" s="523"/>
      <c r="P34" s="523"/>
      <c r="Q34" s="311"/>
      <c r="R34" s="477"/>
    </row>
    <row r="35" spans="1:20" ht="15" thickTop="1" thickBot="1" x14ac:dyDescent="0.5">
      <c r="A35" s="535"/>
      <c r="B35" s="523"/>
      <c r="C35" s="523"/>
      <c r="D35" s="523"/>
      <c r="E35" s="523"/>
      <c r="F35" s="523"/>
      <c r="G35" s="523"/>
      <c r="H35" s="523"/>
      <c r="I35" s="523"/>
      <c r="J35" s="523"/>
      <c r="K35" s="523"/>
      <c r="L35" s="523"/>
      <c r="M35" s="523"/>
      <c r="N35" s="523"/>
      <c r="O35" s="523"/>
      <c r="P35" s="523"/>
      <c r="Q35" s="311"/>
      <c r="R35" s="477"/>
    </row>
    <row r="36" spans="1:20" ht="15" thickTop="1" thickBot="1" x14ac:dyDescent="0.5">
      <c r="A36" s="535"/>
      <c r="B36" s="523"/>
      <c r="C36" s="523"/>
      <c r="D36" s="523"/>
      <c r="E36" s="523"/>
      <c r="F36" s="523"/>
      <c r="G36" s="523"/>
      <c r="H36" s="523"/>
      <c r="I36" s="523"/>
      <c r="J36" s="523"/>
      <c r="K36" s="523"/>
      <c r="L36" s="523"/>
      <c r="M36" s="523"/>
      <c r="N36" s="523"/>
      <c r="O36" s="523"/>
      <c r="P36" s="523"/>
      <c r="Q36" s="311"/>
      <c r="R36" s="477"/>
    </row>
    <row r="37" spans="1:20" ht="15" thickTop="1" thickBot="1" x14ac:dyDescent="0.5">
      <c r="A37" s="536"/>
      <c r="B37" s="537"/>
      <c r="C37" s="537"/>
      <c r="D37" s="537"/>
      <c r="E37" s="537"/>
      <c r="F37" s="537"/>
      <c r="G37" s="537"/>
      <c r="H37" s="537"/>
      <c r="I37" s="537"/>
      <c r="J37" s="537"/>
      <c r="K37" s="537"/>
      <c r="L37" s="537"/>
      <c r="M37" s="537"/>
      <c r="N37" s="537"/>
      <c r="O37" s="537"/>
      <c r="P37" s="537"/>
      <c r="Q37" s="312"/>
      <c r="R37" s="478"/>
    </row>
    <row r="38" spans="1:20" ht="18.399999999999999" thickBot="1" x14ac:dyDescent="0.6">
      <c r="A38" s="486"/>
      <c r="B38" s="486"/>
      <c r="C38" s="486"/>
      <c r="D38" s="486"/>
      <c r="E38" s="486"/>
      <c r="F38" s="1"/>
      <c r="G38" s="1"/>
      <c r="H38" s="1"/>
      <c r="I38" s="1"/>
      <c r="J38" s="1"/>
      <c r="K38" s="1"/>
      <c r="L38" s="1"/>
      <c r="M38" s="1"/>
      <c r="N38" s="203" t="s">
        <v>19</v>
      </c>
      <c r="O38" s="204"/>
      <c r="P38" s="204"/>
      <c r="Q38" s="37">
        <f>SUM(Q29+Q20+Q8)</f>
        <v>0</v>
      </c>
      <c r="R38" s="36" t="s">
        <v>59</v>
      </c>
    </row>
    <row r="39" spans="1:20" x14ac:dyDescent="0.45">
      <c r="A39" s="479"/>
      <c r="B39" s="479"/>
      <c r="C39" s="479"/>
      <c r="E39" s="33"/>
    </row>
    <row r="40" spans="1:20" x14ac:dyDescent="0.45">
      <c r="A40" s="479"/>
      <c r="B40" s="479"/>
      <c r="C40" s="479"/>
      <c r="E40" s="33"/>
      <c r="J40" s="2"/>
      <c r="K40" s="2"/>
      <c r="L40" s="2"/>
      <c r="M40" s="2"/>
      <c r="N40" s="2"/>
      <c r="O40" s="2"/>
      <c r="P40" s="2"/>
    </row>
    <row r="41" spans="1:20" x14ac:dyDescent="0.45">
      <c r="A41" s="479"/>
      <c r="B41" s="479"/>
      <c r="C41" s="479"/>
      <c r="E41" s="33"/>
    </row>
    <row r="42" spans="1:20" x14ac:dyDescent="0.45">
      <c r="A42" s="479"/>
      <c r="B42" s="479"/>
      <c r="C42" s="479"/>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RowHeight="14.25" x14ac:dyDescent="0.45"/>
  <sheetData>
    <row r="2" spans="2:6" ht="14.65" thickBot="1" x14ac:dyDescent="0.5">
      <c r="B2" s="487" t="s">
        <v>99</v>
      </c>
      <c r="C2" s="487"/>
      <c r="D2" s="487"/>
      <c r="E2" s="38" t="s">
        <v>100</v>
      </c>
      <c r="F2" s="38" t="s">
        <v>101</v>
      </c>
    </row>
    <row r="3" spans="2:6" x14ac:dyDescent="0.45">
      <c r="B3" s="500" t="s">
        <v>102</v>
      </c>
      <c r="C3" s="501"/>
      <c r="D3" s="502"/>
      <c r="E3" s="32">
        <f>'H&amp;S Overview'!G49</f>
        <v>0</v>
      </c>
      <c r="F3" s="5">
        <v>10</v>
      </c>
    </row>
    <row r="4" spans="2:6" x14ac:dyDescent="0.45">
      <c r="B4" s="198" t="s">
        <v>103</v>
      </c>
      <c r="C4" s="199"/>
      <c r="D4" s="503"/>
      <c r="E4" s="32">
        <f>'Machine Shop'!N44</f>
        <v>0</v>
      </c>
      <c r="F4" s="5">
        <v>26</v>
      </c>
    </row>
    <row r="5" spans="2:6" x14ac:dyDescent="0.45">
      <c r="B5" s="198" t="s">
        <v>104</v>
      </c>
      <c r="C5" s="199"/>
      <c r="D5" s="503"/>
      <c r="E5" s="32">
        <f>'Engine Strip'!P38</f>
        <v>0</v>
      </c>
      <c r="F5" s="5">
        <v>25</v>
      </c>
    </row>
    <row r="6" spans="2:6" x14ac:dyDescent="0.45">
      <c r="B6" s="198" t="s">
        <v>105</v>
      </c>
      <c r="C6" s="199"/>
      <c r="D6" s="503"/>
      <c r="E6" s="32">
        <f>Suspension!O23</f>
        <v>0</v>
      </c>
      <c r="F6" s="5">
        <v>15</v>
      </c>
    </row>
    <row r="7" spans="2:6" x14ac:dyDescent="0.45">
      <c r="B7" s="198" t="s">
        <v>106</v>
      </c>
      <c r="C7" s="199"/>
      <c r="D7" s="503"/>
      <c r="E7" s="32">
        <f>Composites!P24</f>
        <v>0</v>
      </c>
      <c r="F7" s="5">
        <v>10</v>
      </c>
    </row>
    <row r="8" spans="2:6" x14ac:dyDescent="0.45">
      <c r="B8" s="198" t="s">
        <v>107</v>
      </c>
      <c r="C8" s="199"/>
      <c r="D8" s="503"/>
      <c r="E8" s="32">
        <f>Composites!P24</f>
        <v>0</v>
      </c>
      <c r="F8" s="5">
        <v>8</v>
      </c>
    </row>
    <row r="9" spans="2:6" ht="14.65" thickBot="1" x14ac:dyDescent="0.5">
      <c r="B9" s="494" t="s">
        <v>108</v>
      </c>
      <c r="C9" s="495"/>
      <c r="D9" s="496"/>
      <c r="E9" s="43" cm="1">
        <f t="array" ref="E9">CPD!Q38:Q38</f>
        <v>0</v>
      </c>
      <c r="F9" s="10">
        <v>6</v>
      </c>
    </row>
    <row r="10" spans="2:6" ht="14.65" thickBot="1" x14ac:dyDescent="0.5">
      <c r="B10" s="497" t="s">
        <v>109</v>
      </c>
      <c r="C10" s="498"/>
      <c r="D10" s="499"/>
      <c r="E10" s="44">
        <f>SUM(E3:E9)</f>
        <v>0</v>
      </c>
      <c r="F10" s="40">
        <f>SUM(F3:F9)</f>
        <v>100</v>
      </c>
    </row>
    <row r="11" spans="2:6" ht="14.65" thickBot="1" x14ac:dyDescent="0.5">
      <c r="B11" s="488" t="s">
        <v>110</v>
      </c>
      <c r="C11" s="489"/>
      <c r="D11" s="490"/>
      <c r="E11" s="45"/>
      <c r="F11" s="39"/>
    </row>
    <row r="12" spans="2:6" ht="14.65" thickBot="1" x14ac:dyDescent="0.5"/>
    <row r="13" spans="2:6" ht="14.65" thickBot="1" x14ac:dyDescent="0.5">
      <c r="B13" s="491" t="s">
        <v>111</v>
      </c>
      <c r="C13" s="492"/>
      <c r="D13" s="493"/>
      <c r="E13" s="41">
        <f>(E10*0.75)+(E11*0.25)</f>
        <v>0</v>
      </c>
      <c r="F13" s="42" t="s">
        <v>112</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9" ma:contentTypeDescription="Create a new document." ma:contentTypeScope="" ma:versionID="afcff6f9db00e2c33ad30eadcbce718c">
  <xsd:schema xmlns:xsd="http://www.w3.org/2001/XMLSchema" xmlns:xs="http://www.w3.org/2001/XMLSchema" xmlns:p="http://schemas.microsoft.com/office/2006/metadata/properties" xmlns:ns3="0085e1a2-9cbf-4b92-866b-21f3c89040b6" targetNamespace="http://schemas.microsoft.com/office/2006/metadata/properties" ma:root="true" ma:fieldsID="5f6a85b06d88088eedc4657f45e96866"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purl.org/dc/dcmitype/"/>
    <ds:schemaRef ds:uri="http://purl.org/dc/elements/1.1/"/>
    <ds:schemaRef ds:uri="0085e1a2-9cbf-4b92-866b-21f3c89040b6"/>
    <ds:schemaRef ds:uri="http://schemas.microsoft.com/office/infopath/2007/PartnerControls"/>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603BEFDD-51A9-4FC7-B198-1625A0901E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Charlie Morrish (2405178)</cp:lastModifiedBy>
  <cp:revision/>
  <cp:lastPrinted>2024-10-07T19:17:15Z</cp:lastPrinted>
  <dcterms:created xsi:type="dcterms:W3CDTF">2020-12-20T10:55:52Z</dcterms:created>
  <dcterms:modified xsi:type="dcterms:W3CDTF">2025-05-04T20:06:12Z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