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FS_5yr" sheetId="1" state="visible" r:id="rId3"/>
    <sheet name="IS_BS_Data" sheetId="2" state="visible" r:id="rId4"/>
    <sheet name="Ratio_Analysi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<sst xmlns="http://schemas.openxmlformats.org/spreadsheetml/2006/main" count="70" uniqueCount="64">
  <si>
    <t xml:space="preserve">Marriott International, Inc. – Consolidated Statements of Cash Flows (2021–2025)</t>
  </si>
  <si>
    <t xml:space="preserve">Item</t>
  </si>
  <si>
    <t xml:space="preserve">Cash flows from operating activities</t>
  </si>
  <si>
    <t xml:space="preserve">Net income</t>
  </si>
  <si>
    <t xml:space="preserve">Depreciation and amortization</t>
  </si>
  <si>
    <t xml:space="preserve">Deferred income taxes</t>
  </si>
  <si>
    <t xml:space="preserve">Other non‑cash items</t>
  </si>
  <si>
    <t xml:space="preserve">Changes in working capital and other</t>
  </si>
  <si>
    <t xml:space="preserve">Net cash provided by operating activities</t>
  </si>
  <si>
    <t xml:space="preserve">Cash flows from investing activities</t>
  </si>
  <si>
    <t xml:space="preserve">Capital expenditures</t>
  </si>
  <si>
    <t xml:space="preserve">Acquisitions and other investing activities</t>
  </si>
  <si>
    <t xml:space="preserve">Net cash used in investing activities</t>
  </si>
  <si>
    <t xml:space="preserve">Cash flows from financing activities</t>
  </si>
  <si>
    <t xml:space="preserve">Issuance of common stock</t>
  </si>
  <si>
    <t xml:space="preserve">—</t>
  </si>
  <si>
    <t xml:space="preserve">Repurchase of common stock</t>
  </si>
  <si>
    <t xml:space="preserve">Proceeds from debt issuance</t>
  </si>
  <si>
    <t xml:space="preserve">Repayment of debt</t>
  </si>
  <si>
    <t xml:space="preserve">Dividends paid</t>
  </si>
  <si>
    <t xml:space="preserve">Other financing activities</t>
  </si>
  <si>
    <t xml:space="preserve">Net cash used in financing activities</t>
  </si>
  <si>
    <t xml:space="preserve">Net change in cash and cash equivalents</t>
  </si>
  <si>
    <t xml:space="preserve">Cash and cash equivalents at beginning of year</t>
  </si>
  <si>
    <t xml:space="preserve">Cash and cash equivalents at end of year</t>
  </si>
  <si>
    <t xml:space="preserve">Supplemental data: Free cash flow</t>
  </si>
  <si>
    <t xml:space="preserve">Less: Capital expenditures</t>
  </si>
  <si>
    <t xml:space="preserve">Free cash flow</t>
  </si>
  <si>
    <t xml:space="preserve">Marriott International, Inc. – Income Statement &amp; Balance Sheet Data (FY2021–FY2025)</t>
  </si>
  <si>
    <t xml:space="preserve">($ in millions, fiscal year ended December 31)</t>
  </si>
  <si>
    <t xml:space="preserve">Income Statement</t>
  </si>
  <si>
    <t xml:space="preserve">Total revenue</t>
  </si>
  <si>
    <t xml:space="preserve">Cost of revenue</t>
  </si>
  <si>
    <t xml:space="preserve">Gross profit</t>
  </si>
  <si>
    <t xml:space="preserve">Operating income (EBIT)</t>
  </si>
  <si>
    <t xml:space="preserve">Interest expense</t>
  </si>
  <si>
    <t xml:space="preserve">Balance Sheet</t>
  </si>
  <si>
    <t xml:space="preserve">Cash and cash equivalents</t>
  </si>
  <si>
    <t xml:space="preserve">Total current assets</t>
  </si>
  <si>
    <t xml:space="preserve">Inventory</t>
  </si>
  <si>
    <t xml:space="preserve">Net property &amp; equipment (fixed assets)</t>
  </si>
  <si>
    <t xml:space="preserve">Total assets</t>
  </si>
  <si>
    <t xml:space="preserve">Total current liabilities</t>
  </si>
  <si>
    <t xml:space="preserve">Total debt (short + long-term)</t>
  </si>
  <si>
    <t xml:space="preserve">Total stockholders' equity (deficit)</t>
  </si>
  <si>
    <t xml:space="preserve">Sources: Marriott International, Inc. Form 10-K filings (FY2021, FY2022, FY2023, FY2024, FY2025), SEC EDGAR (CIK 0001048286); and Marriott consolidated income statement / balance sheet data as compiled by StockAnalysis.com (data source: Fiscal.ai), cross-checked against the FY2025 10-K balance sheet (filed 2026-02-10). Inventory is not a reported line item for Marriott (asset-light hospitality/franchise model) and is shown as $0 for quick-ratio purposes.</t>
  </si>
  <si>
    <t xml:space="preserve">Marriott International, Inc. – Key Financial Ratios (FY2021–FY2025)</t>
  </si>
  <si>
    <t xml:space="preserve">All ratios computed via formula from the IS_BS_Data sheet. Percentages shown as %, coverage/turnover as x.</t>
  </si>
  <si>
    <t xml:space="preserve">Ratio</t>
  </si>
  <si>
    <t xml:space="preserve">Profitability</t>
  </si>
  <si>
    <t xml:space="preserve">Gross margin  (Gross profit / Revenue)</t>
  </si>
  <si>
    <t xml:space="preserve">Operating margin  (EBIT / Revenue)</t>
  </si>
  <si>
    <t xml:space="preserve">Net margin  (Net income / Revenue)</t>
  </si>
  <si>
    <t xml:space="preserve">Liquidity</t>
  </si>
  <si>
    <t xml:space="preserve">Current ratio  (Current assets / Current liabilities)</t>
  </si>
  <si>
    <t xml:space="preserve">Quick ratio  ((Current assets - Inventory) / Current liabilities)</t>
  </si>
  <si>
    <t xml:space="preserve">Cash ratio  (Cash / Current liabilities)</t>
  </si>
  <si>
    <t xml:space="preserve">Efficiency</t>
  </si>
  <si>
    <t xml:space="preserve">Asset turnover  (Revenue / Total assets)</t>
  </si>
  <si>
    <t xml:space="preserve">Fixed asset turnover  (Revenue / Net PP&amp;E)</t>
  </si>
  <si>
    <t xml:space="preserve">Leverage</t>
  </si>
  <si>
    <t xml:space="preserve">Interest coverage ratio  (EBIT / Interest expense)</t>
  </si>
  <si>
    <t xml:space="preserve">Debt / Equity  (Total debt / Total equity)</t>
  </si>
  <si>
    <t xml:space="preserve">Note: Marriott reports negative stockholders’ equity in FY2023–FY2025 (driven by large share-repurchase activity funded partly with debt). Debt/Equity in those years is not economically meaningful in the traditional sense (a negative ratio does not indicate low leverage) — see commentary. Marriott carries no inventory line, so quick ratio equals current ratio here.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</si>
</sst>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\$#,##0;&quot;($&quot;#,##0\);\-"/>
    <numFmt numFmtId="167" formatCode="0.0%"/>
    <numFmt numFmtId="168" formatCode="0.00"/>
    <numFmt numFmtId="169" formatCode="0.00\x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0"/>
      <color rgb="FF0F1115"/>
      <name val="Segoe UI"/>
      <family val="2"/>
      <charset val="1"/>
    </font>
    <font>
      <b val="true"/>
      <sz val="11"/>
      <color theme="1"/>
      <name val="Calibri"/>
      <family val="2"/>
      <charset val="1"/>
    </font>
    <font>
      <sz val="9"/>
      <color theme="1"/>
      <name val="Segoe UI"/>
      <family val="2"/>
      <charset val="1"/>
    </font>
    <font>
      <b val="true"/>
      <sz val="9"/>
      <color theme="1"/>
      <name val="Segoe UI"/>
      <family val="2"/>
      <charset val="1"/>
    </font>
    <font>
      <b val="true"/>
      <sz val="13"/>
      <name val="Segoe UI"/>
      <family val="0"/>
      <charset val="1"/>
    </font>
    <font>
      <i val="true"/>
      <sz val="9"/>
      <color rgb="FF595959"/>
      <name val="Segoe UI"/>
      <family val="0"/>
      <charset val="1"/>
    </font>
    <font>
      <b val="true"/>
      <sz val="11"/>
      <color rgb="FFFFFFFF"/>
      <name val="Segoe UI"/>
      <family val="0"/>
      <charset val="1"/>
    </font>
    <font>
      <b val="true"/>
      <sz val="11"/>
      <name val="Segoe UI"/>
      <family val="0"/>
      <charset val="1"/>
    </font>
    <font>
      <sz val="11"/>
      <color rgb="FF000000"/>
      <name val="Segoe UI"/>
      <family val="0"/>
      <charset val="1"/>
    </font>
    <font>
      <sz val="11"/>
      <color rgb="FF0000FF"/>
      <name val="Segoe UI"/>
      <family val="0"/>
      <charset val="1"/>
    </font>
    <font>
      <sz val="11"/>
      <color rgb="FF008000"/>
      <name val="Segoe U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2937"/>
        <bgColor rgb="FF333300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3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F1115"/>
      <rgbColor rgb="FF333300"/>
      <rgbColor rgb="FF993300"/>
      <rgbColor rgb="FF993366"/>
      <rgbColor rgb="FF333399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2"/>
  <sheetViews>
    <sheetView showFormulas="false" showGridLines="true" showRowColHeaders="true" showZeros="true" rightToLeft="false" tabSelected="true" showOutlineSymbols="true" defaultGridColor="true" view="normal" topLeftCell="A1" colorId="64" zoomScale="71" zoomScaleNormal="71" zoomScalePageLayoutView="100" workbookViewId="0">
      <selection pane="topLeft" activeCell="A1" activeCellId="0" sqref="A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40.22"/>
    <col collapsed="false" customWidth="true" hidden="false" outlineLevel="0" max="2" min="2" style="1" width="13.11"/>
    <col collapsed="false" customWidth="true" hidden="false" outlineLevel="0" max="3" min="3" style="1" width="15.44"/>
    <col collapsed="false" customWidth="true" hidden="false" outlineLevel="0" max="4" min="4" style="1" width="14.79"/>
    <col collapsed="false" customWidth="true" hidden="false" outlineLevel="0" max="5" min="5" style="1" width="13.44"/>
    <col collapsed="false" customWidth="true" hidden="false" outlineLevel="0" max="6" min="6" style="1" width="23"/>
  </cols>
  <sheetData>
    <row r="1" customFormat="false" ht="45.75" hidden="false" customHeight="true" outlineLevel="0" collapsed="false">
      <c r="A1" s="2" t="s">
        <v>0</v>
      </c>
      <c r="B1" s="3"/>
      <c r="C1" s="3"/>
    </row>
    <row r="2" customFormat="false" ht="23.25" hidden="false" customHeight="true" outlineLevel="0" collapsed="false">
      <c r="A2" s="4" t="s">
        <v>1</v>
      </c>
      <c r="B2" s="5" t="n">
        <v>2021</v>
      </c>
      <c r="C2" s="5" t="n">
        <v>2022</v>
      </c>
      <c r="D2" s="5" t="n">
        <v>2023</v>
      </c>
      <c r="E2" s="5" t="n">
        <v>2024</v>
      </c>
      <c r="F2" s="5" t="n">
        <v>2025</v>
      </c>
    </row>
    <row r="3" customFormat="false" ht="14.25" hidden="false" customHeight="true" outlineLevel="0" collapsed="false">
      <c r="A3" s="4" t="s">
        <v>2</v>
      </c>
      <c r="B3" s="4"/>
      <c r="C3" s="4"/>
      <c r="D3" s="4"/>
      <c r="E3" s="4"/>
      <c r="F3" s="4"/>
    </row>
    <row r="4" customFormat="false" ht="14.25" hidden="false" customHeight="true" outlineLevel="0" collapsed="false">
      <c r="A4" s="4" t="s">
        <v>3</v>
      </c>
      <c r="B4" s="6" t="n">
        <v>1099</v>
      </c>
      <c r="C4" s="6" t="n">
        <v>2358</v>
      </c>
      <c r="D4" s="6" t="n">
        <v>3083</v>
      </c>
      <c r="E4" s="6" t="n">
        <v>2375</v>
      </c>
      <c r="F4" s="6" t="n">
        <v>2601</v>
      </c>
    </row>
    <row r="5" customFormat="false" ht="14.25" hidden="false" customHeight="true" outlineLevel="0" collapsed="false">
      <c r="A5" s="4" t="s">
        <v>4</v>
      </c>
      <c r="B5" s="4" t="n">
        <v>295</v>
      </c>
      <c r="C5" s="4" t="n">
        <v>282</v>
      </c>
      <c r="D5" s="4" t="n">
        <v>277</v>
      </c>
      <c r="E5" s="4" t="n">
        <v>492</v>
      </c>
      <c r="F5" s="4" t="n">
        <v>599</v>
      </c>
    </row>
    <row r="6" customFormat="false" ht="14.25" hidden="false" customHeight="true" outlineLevel="0" collapsed="false">
      <c r="A6" s="4" t="s">
        <v>5</v>
      </c>
      <c r="B6" s="4" t="n">
        <v>-281</v>
      </c>
      <c r="C6" s="4" t="n">
        <v>280</v>
      </c>
      <c r="D6" s="4" t="n">
        <v>-612</v>
      </c>
      <c r="E6" s="4" t="n">
        <v>-172</v>
      </c>
      <c r="F6" s="4" t="n">
        <v>-277</v>
      </c>
    </row>
    <row r="7" customFormat="false" ht="14.25" hidden="false" customHeight="true" outlineLevel="0" collapsed="false">
      <c r="A7" s="4" t="s">
        <v>6</v>
      </c>
      <c r="B7" s="6" t="n">
        <v>1053</v>
      </c>
      <c r="C7" s="6" t="n">
        <v>2343</v>
      </c>
      <c r="D7" s="6" t="n">
        <v>3436</v>
      </c>
      <c r="E7" s="6" t="n">
        <v>2511</v>
      </c>
      <c r="F7" s="6" t="n">
        <v>3037</v>
      </c>
    </row>
    <row r="8" customFormat="false" ht="14.25" hidden="false" customHeight="true" outlineLevel="0" collapsed="false">
      <c r="A8" s="4" t="s">
        <v>7</v>
      </c>
      <c r="B8" s="4" t="n">
        <v>110</v>
      </c>
      <c r="C8" s="4" t="n">
        <v>-542</v>
      </c>
      <c r="D8" s="4" t="n">
        <v>69</v>
      </c>
      <c r="E8" s="4" t="n">
        <v>-82</v>
      </c>
      <c r="F8" s="4" t="n">
        <v>-147</v>
      </c>
    </row>
    <row r="9" customFormat="false" ht="14.25" hidden="false" customHeight="true" outlineLevel="0" collapsed="false">
      <c r="A9" s="4" t="s">
        <v>8</v>
      </c>
      <c r="B9" s="6" t="n">
        <v>1177</v>
      </c>
      <c r="C9" s="6" t="n">
        <v>2363</v>
      </c>
      <c r="D9" s="6" t="n">
        <v>3170</v>
      </c>
      <c r="E9" s="6" t="n">
        <v>2749</v>
      </c>
      <c r="F9" s="6" t="n">
        <v>3212</v>
      </c>
    </row>
    <row r="10" customFormat="false" ht="14.25" hidden="false" customHeight="true" outlineLevel="0" collapsed="false">
      <c r="A10" s="4"/>
      <c r="B10" s="4"/>
      <c r="C10" s="4"/>
      <c r="D10" s="4"/>
      <c r="E10" s="4"/>
      <c r="F10" s="4"/>
    </row>
    <row r="11" customFormat="false" ht="14.25" hidden="false" customHeight="true" outlineLevel="0" collapsed="false">
      <c r="A11" s="4" t="s">
        <v>9</v>
      </c>
      <c r="B11" s="4"/>
      <c r="C11" s="4"/>
      <c r="D11" s="4"/>
      <c r="E11" s="4"/>
      <c r="F11" s="4"/>
    </row>
    <row r="12" customFormat="false" ht="14.25" hidden="false" customHeight="true" outlineLevel="0" collapsed="false">
      <c r="A12" s="4" t="s">
        <v>10</v>
      </c>
      <c r="B12" s="4" t="n">
        <v>-183</v>
      </c>
      <c r="C12" s="4" t="n">
        <v>-332</v>
      </c>
      <c r="D12" s="4" t="n">
        <v>-452</v>
      </c>
      <c r="E12" s="4" t="n">
        <v>-750</v>
      </c>
      <c r="F12" s="4" t="n">
        <v>-604</v>
      </c>
    </row>
    <row r="13" customFormat="false" ht="14.25" hidden="false" customHeight="true" outlineLevel="0" collapsed="false">
      <c r="A13" s="4" t="s">
        <v>11</v>
      </c>
      <c r="B13" s="4" t="n">
        <v>-4</v>
      </c>
      <c r="C13" s="4" t="n">
        <v>35</v>
      </c>
      <c r="D13" s="4" t="n">
        <v>-13</v>
      </c>
      <c r="E13" s="4" t="n">
        <v>16</v>
      </c>
      <c r="F13" s="4" t="n">
        <v>-344</v>
      </c>
    </row>
    <row r="14" customFormat="false" ht="14.25" hidden="false" customHeight="true" outlineLevel="0" collapsed="false">
      <c r="A14" s="4" t="s">
        <v>12</v>
      </c>
      <c r="B14" s="4" t="n">
        <v>-187</v>
      </c>
      <c r="C14" s="4" t="n">
        <v>-297</v>
      </c>
      <c r="D14" s="4" t="n">
        <v>-465</v>
      </c>
      <c r="E14" s="4" t="n">
        <v>-734</v>
      </c>
      <c r="F14" s="4" t="n">
        <v>-948</v>
      </c>
    </row>
    <row r="15" customFormat="false" ht="14.25" hidden="false" customHeight="true" outlineLevel="0" collapsed="false">
      <c r="A15" s="4"/>
      <c r="B15" s="4"/>
      <c r="C15" s="4"/>
      <c r="D15" s="4"/>
      <c r="E15" s="4"/>
      <c r="F15" s="4"/>
    </row>
    <row r="16" customFormat="false" ht="14.25" hidden="false" customHeight="true" outlineLevel="0" collapsed="false">
      <c r="A16" s="4" t="s">
        <v>13</v>
      </c>
      <c r="B16" s="4"/>
      <c r="C16" s="4"/>
      <c r="D16" s="4"/>
      <c r="E16" s="4"/>
      <c r="F16" s="4"/>
    </row>
    <row r="17" customFormat="false" ht="14.25" hidden="false" customHeight="true" outlineLevel="0" collapsed="false">
      <c r="A17" s="4" t="s">
        <v>14</v>
      </c>
      <c r="B17" s="4" t="n">
        <v>2</v>
      </c>
      <c r="C17" s="4" t="s">
        <v>15</v>
      </c>
      <c r="D17" s="4" t="n">
        <v>29</v>
      </c>
      <c r="E17" s="4" t="n">
        <v>73</v>
      </c>
      <c r="F17" s="4" t="n">
        <v>92</v>
      </c>
    </row>
    <row r="18" customFormat="false" ht="14.25" hidden="false" customHeight="true" outlineLevel="0" collapsed="false">
      <c r="A18" s="4" t="s">
        <v>16</v>
      </c>
      <c r="B18" s="4" t="s">
        <v>15</v>
      </c>
      <c r="C18" s="6" t="n">
        <v>-2566</v>
      </c>
      <c r="D18" s="6" t="n">
        <v>-3953</v>
      </c>
      <c r="E18" s="6" t="n">
        <v>-3762</v>
      </c>
      <c r="F18" s="6" t="n">
        <v>-3300</v>
      </c>
    </row>
    <row r="19" customFormat="false" ht="14.25" hidden="false" customHeight="true" outlineLevel="0" collapsed="false">
      <c r="A19" s="4" t="s">
        <v>17</v>
      </c>
      <c r="B19" s="4" t="s">
        <v>15</v>
      </c>
      <c r="C19" s="4" t="n">
        <v>983</v>
      </c>
      <c r="D19" s="6" t="n">
        <v>1918</v>
      </c>
      <c r="E19" s="6" t="n">
        <v>2948</v>
      </c>
      <c r="F19" s="6" t="n">
        <v>3436</v>
      </c>
    </row>
    <row r="20" customFormat="false" ht="14.25" hidden="false" customHeight="true" outlineLevel="0" collapsed="false">
      <c r="A20" s="4" t="s">
        <v>18</v>
      </c>
      <c r="B20" s="6" t="n">
        <v>-2174</v>
      </c>
      <c r="C20" s="4" t="n">
        <v>-804</v>
      </c>
      <c r="D20" s="4" t="n">
        <v>-684</v>
      </c>
      <c r="E20" s="4" t="n">
        <v>-558</v>
      </c>
      <c r="F20" s="6" t="n">
        <v>-1309</v>
      </c>
    </row>
    <row r="21" customFormat="false" ht="14.25" hidden="false" customHeight="true" outlineLevel="0" collapsed="false">
      <c r="A21" s="4" t="s">
        <v>19</v>
      </c>
      <c r="B21" s="4" t="s">
        <v>15</v>
      </c>
      <c r="C21" s="4" t="n">
        <v>-321</v>
      </c>
      <c r="D21" s="4" t="n">
        <v>-587</v>
      </c>
      <c r="E21" s="4" t="n">
        <v>-682</v>
      </c>
      <c r="F21" s="4" t="n">
        <v>-718</v>
      </c>
    </row>
    <row r="22" customFormat="false" ht="14.25" hidden="false" customHeight="true" outlineLevel="0" collapsed="false">
      <c r="A22" s="4" t="s">
        <v>20</v>
      </c>
      <c r="B22" s="4" t="n">
        <v>-234</v>
      </c>
      <c r="C22" s="4" t="n">
        <v>-72</v>
      </c>
      <c r="D22" s="4" t="n">
        <v>-133</v>
      </c>
      <c r="E22" s="4" t="n">
        <v>-138</v>
      </c>
      <c r="F22" s="4" t="n">
        <v>-116</v>
      </c>
    </row>
    <row r="23" customFormat="false" ht="14.25" hidden="false" customHeight="true" outlineLevel="0" collapsed="false">
      <c r="A23" s="4" t="s">
        <v>21</v>
      </c>
      <c r="B23" s="4" t="n">
        <v>-463</v>
      </c>
      <c r="C23" s="6" t="n">
        <v>-2962</v>
      </c>
      <c r="D23" s="6" t="n">
        <v>-2864</v>
      </c>
      <c r="E23" s="6" t="n">
        <v>-1956</v>
      </c>
      <c r="F23" s="6" t="n">
        <v>-2318</v>
      </c>
    </row>
    <row r="24" customFormat="false" ht="14.25" hidden="false" customHeight="true" outlineLevel="0" collapsed="false">
      <c r="A24" s="4"/>
      <c r="B24" s="4"/>
      <c r="C24" s="4"/>
      <c r="D24" s="4"/>
      <c r="E24" s="4"/>
      <c r="F24" s="4"/>
    </row>
    <row r="25" customFormat="false" ht="14.25" hidden="false" customHeight="true" outlineLevel="0" collapsed="false">
      <c r="A25" s="4" t="s">
        <v>22</v>
      </c>
      <c r="B25" s="4" t="n">
        <v>527</v>
      </c>
      <c r="C25" s="4" t="n">
        <v>-896</v>
      </c>
      <c r="D25" s="4" t="n">
        <v>-159</v>
      </c>
      <c r="E25" s="4" t="n">
        <v>59</v>
      </c>
      <c r="F25" s="4" t="n">
        <v>-54</v>
      </c>
    </row>
    <row r="26" customFormat="false" ht="21.75" hidden="false" customHeight="true" outlineLevel="0" collapsed="false">
      <c r="A26" s="4" t="s">
        <v>23</v>
      </c>
      <c r="B26" s="4" t="n">
        <v>894</v>
      </c>
      <c r="C26" s="6" t="n">
        <v>1421</v>
      </c>
      <c r="D26" s="4" t="n">
        <v>525</v>
      </c>
      <c r="E26" s="4" t="n">
        <v>366</v>
      </c>
      <c r="F26" s="4" t="n">
        <v>425</v>
      </c>
    </row>
    <row r="27" customFormat="false" ht="14.25" hidden="false" customHeight="true" outlineLevel="0" collapsed="false">
      <c r="A27" s="4" t="s">
        <v>24</v>
      </c>
      <c r="B27" s="6" t="n">
        <v>1421</v>
      </c>
      <c r="C27" s="4" t="n">
        <v>525</v>
      </c>
      <c r="D27" s="4" t="n">
        <v>366</v>
      </c>
      <c r="E27" s="4" t="n">
        <v>425</v>
      </c>
      <c r="F27" s="4" t="n">
        <v>371</v>
      </c>
    </row>
    <row r="28" customFormat="false" ht="14.25" hidden="false" customHeight="true" outlineLevel="0" collapsed="false">
      <c r="A28" s="4"/>
      <c r="B28" s="4"/>
      <c r="C28" s="4"/>
      <c r="D28" s="4"/>
      <c r="E28" s="4"/>
      <c r="F28" s="4"/>
    </row>
    <row r="29" customFormat="false" ht="14.25" hidden="false" customHeight="true" outlineLevel="0" collapsed="false">
      <c r="A29" s="4" t="s">
        <v>25</v>
      </c>
      <c r="B29" s="4"/>
      <c r="C29" s="4"/>
      <c r="D29" s="4"/>
      <c r="E29" s="4"/>
      <c r="F29" s="4"/>
    </row>
    <row r="30" customFormat="false" ht="14.25" hidden="false" customHeight="true" outlineLevel="0" collapsed="false">
      <c r="A30" s="4" t="s">
        <v>8</v>
      </c>
      <c r="B30" s="6" t="n">
        <v>1177</v>
      </c>
      <c r="C30" s="6" t="n">
        <v>2363</v>
      </c>
      <c r="D30" s="6" t="n">
        <v>3170</v>
      </c>
      <c r="E30" s="6" t="n">
        <v>2749</v>
      </c>
      <c r="F30" s="6" t="n">
        <v>3212</v>
      </c>
    </row>
    <row r="31" customFormat="false" ht="14.25" hidden="false" customHeight="true" outlineLevel="0" collapsed="false">
      <c r="A31" s="4" t="s">
        <v>26</v>
      </c>
      <c r="B31" s="4" t="n">
        <v>-183</v>
      </c>
      <c r="C31" s="4" t="n">
        <v>-332</v>
      </c>
      <c r="D31" s="4" t="n">
        <v>-452</v>
      </c>
      <c r="E31" s="4" t="n">
        <v>-750</v>
      </c>
      <c r="F31" s="4" t="n">
        <v>-604</v>
      </c>
    </row>
    <row r="32" customFormat="false" ht="14.25" hidden="false" customHeight="true" outlineLevel="0" collapsed="false">
      <c r="A32" s="4" t="s">
        <v>27</v>
      </c>
      <c r="B32" s="4" t="n">
        <v>994</v>
      </c>
      <c r="C32" s="6" t="n">
        <v>2031</v>
      </c>
      <c r="D32" s="6" t="n">
        <v>2718</v>
      </c>
      <c r="E32" s="6" t="n">
        <v>1999</v>
      </c>
      <c r="F32" s="6" t="n">
        <v>2608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0"/>
    <col collapsed="false" customWidth="true" hidden="false" outlineLevel="0" max="6" min="2" style="1" width="14"/>
  </cols>
  <sheetData>
    <row r="1" customFormat="false" ht="15.75" hidden="false" customHeight="true" outlineLevel="0" collapsed="false">
      <c r="A1" s="7" t="s">
        <v>28</v>
      </c>
      <c r="B1" s="7"/>
      <c r="C1" s="7"/>
      <c r="D1" s="7"/>
      <c r="E1" s="7"/>
      <c r="F1" s="7"/>
    </row>
    <row r="2" customFormat="false" ht="15" hidden="false" customHeight="true" outlineLevel="0" collapsed="false">
      <c r="A2" s="8" t="s">
        <v>29</v>
      </c>
      <c r="B2" s="8"/>
      <c r="C2" s="8"/>
      <c r="D2" s="8"/>
      <c r="E2" s="8"/>
      <c r="F2" s="8"/>
    </row>
    <row r="4" customFormat="false" ht="15" hidden="false" customHeight="true" outlineLevel="0" collapsed="false">
      <c r="A4" s="9" t="s">
        <v>1</v>
      </c>
      <c r="B4" s="9" t="n">
        <v>2021</v>
      </c>
      <c r="C4" s="9" t="n">
        <v>2022</v>
      </c>
      <c r="D4" s="9" t="n">
        <v>2023</v>
      </c>
      <c r="E4" s="9" t="n">
        <v>2024</v>
      </c>
      <c r="F4" s="9" t="n">
        <v>2025</v>
      </c>
    </row>
    <row r="5" customFormat="false" ht="15" hidden="false" customHeight="true" outlineLevel="0" collapsed="false">
      <c r="A5" s="10" t="s">
        <v>30</v>
      </c>
      <c r="B5" s="11"/>
      <c r="C5" s="11"/>
      <c r="D5" s="11"/>
      <c r="E5" s="11"/>
      <c r="F5" s="11"/>
    </row>
    <row r="6" customFormat="false" ht="15" hidden="false" customHeight="true" outlineLevel="0" collapsed="false">
      <c r="A6" s="12" t="s">
        <v>31</v>
      </c>
      <c r="B6" s="13" t="n">
        <v>13857</v>
      </c>
      <c r="C6" s="13" t="n">
        <v>20773</v>
      </c>
      <c r="D6" s="13" t="n">
        <v>23713</v>
      </c>
      <c r="E6" s="13" t="n">
        <v>25100</v>
      </c>
      <c r="F6" s="13" t="n">
        <v>26186</v>
      </c>
    </row>
    <row r="7" customFormat="false" ht="15" hidden="false" customHeight="true" outlineLevel="0" collapsed="false">
      <c r="A7" s="12" t="s">
        <v>32</v>
      </c>
      <c r="B7" s="13" t="n">
        <v>11056</v>
      </c>
      <c r="C7" s="13" t="n">
        <v>16215</v>
      </c>
      <c r="D7" s="13" t="n">
        <v>18733</v>
      </c>
      <c r="E7" s="13" t="n">
        <v>20128</v>
      </c>
      <c r="F7" s="13" t="n">
        <v>20964</v>
      </c>
    </row>
    <row r="8" customFormat="false" ht="15" hidden="false" customHeight="true" outlineLevel="0" collapsed="false">
      <c r="A8" s="12" t="s">
        <v>33</v>
      </c>
      <c r="B8" s="14" t="n">
        <f aca="false">B6-B7</f>
        <v>2801</v>
      </c>
      <c r="C8" s="14" t="n">
        <f aca="false">C6-C7</f>
        <v>4558</v>
      </c>
      <c r="D8" s="14" t="n">
        <f aca="false">D6-D7</f>
        <v>4980</v>
      </c>
      <c r="E8" s="14" t="n">
        <f aca="false">E6-E7</f>
        <v>4972</v>
      </c>
      <c r="F8" s="14" t="n">
        <f aca="false">F6-F7</f>
        <v>5222</v>
      </c>
    </row>
    <row r="9" customFormat="false" ht="15" hidden="false" customHeight="true" outlineLevel="0" collapsed="false">
      <c r="A9" s="12" t="s">
        <v>34</v>
      </c>
      <c r="B9" s="13" t="n">
        <v>1750</v>
      </c>
      <c r="C9" s="13" t="n">
        <v>3462</v>
      </c>
      <c r="D9" s="13" t="n">
        <v>3864</v>
      </c>
      <c r="E9" s="13" t="n">
        <v>3767</v>
      </c>
      <c r="F9" s="13" t="n">
        <v>4141</v>
      </c>
    </row>
    <row r="10" customFormat="false" ht="15" hidden="false" customHeight="true" outlineLevel="0" collapsed="false">
      <c r="A10" s="12" t="s">
        <v>35</v>
      </c>
      <c r="B10" s="13" t="n">
        <v>420</v>
      </c>
      <c r="C10" s="13" t="n">
        <v>403</v>
      </c>
      <c r="D10" s="13" t="n">
        <v>565</v>
      </c>
      <c r="E10" s="13" t="n">
        <v>695</v>
      </c>
      <c r="F10" s="13" t="n">
        <v>809</v>
      </c>
    </row>
    <row r="11" customFormat="false" ht="15" hidden="false" customHeight="true" outlineLevel="0" collapsed="false">
      <c r="A11" s="12" t="s">
        <v>3</v>
      </c>
      <c r="B11" s="13" t="n">
        <v>1099</v>
      </c>
      <c r="C11" s="13" t="n">
        <v>2358</v>
      </c>
      <c r="D11" s="13" t="n">
        <v>3083</v>
      </c>
      <c r="E11" s="13" t="n">
        <v>2375</v>
      </c>
      <c r="F11" s="13" t="n">
        <v>2601</v>
      </c>
    </row>
    <row r="13" customFormat="false" ht="15" hidden="false" customHeight="true" outlineLevel="0" collapsed="false">
      <c r="A13" s="10" t="s">
        <v>36</v>
      </c>
      <c r="B13" s="11"/>
      <c r="C13" s="11"/>
      <c r="D13" s="11"/>
      <c r="E13" s="11"/>
      <c r="F13" s="11"/>
    </row>
    <row r="14" customFormat="false" ht="15" hidden="false" customHeight="true" outlineLevel="0" collapsed="false">
      <c r="A14" s="12" t="s">
        <v>37</v>
      </c>
      <c r="B14" s="13" t="n">
        <v>1393</v>
      </c>
      <c r="C14" s="13" t="n">
        <v>507</v>
      </c>
      <c r="D14" s="13" t="n">
        <v>338</v>
      </c>
      <c r="E14" s="13" t="n">
        <v>396</v>
      </c>
      <c r="F14" s="13" t="n">
        <v>358</v>
      </c>
    </row>
    <row r="15" customFormat="false" ht="15" hidden="false" customHeight="true" outlineLevel="0" collapsed="false">
      <c r="A15" s="12" t="s">
        <v>38</v>
      </c>
      <c r="B15" s="13" t="n">
        <v>3626</v>
      </c>
      <c r="C15" s="13" t="n">
        <v>3313</v>
      </c>
      <c r="D15" s="13" t="n">
        <v>3311</v>
      </c>
      <c r="E15" s="13" t="n">
        <v>3485</v>
      </c>
      <c r="F15" s="13" t="n">
        <v>3584</v>
      </c>
    </row>
    <row r="16" customFormat="false" ht="15" hidden="false" customHeight="true" outlineLevel="0" collapsed="false">
      <c r="A16" s="12" t="s">
        <v>39</v>
      </c>
      <c r="B16" s="13" t="n">
        <v>0</v>
      </c>
      <c r="C16" s="13" t="n">
        <v>0</v>
      </c>
      <c r="D16" s="13" t="n">
        <v>0</v>
      </c>
      <c r="E16" s="13" t="n">
        <v>0</v>
      </c>
      <c r="F16" s="13" t="n">
        <v>0</v>
      </c>
    </row>
    <row r="17" customFormat="false" ht="15" hidden="false" customHeight="true" outlineLevel="0" collapsed="false">
      <c r="A17" s="12" t="s">
        <v>40</v>
      </c>
      <c r="B17" s="13" t="n">
        <v>2565</v>
      </c>
      <c r="C17" s="13" t="n">
        <v>2572</v>
      </c>
      <c r="D17" s="13" t="n">
        <v>2510</v>
      </c>
      <c r="E17" s="13" t="n">
        <v>2678</v>
      </c>
      <c r="F17" s="13" t="n">
        <v>2895</v>
      </c>
    </row>
    <row r="18" customFormat="false" ht="15" hidden="false" customHeight="true" outlineLevel="0" collapsed="false">
      <c r="A18" s="12" t="s">
        <v>41</v>
      </c>
      <c r="B18" s="13" t="n">
        <v>25553</v>
      </c>
      <c r="C18" s="13" t="n">
        <v>24815</v>
      </c>
      <c r="D18" s="13" t="n">
        <v>25674</v>
      </c>
      <c r="E18" s="13" t="n">
        <v>26182</v>
      </c>
      <c r="F18" s="13" t="n">
        <v>27540</v>
      </c>
    </row>
    <row r="19" customFormat="false" ht="15" hidden="false" customHeight="true" outlineLevel="0" collapsed="false">
      <c r="A19" s="12" t="s">
        <v>42</v>
      </c>
      <c r="B19" s="13" t="n">
        <v>6407</v>
      </c>
      <c r="C19" s="13" t="n">
        <v>7339</v>
      </c>
      <c r="D19" s="13" t="n">
        <v>7762</v>
      </c>
      <c r="E19" s="13" t="n">
        <v>8649</v>
      </c>
      <c r="F19" s="13" t="n">
        <v>8398</v>
      </c>
    </row>
    <row r="20" customFormat="false" ht="15" hidden="false" customHeight="true" outlineLevel="0" collapsed="false">
      <c r="A20" s="12" t="s">
        <v>43</v>
      </c>
      <c r="B20" s="13" t="n">
        <v>11236</v>
      </c>
      <c r="C20" s="13" t="n">
        <v>11098</v>
      </c>
      <c r="D20" s="13" t="n">
        <v>12760</v>
      </c>
      <c r="E20" s="13" t="n">
        <v>15241</v>
      </c>
      <c r="F20" s="13" t="n">
        <v>17083</v>
      </c>
    </row>
    <row r="21" customFormat="false" ht="15" hidden="false" customHeight="true" outlineLevel="0" collapsed="false">
      <c r="A21" s="12" t="s">
        <v>44</v>
      </c>
      <c r="B21" s="13" t="n">
        <v>1414</v>
      </c>
      <c r="C21" s="13" t="n">
        <v>568</v>
      </c>
      <c r="D21" s="13" t="n">
        <v>-682</v>
      </c>
      <c r="E21" s="13" t="n">
        <v>-2992</v>
      </c>
      <c r="F21" s="13" t="n">
        <v>-3771</v>
      </c>
    </row>
    <row r="23" customFormat="false" ht="45" hidden="false" customHeight="true" outlineLevel="0" collapsed="false">
      <c r="A23" s="15" t="s">
        <v>45</v>
      </c>
      <c r="B23" s="15"/>
      <c r="C23" s="15"/>
      <c r="D23" s="15"/>
      <c r="E23" s="15"/>
      <c r="F23" s="15"/>
    </row>
  </sheetData>
  <mergeCells count="3">
    <mergeCell ref="A1:F1"/>
    <mergeCell ref="A2:F2"/>
    <mergeCell ref="A23:F2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2"/>
    <col collapsed="false" customWidth="true" hidden="false" outlineLevel="0" max="6" min="2" style="1" width="12"/>
  </cols>
  <sheetData>
    <row r="1" customFormat="false" ht="15.75" hidden="false" customHeight="true" outlineLevel="0" collapsed="false">
      <c r="A1" s="7" t="s">
        <v>46</v>
      </c>
      <c r="B1" s="7"/>
      <c r="C1" s="7"/>
      <c r="D1" s="7"/>
      <c r="E1" s="7"/>
      <c r="F1" s="7"/>
    </row>
    <row r="2" customFormat="false" ht="15" hidden="false" customHeight="true" outlineLevel="0" collapsed="false">
      <c r="A2" s="8" t="s">
        <v>47</v>
      </c>
      <c r="B2" s="8"/>
      <c r="C2" s="8"/>
      <c r="D2" s="8"/>
      <c r="E2" s="8"/>
      <c r="F2" s="8"/>
    </row>
    <row r="4" customFormat="false" ht="15" hidden="false" customHeight="true" outlineLevel="0" collapsed="false">
      <c r="A4" s="9" t="s">
        <v>48</v>
      </c>
      <c r="B4" s="9" t="n">
        <v>2021</v>
      </c>
      <c r="C4" s="9" t="n">
        <v>2022</v>
      </c>
      <c r="D4" s="9" t="n">
        <v>2023</v>
      </c>
      <c r="E4" s="9" t="n">
        <v>2024</v>
      </c>
      <c r="F4" s="9" t="n">
        <v>2025</v>
      </c>
    </row>
    <row r="5" customFormat="false" ht="15" hidden="false" customHeight="true" outlineLevel="0" collapsed="false">
      <c r="A5" s="10" t="s">
        <v>49</v>
      </c>
      <c r="B5" s="11"/>
      <c r="C5" s="11"/>
      <c r="D5" s="11"/>
      <c r="E5" s="11"/>
      <c r="F5" s="11"/>
    </row>
    <row r="6" customFormat="false" ht="15" hidden="false" customHeight="true" outlineLevel="0" collapsed="false">
      <c r="A6" s="12" t="s">
        <v>50</v>
      </c>
      <c r="B6" s="16" t="n">
        <f aca="false">IS_BS_Data!B8/IS_BS_Data!B6</f>
        <v>0.202136104495923</v>
      </c>
      <c r="C6" s="16" t="n">
        <f aca="false">IS_BS_Data!C8/IS_BS_Data!C6</f>
        <v>0.219419438694459</v>
      </c>
      <c r="D6" s="16" t="n">
        <f aca="false">IS_BS_Data!D8/IS_BS_Data!D6</f>
        <v>0.210011386159491</v>
      </c>
      <c r="E6" s="16" t="n">
        <f aca="false">IS_BS_Data!E8/IS_BS_Data!E6</f>
        <v>0.19808764940239</v>
      </c>
      <c r="F6" s="16" t="n">
        <f aca="false">IS_BS_Data!F8/IS_BS_Data!F6</f>
        <v>0.19941953715726</v>
      </c>
    </row>
    <row r="7" customFormat="false" ht="15" hidden="false" customHeight="true" outlineLevel="0" collapsed="false">
      <c r="A7" s="12" t="s">
        <v>51</v>
      </c>
      <c r="B7" s="16" t="n">
        <f aca="false">IS_BS_Data!B9/IS_BS_Data!B6</f>
        <v>0.126289961752183</v>
      </c>
      <c r="C7" s="16" t="n">
        <f aca="false">IS_BS_Data!C9/IS_BS_Data!C6</f>
        <v>0.166658643431377</v>
      </c>
      <c r="D7" s="16" t="n">
        <f aca="false">IS_BS_Data!D9/IS_BS_Data!D6</f>
        <v>0.162948593598448</v>
      </c>
      <c r="E7" s="16" t="n">
        <f aca="false">IS_BS_Data!E9/IS_BS_Data!E6</f>
        <v>0.1500796812749</v>
      </c>
      <c r="F7" s="16" t="n">
        <f aca="false">IS_BS_Data!F9/IS_BS_Data!F6</f>
        <v>0.158137936301841</v>
      </c>
    </row>
    <row r="8" customFormat="false" ht="15" hidden="false" customHeight="true" outlineLevel="0" collapsed="false">
      <c r="A8" s="12" t="s">
        <v>52</v>
      </c>
      <c r="B8" s="16" t="n">
        <f aca="false">IS_BS_Data!B11/IS_BS_Data!B6</f>
        <v>0.0793100959803709</v>
      </c>
      <c r="C8" s="16" t="n">
        <f aca="false">IS_BS_Data!C11/IS_BS_Data!C6</f>
        <v>0.113512732874404</v>
      </c>
      <c r="D8" s="16" t="n">
        <f aca="false">IS_BS_Data!D11/IS_BS_Data!D6</f>
        <v>0.130013072997934</v>
      </c>
      <c r="E8" s="16" t="n">
        <f aca="false">IS_BS_Data!E11/IS_BS_Data!E6</f>
        <v>0.0946215139442231</v>
      </c>
      <c r="F8" s="16" t="n">
        <f aca="false">IS_BS_Data!F11/IS_BS_Data!F6</f>
        <v>0.0993278851294585</v>
      </c>
    </row>
    <row r="10" customFormat="false" ht="15" hidden="false" customHeight="true" outlineLevel="0" collapsed="false">
      <c r="A10" s="10" t="s">
        <v>53</v>
      </c>
      <c r="B10" s="11"/>
      <c r="C10" s="11"/>
      <c r="D10" s="11"/>
      <c r="E10" s="11"/>
      <c r="F10" s="11"/>
    </row>
    <row r="11" customFormat="false" ht="15" hidden="false" customHeight="true" outlineLevel="0" collapsed="false">
      <c r="A11" s="12" t="s">
        <v>54</v>
      </c>
      <c r="B11" s="17" t="n">
        <f aca="false">IS_BS_Data!B15/IS_BS_Data!B19</f>
        <v>0.565943499297643</v>
      </c>
      <c r="C11" s="17" t="n">
        <f aca="false">IS_BS_Data!C15/IS_BS_Data!C19</f>
        <v>0.451423899713858</v>
      </c>
      <c r="D11" s="17" t="n">
        <f aca="false">IS_BS_Data!D15/IS_BS_Data!D19</f>
        <v>0.426565318216954</v>
      </c>
      <c r="E11" s="17" t="n">
        <f aca="false">IS_BS_Data!E15/IS_BS_Data!E19</f>
        <v>0.4029367556943</v>
      </c>
      <c r="F11" s="17" t="n">
        <f aca="false">IS_BS_Data!F15/IS_BS_Data!F19</f>
        <v>0.426768278161467</v>
      </c>
    </row>
    <row r="12" customFormat="false" ht="15" hidden="false" customHeight="true" outlineLevel="0" collapsed="false">
      <c r="A12" s="12" t="s">
        <v>55</v>
      </c>
      <c r="B12" s="17" t="n">
        <f aca="false">(IS_BS_Data!B15-IS_BS_Data!B16)/IS_BS_Data!B19</f>
        <v>0.565943499297643</v>
      </c>
      <c r="C12" s="17" t="n">
        <f aca="false">(IS_BS_Data!C15-IS_BS_Data!C16)/IS_BS_Data!C19</f>
        <v>0.451423899713858</v>
      </c>
      <c r="D12" s="17" t="n">
        <f aca="false">(IS_BS_Data!D15-IS_BS_Data!D16)/IS_BS_Data!D19</f>
        <v>0.426565318216954</v>
      </c>
      <c r="E12" s="17" t="n">
        <f aca="false">(IS_BS_Data!E15-IS_BS_Data!E16)/IS_BS_Data!E19</f>
        <v>0.4029367556943</v>
      </c>
      <c r="F12" s="17" t="n">
        <f aca="false">(IS_BS_Data!F15-IS_BS_Data!F16)/IS_BS_Data!F19</f>
        <v>0.426768278161467</v>
      </c>
    </row>
    <row r="13" customFormat="false" ht="15" hidden="false" customHeight="true" outlineLevel="0" collapsed="false">
      <c r="A13" s="12" t="s">
        <v>56</v>
      </c>
      <c r="B13" s="17" t="n">
        <f aca="false">IS_BS_Data!B14/IS_BS_Data!B19</f>
        <v>0.217418448571875</v>
      </c>
      <c r="C13" s="17" t="n">
        <f aca="false">IS_BS_Data!C14/IS_BS_Data!C19</f>
        <v>0.0690829813326066</v>
      </c>
      <c r="D13" s="17" t="n">
        <f aca="false">IS_BS_Data!D14/IS_BS_Data!D19</f>
        <v>0.0435454779695955</v>
      </c>
      <c r="E13" s="17" t="n">
        <f aca="false">IS_BS_Data!E14/IS_BS_Data!E19</f>
        <v>0.0457856399583767</v>
      </c>
      <c r="F13" s="17" t="n">
        <f aca="false">IS_BS_Data!F14/IS_BS_Data!F19</f>
        <v>0.042629197427959</v>
      </c>
    </row>
    <row r="15" customFormat="false" ht="15" hidden="false" customHeight="true" outlineLevel="0" collapsed="false">
      <c r="A15" s="10" t="s">
        <v>57</v>
      </c>
      <c r="B15" s="11"/>
      <c r="C15" s="11"/>
      <c r="D15" s="11"/>
      <c r="E15" s="11"/>
      <c r="F15" s="11"/>
    </row>
    <row r="16" customFormat="false" ht="15" hidden="false" customHeight="true" outlineLevel="0" collapsed="false">
      <c r="A16" s="12" t="s">
        <v>58</v>
      </c>
      <c r="B16" s="18" t="n">
        <f aca="false">IS_BS_Data!B6/IS_BS_Data!B18</f>
        <v>0.542284663248934</v>
      </c>
      <c r="C16" s="18" t="n">
        <f aca="false">IS_BS_Data!C6/IS_BS_Data!C18</f>
        <v>0.837114648398146</v>
      </c>
      <c r="D16" s="18" t="n">
        <f aca="false">IS_BS_Data!D6/IS_BS_Data!D18</f>
        <v>0.923619225675781</v>
      </c>
      <c r="E16" s="18" t="n">
        <f aca="false">IS_BS_Data!E6/IS_BS_Data!E18</f>
        <v>0.95867389809793</v>
      </c>
      <c r="F16" s="18" t="n">
        <f aca="false">IS_BS_Data!F6/IS_BS_Data!F18</f>
        <v>0.950835148874365</v>
      </c>
    </row>
    <row r="17" customFormat="false" ht="15" hidden="false" customHeight="true" outlineLevel="0" collapsed="false">
      <c r="A17" s="12" t="s">
        <v>59</v>
      </c>
      <c r="B17" s="18" t="n">
        <f aca="false">IS_BS_Data!B6/IS_BS_Data!B17</f>
        <v>5.40233918128655</v>
      </c>
      <c r="C17" s="18" t="n">
        <f aca="false">IS_BS_Data!C6/IS_BS_Data!C17</f>
        <v>8.07659409020218</v>
      </c>
      <c r="D17" s="18" t="n">
        <f aca="false">IS_BS_Data!D6/IS_BS_Data!D17</f>
        <v>9.44741035856574</v>
      </c>
      <c r="E17" s="18" t="n">
        <f aca="false">IS_BS_Data!E6/IS_BS_Data!E17</f>
        <v>9.37266616878267</v>
      </c>
      <c r="F17" s="18" t="n">
        <f aca="false">IS_BS_Data!F6/IS_BS_Data!F17</f>
        <v>9.04525043177893</v>
      </c>
    </row>
    <row r="19" customFormat="false" ht="15" hidden="false" customHeight="true" outlineLevel="0" collapsed="false">
      <c r="A19" s="10" t="s">
        <v>60</v>
      </c>
      <c r="B19" s="11"/>
      <c r="C19" s="11"/>
      <c r="D19" s="11"/>
      <c r="E19" s="11"/>
      <c r="F19" s="11"/>
    </row>
    <row r="20" customFormat="false" ht="15" hidden="false" customHeight="true" outlineLevel="0" collapsed="false">
      <c r="A20" s="12" t="s">
        <v>61</v>
      </c>
      <c r="B20" s="18" t="n">
        <f aca="false">IS_BS_Data!B9/IS_BS_Data!B10</f>
        <v>4.16666666666667</v>
      </c>
      <c r="C20" s="18" t="n">
        <f aca="false">IS_BS_Data!C9/IS_BS_Data!C10</f>
        <v>8.59057071960298</v>
      </c>
      <c r="D20" s="18" t="n">
        <f aca="false">IS_BS_Data!D9/IS_BS_Data!D10</f>
        <v>6.83893805309735</v>
      </c>
      <c r="E20" s="18" t="n">
        <f aca="false">IS_BS_Data!E9/IS_BS_Data!E10</f>
        <v>5.42014388489209</v>
      </c>
      <c r="F20" s="18" t="n">
        <f aca="false">IS_BS_Data!F9/IS_BS_Data!F10</f>
        <v>5.11866501854141</v>
      </c>
    </row>
    <row r="21" customFormat="false" ht="15" hidden="false" customHeight="true" outlineLevel="0" collapsed="false">
      <c r="A21" s="12" t="s">
        <v>62</v>
      </c>
      <c r="B21" s="18" t="n">
        <f aca="false">IS_BS_Data!B20/IS_BS_Data!B21</f>
        <v>7.94625176803395</v>
      </c>
      <c r="C21" s="18" t="n">
        <f aca="false">IS_BS_Data!C20/IS_BS_Data!C21</f>
        <v>19.5387323943662</v>
      </c>
      <c r="D21" s="18" t="n">
        <f aca="false">IS_BS_Data!D20/IS_BS_Data!D21</f>
        <v>-18.7096774193548</v>
      </c>
      <c r="E21" s="18" t="n">
        <f aca="false">IS_BS_Data!E20/IS_BS_Data!E21</f>
        <v>-5.09391711229947</v>
      </c>
      <c r="F21" s="18" t="n">
        <f aca="false">IS_BS_Data!F20/IS_BS_Data!F21</f>
        <v>-4.53009811721029</v>
      </c>
    </row>
    <row r="23" customFormat="false" ht="45" hidden="false" customHeight="true" outlineLevel="0" collapsed="false">
      <c r="A23" s="15" t="s">
        <v>63</v>
      </c>
      <c r="B23" s="15"/>
      <c r="C23" s="15"/>
      <c r="D23" s="15"/>
      <c r="E23" s="15"/>
      <c r="F23" s="15"/>
    </row>
  </sheetData>
  <mergeCells count="3">
    <mergeCell ref="A1:F1"/>
    <mergeCell ref="A2:F2"/>
    <mergeCell ref="A23:F2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2026-07-03T11:15:00Z</dcterms:created>
  <dc:creator>vrutant solanki</dc:creator>
  <dc:description/>
  <dc:language>en-US</dc:language>
  <cp:lastModifiedBy>vrutant solanki</cp:lastModifiedBy>
  <dcterms:modified xsi:type="dcterms:W3CDTF">2026-07-10T11:32:24Z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