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bigailjohnson/Desktop/DESIGN ECONOMICS COURSE /"/>
    </mc:Choice>
  </mc:AlternateContent>
  <xr:revisionPtr revIDLastSave="0" documentId="13_ncr:1_{394CBADC-E6AB-CE4B-B418-9D0680FB35D6}" xr6:coauthVersionLast="47" xr6:coauthVersionMax="47" xr10:uidLastSave="{00000000-0000-0000-0000-000000000000}"/>
  <bookViews>
    <workbookView xWindow="0" yWindow="0" windowWidth="28800" windowHeight="18000" firstSheet="1" activeTab="7" xr2:uid="{BA3455CC-DF6C-0D46-9850-3722CE14EDEB}"/>
  </bookViews>
  <sheets>
    <sheet name="SUMMARY" sheetId="16" r:id="rId1"/>
    <sheet name="0- FACILITATING WORKS" sheetId="11" r:id="rId2"/>
    <sheet name="1- Substructure " sheetId="1" r:id="rId3"/>
    <sheet name="2- Superstructure" sheetId="2" r:id="rId4"/>
    <sheet name="3- Internal finishes " sheetId="3" r:id="rId5"/>
    <sheet name="4- FFE" sheetId="4" r:id="rId6"/>
    <sheet name="5- Services" sheetId="5" r:id="rId7"/>
    <sheet name="NRM1 CP TEMPLATE" sheetId="20" r:id="rId8"/>
    <sheet name="6-Prefab" sheetId="6" r:id="rId9"/>
    <sheet name="Sheet1" sheetId="19" r:id="rId10"/>
    <sheet name="7-Existing work to be" sheetId="7" r:id="rId11"/>
    <sheet name="8- External works" sheetId="9" r:id="rId12"/>
    <sheet name="9- Main contractor profit" sheetId="10" r:id="rId13"/>
    <sheet name="10- Project design team fees" sheetId="12" r:id="rId14"/>
    <sheet name="11- Other development  project " sheetId="13" r:id="rId15"/>
    <sheet name="12- Other development project " sheetId="18" r:id="rId16"/>
    <sheet name="13- Risks" sheetId="14" r:id="rId17"/>
    <sheet name="14- Inflation " sheetId="15" r:id="rId1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20" l="1"/>
  <c r="E24" i="20" s="1"/>
  <c r="E26" i="20" s="1"/>
  <c r="E31" i="20" s="1"/>
  <c r="E35" i="20" l="1"/>
  <c r="E36" i="20"/>
  <c r="E38" i="20"/>
  <c r="E37" i="20"/>
  <c r="E40" i="20" l="1"/>
  <c r="E42" i="20" l="1"/>
  <c r="G24" i="4" l="1"/>
  <c r="G72" i="5"/>
  <c r="G70" i="5"/>
  <c r="G69" i="5"/>
  <c r="G65" i="5"/>
  <c r="G60" i="5"/>
  <c r="G61" i="5"/>
  <c r="G59" i="5"/>
  <c r="G54" i="5"/>
  <c r="G55" i="5"/>
  <c r="G53" i="5"/>
  <c r="G49" i="5"/>
  <c r="G44" i="5"/>
  <c r="G45" i="5"/>
  <c r="G43" i="5"/>
  <c r="G38" i="5"/>
  <c r="G39" i="5"/>
  <c r="G37" i="5"/>
  <c r="G32" i="5"/>
  <c r="G33" i="5"/>
  <c r="G31" i="5"/>
  <c r="G26" i="5"/>
  <c r="G27" i="5"/>
  <c r="G25" i="5"/>
  <c r="G21" i="5"/>
  <c r="G20" i="5"/>
  <c r="G19" i="5"/>
  <c r="G15" i="5"/>
  <c r="G14" i="5"/>
  <c r="G22" i="4"/>
  <c r="G19" i="4"/>
  <c r="G18" i="4"/>
  <c r="G15" i="4"/>
  <c r="G14" i="4"/>
  <c r="G14" i="3"/>
  <c r="G27" i="3" s="1"/>
  <c r="G63" i="2"/>
  <c r="G53" i="2"/>
  <c r="G21" i="1"/>
  <c r="G20" i="11"/>
  <c r="G42" i="2"/>
  <c r="G83" i="2"/>
  <c r="G84" i="2"/>
  <c r="G82" i="2"/>
  <c r="G78" i="2"/>
  <c r="G79" i="2"/>
  <c r="G77" i="2"/>
  <c r="G25" i="3"/>
  <c r="G24" i="3"/>
  <c r="G20" i="3"/>
  <c r="G19" i="3"/>
  <c r="G15" i="3"/>
  <c r="G57" i="2"/>
  <c r="G58" i="2"/>
  <c r="G73" i="2"/>
  <c r="G72" i="2"/>
  <c r="G70" i="2"/>
  <c r="G71" i="2"/>
  <c r="G69" i="2"/>
  <c r="G35" i="2"/>
  <c r="G34" i="2"/>
  <c r="G23" i="2"/>
  <c r="G22" i="2"/>
  <c r="G65" i="2"/>
  <c r="G64" i="2"/>
  <c r="G51" i="2"/>
  <c r="G59" i="2"/>
  <c r="G47" i="2"/>
  <c r="G50" i="2"/>
  <c r="G52" i="2"/>
  <c r="G46" i="2"/>
  <c r="G28" i="2"/>
  <c r="G29" i="2"/>
  <c r="G33" i="2"/>
  <c r="G39" i="2"/>
  <c r="G40" i="2"/>
  <c r="G41" i="2"/>
  <c r="G45" i="2"/>
  <c r="G18" i="2"/>
  <c r="G17" i="2" l="1"/>
  <c r="G86" i="2" s="1"/>
  <c r="G19" i="1"/>
  <c r="G17" i="1"/>
  <c r="G18" i="1"/>
  <c r="G16" i="1"/>
  <c r="E27" i="16" l="1"/>
  <c r="E25" i="16"/>
  <c r="E20" i="16"/>
  <c r="E18" i="16"/>
  <c r="E11" i="16"/>
  <c r="E13" i="16" s="1"/>
</calcChain>
</file>

<file path=xl/sharedStrings.xml><?xml version="1.0" encoding="utf-8"?>
<sst xmlns="http://schemas.openxmlformats.org/spreadsheetml/2006/main" count="354" uniqueCount="168">
  <si>
    <t>RATE</t>
  </si>
  <si>
    <t>TOTAL</t>
  </si>
  <si>
    <t>PROJECT NAME: MIXED USED DEVELOPMENT SA1</t>
  </si>
  <si>
    <t>Feasibility Estimate</t>
  </si>
  <si>
    <t>Project Brief</t>
  </si>
  <si>
    <t xml:space="preserve">This an elimental  cost plan for a  project that has three uses: Hotel, Retail Shop and Restaurant to be built in Wales. </t>
  </si>
  <si>
    <t>Hotel</t>
  </si>
  <si>
    <t xml:space="preserve">Price before accounting for time and location </t>
  </si>
  <si>
    <t xml:space="preserve">Restaurant </t>
  </si>
  <si>
    <t>Beds</t>
  </si>
  <si>
    <t>Rate</t>
  </si>
  <si>
    <t xml:space="preserve">Price after accounting for location </t>
  </si>
  <si>
    <r>
      <t>Gross Internal Floor Area (GIFA) m</t>
    </r>
    <r>
      <rPr>
        <vertAlign val="superscript"/>
        <sz val="12"/>
        <color theme="1"/>
        <rFont val="Calibri (Body)"/>
      </rPr>
      <t>2</t>
    </r>
  </si>
  <si>
    <t>Location index (Wales)</t>
  </si>
  <si>
    <t>Retail</t>
  </si>
  <si>
    <t>Gross Internal Floor Area (GIFA) m2</t>
  </si>
  <si>
    <t>Rate (Small shop)</t>
  </si>
  <si>
    <t xml:space="preserve">Rate </t>
  </si>
  <si>
    <t>Nr</t>
  </si>
  <si>
    <t>m</t>
  </si>
  <si>
    <t>ELEMENT</t>
  </si>
  <si>
    <t>REF</t>
  </si>
  <si>
    <t>QUANTITY/UNIT</t>
  </si>
  <si>
    <t>GROUP TOTAL</t>
  </si>
  <si>
    <t>SUB-TOTAL</t>
  </si>
  <si>
    <t>FACILITATING WORKS</t>
  </si>
  <si>
    <t>NOTES</t>
  </si>
  <si>
    <t>Toxic/hazardous Material</t>
  </si>
  <si>
    <t>The site has been remediated no toxic or hazardous material present</t>
  </si>
  <si>
    <t>Toxic/hazardous material removal: no details to be stated</t>
  </si>
  <si>
    <t xml:space="preserve">Major Demolition Works </t>
  </si>
  <si>
    <t xml:space="preserve">Demolition of entire buildings: No demolition required </t>
  </si>
  <si>
    <t>No structures or buildings were found on the site</t>
  </si>
  <si>
    <t xml:space="preserve">SUBSTRUCTURE </t>
  </si>
  <si>
    <t>item</t>
  </si>
  <si>
    <t>Pile Mat/Rig- provision of plant; including bringing to and removing from site; 
maintenance,erection and dismantling at each pile position.</t>
  </si>
  <si>
    <r>
      <t>Vertical Driven Cast-in-place piles; 20N/mm</t>
    </r>
    <r>
      <rPr>
        <vertAlign val="superscript"/>
        <sz val="12"/>
        <color theme="1"/>
        <rFont val="Calibri (Body)"/>
      </rPr>
      <t xml:space="preserve">2 </t>
    </r>
    <r>
      <rPr>
        <sz val="12"/>
        <color theme="1"/>
        <rFont val="Calibri"/>
        <family val="2"/>
        <scheme val="minor"/>
      </rPr>
      <t>concrete 1180 mm dia.; 10–15 m in length; 
main piling</t>
    </r>
  </si>
  <si>
    <t>Pile caps reinforced in situ concrete cap 25 N/mm2; reinforcement at 50 kg/m3 
2100 mm × 2100 mm × 1000 mm; 2–3 piles</t>
  </si>
  <si>
    <t>Reinforced in situ concrete ground beams 450 mm × 450 mm, reinforcement at 270 kg/m3</t>
  </si>
  <si>
    <t>SUPERSTRUCTURE</t>
  </si>
  <si>
    <t>Frame (Steel)</t>
  </si>
  <si>
    <t>Fabricated steelwork erected on site with bolted connections, primed universal 
beams and unversal colums both grade S355</t>
  </si>
  <si>
    <t>Tonne</t>
  </si>
  <si>
    <r>
      <t>m</t>
    </r>
    <r>
      <rPr>
        <vertAlign val="superscript"/>
        <sz val="12"/>
        <color theme="1"/>
        <rFont val="Calibri (Body)"/>
      </rPr>
      <t>2</t>
    </r>
  </si>
  <si>
    <t xml:space="preserve">m </t>
  </si>
  <si>
    <t>Column casing 300mm×600mm</t>
  </si>
  <si>
    <t>Beam casing 600mm×600mm</t>
  </si>
  <si>
    <t>m2</t>
  </si>
  <si>
    <t>Flat Roof Aluminium Roof decking (structure only)</t>
  </si>
  <si>
    <t>Single layer polymer roofing membrane with tapered insulation</t>
  </si>
  <si>
    <t xml:space="preserve">uPVC Rain water pipe </t>
  </si>
  <si>
    <t xml:space="preserve">Galvanizing steel finish </t>
  </si>
  <si>
    <t xml:space="preserve">nr </t>
  </si>
  <si>
    <t xml:space="preserve">Carpet finish </t>
  </si>
  <si>
    <t xml:space="preserve">Reinforced concrete walling </t>
  </si>
  <si>
    <t>CLADDING</t>
  </si>
  <si>
    <t>WINDOWS</t>
  </si>
  <si>
    <t>Purpose-made windows
double glazed; powder coated</t>
  </si>
  <si>
    <t xml:space="preserve"> Sucupira Preta timber boarding </t>
  </si>
  <si>
    <r>
      <rPr>
        <sz val="12"/>
        <color theme="1"/>
        <rFont val="Calibri (Body)"/>
      </rPr>
      <t>m</t>
    </r>
    <r>
      <rPr>
        <vertAlign val="superscript"/>
        <sz val="12"/>
        <color theme="1"/>
        <rFont val="Calibri (Body)"/>
      </rPr>
      <t>2</t>
    </r>
  </si>
  <si>
    <t>Aluminium louvered screen</t>
  </si>
  <si>
    <t>natural stone faced panels</t>
  </si>
  <si>
    <t xml:space="preserve">Hardwood and glass shopfront </t>
  </si>
  <si>
    <t>fire shutters; powers operated</t>
  </si>
  <si>
    <t>Timber construction 2.60 rise standard dogleg</t>
  </si>
  <si>
    <t>EXTERNAL DOORS</t>
  </si>
  <si>
    <t>ROOF</t>
  </si>
  <si>
    <t>Steel frame; composite beam and slab floors</t>
  </si>
  <si>
    <t>STEEL DECKING</t>
  </si>
  <si>
    <t>N/A</t>
  </si>
  <si>
    <t xml:space="preserve">CASINGS </t>
  </si>
  <si>
    <t>UPPER FLOOR</t>
  </si>
  <si>
    <t>Softwood
22 mm thick wrought softwood flooring; 150 mm wide; t&amp;g joints;</t>
  </si>
  <si>
    <t>MDF skirting, gloss paint finish</t>
  </si>
  <si>
    <t>Composite aluminium/timber entrance screens and doors; U-value = 1.5 W/ m2 K
Purpose-made doors
glazed single personnel door; stainless steel ironmongery; Velfac System100 or similar</t>
  </si>
  <si>
    <t>nr</t>
  </si>
  <si>
    <t>glazed double personnel door; stainless steel ironmongery; Velfac System 100 or similar</t>
  </si>
  <si>
    <t xml:space="preserve">pair </t>
  </si>
  <si>
    <t>Standard doors
single external steel door, including frame, ironmongery, powder coated finish</t>
  </si>
  <si>
    <t>Metal rainscreen cladding system, two finishes, including Metsec, concealed fixings, flashings trims</t>
  </si>
  <si>
    <t>natural stone faced panels (Portland Stone or similar)</t>
  </si>
  <si>
    <t xml:space="preserve">m2 </t>
  </si>
  <si>
    <t>INTERNAL WALLS</t>
  </si>
  <si>
    <t xml:space="preserve">200m thick block partion </t>
  </si>
  <si>
    <t>140 thick block partition</t>
  </si>
  <si>
    <t xml:space="preserve">100mm thick block </t>
  </si>
  <si>
    <t xml:space="preserve">INTERNAL DOOR </t>
  </si>
  <si>
    <t xml:space="preserve">standard doors sapele veneered finish </t>
  </si>
  <si>
    <t xml:space="preserve">Standard single leaf Fire Doors 30 min fire resistemce </t>
  </si>
  <si>
    <t xml:space="preserve">Standard double leaf Fire Doors 30 min fire resistemce </t>
  </si>
  <si>
    <t xml:space="preserve">WALL FINISH </t>
  </si>
  <si>
    <t xml:space="preserve">one mist and two coats emulsion paint </t>
  </si>
  <si>
    <t>Vinyl floor tiling (Grey)</t>
  </si>
  <si>
    <t xml:space="preserve">Carpet Tiles </t>
  </si>
  <si>
    <t>CEILING FINISH</t>
  </si>
  <si>
    <t xml:space="preserve">Armstrong Suspended Ceiling </t>
  </si>
  <si>
    <t xml:space="preserve">lightweight plaster </t>
  </si>
  <si>
    <r>
      <t>m</t>
    </r>
    <r>
      <rPr>
        <vertAlign val="superscript"/>
        <sz val="12"/>
        <color theme="1"/>
        <rFont val="Calibri (Body)"/>
      </rPr>
      <t>2</t>
    </r>
    <r>
      <rPr>
        <sz val="12"/>
        <color theme="1"/>
        <rFont val="Calibri"/>
        <family val="2"/>
        <scheme val="minor"/>
      </rPr>
      <t xml:space="preserve"> </t>
    </r>
  </si>
  <si>
    <r>
      <t>m</t>
    </r>
    <r>
      <rPr>
        <vertAlign val="superscript"/>
        <sz val="12"/>
        <color theme="1"/>
        <rFont val="Calibri (Body)"/>
      </rPr>
      <t xml:space="preserve">2 </t>
    </r>
  </si>
  <si>
    <t xml:space="preserve">Plantroom </t>
  </si>
  <si>
    <t>unit</t>
  </si>
  <si>
    <t>1.2.</t>
  </si>
  <si>
    <t>2.1O</t>
  </si>
  <si>
    <t>STAIRS</t>
  </si>
  <si>
    <t>Intumescent fire protection coating/decoration to exposed steelwork; Gross surfacearea (m2) or per tonne;</t>
  </si>
  <si>
    <t>Post-tensioned concrete upper floorsreinforced post-tensioned suspended concrete slab 150–225 mm thick, 40 N/ mm2, reinforcement 60 kg/m3, formwork</t>
  </si>
  <si>
    <t>EXTERNAL WALL</t>
  </si>
  <si>
    <t>2.2O</t>
  </si>
  <si>
    <t>2.3O</t>
  </si>
  <si>
    <t>Plaster and vinyl wallpaper coverings</t>
  </si>
  <si>
    <t>FITTINGS FURNISINGS &amp; EQUIPMENT</t>
  </si>
  <si>
    <t>Reception Desk (Hotel)</t>
  </si>
  <si>
    <t>Reception Desk (Restaurant))</t>
  </si>
  <si>
    <t>BATHROOM PODS (Hotel)</t>
  </si>
  <si>
    <t xml:space="preserve">Standard </t>
  </si>
  <si>
    <t>Accessible</t>
  </si>
  <si>
    <t xml:space="preserve">Window Blinds </t>
  </si>
  <si>
    <t xml:space="preserve">Fabric Roller Blinds </t>
  </si>
  <si>
    <t>SANITARY APPLIANCES</t>
  </si>
  <si>
    <t>Supermarket (bathroom)</t>
  </si>
  <si>
    <t>MAIN WATER SUPPLY</t>
  </si>
  <si>
    <t xml:space="preserve">Supermarket </t>
  </si>
  <si>
    <t>SPACE HEATING AND AIR CONDITION</t>
  </si>
  <si>
    <t>VENTILATION SYSTEM</t>
  </si>
  <si>
    <t xml:space="preserve">ELECTRICAL INSTALLATION </t>
  </si>
  <si>
    <t>5.1O</t>
  </si>
  <si>
    <t>FUEL INSTALLATIONS</t>
  </si>
  <si>
    <t xml:space="preserve">LIFT INSTALLATION </t>
  </si>
  <si>
    <t>6 stop 13 person lift</t>
  </si>
  <si>
    <t>FIRE AND LIGHTING PROTECTION</t>
  </si>
  <si>
    <t>COMMUNICATION, SECURITY &amp; Etc</t>
  </si>
  <si>
    <t>5.2O</t>
  </si>
  <si>
    <t>CAR PARK</t>
  </si>
  <si>
    <t>150 Car space</t>
  </si>
  <si>
    <t>STREET FURNITURE</t>
  </si>
  <si>
    <t>Bench</t>
  </si>
  <si>
    <t>Litter bin</t>
  </si>
  <si>
    <r>
      <rPr>
        <b/>
        <sz val="12"/>
        <color theme="1"/>
        <rFont val="Calibri"/>
        <family val="2"/>
        <scheme val="minor"/>
      </rPr>
      <t>TOTAL</t>
    </r>
    <r>
      <rPr>
        <sz val="12"/>
        <color theme="1"/>
        <rFont val="Calibri"/>
        <family val="2"/>
        <scheme val="minor"/>
      </rPr>
      <t xml:space="preserve"> </t>
    </r>
  </si>
  <si>
    <t>SUBSTRUCTURE</t>
  </si>
  <si>
    <t>FFE</t>
  </si>
  <si>
    <t>SERVICES</t>
  </si>
  <si>
    <t>Works cost estimate (sub total A)</t>
  </si>
  <si>
    <t>Current TPI</t>
  </si>
  <si>
    <t xml:space="preserve">Group Element </t>
  </si>
  <si>
    <t xml:space="preserve">Element Type </t>
  </si>
  <si>
    <t xml:space="preserve">Total </t>
  </si>
  <si>
    <t>Group element 0</t>
  </si>
  <si>
    <t>Group element 1</t>
  </si>
  <si>
    <t>Group element 2</t>
  </si>
  <si>
    <t>Group element 3</t>
  </si>
  <si>
    <t>Group element 4</t>
  </si>
  <si>
    <t>Group element 5</t>
  </si>
  <si>
    <t>Wales  Location Factor</t>
  </si>
  <si>
    <t>Project design team fees and other development costs (sub total B)</t>
  </si>
  <si>
    <t>Base cost estimate A + B (sub total C)</t>
  </si>
  <si>
    <t xml:space="preserve">Design Contingency </t>
  </si>
  <si>
    <t>Risk allowance @ 2.5%</t>
  </si>
  <si>
    <t xml:space="preserve">Construction Risk </t>
  </si>
  <si>
    <t xml:space="preserve">Employers Change Risk </t>
  </si>
  <si>
    <t>Risk allowance @ 2.50%</t>
  </si>
  <si>
    <t xml:space="preserve">Other Mis. Risk </t>
  </si>
  <si>
    <t>Total Risk allowances (sub total D)</t>
  </si>
  <si>
    <t>Total Construction Cost (C + D)</t>
  </si>
  <si>
    <t>INTERNAL FINISHES</t>
  </si>
  <si>
    <t xml:space="preserve">Temporary support </t>
  </si>
  <si>
    <t xml:space="preserve">double glazed stick  curtain walling </t>
  </si>
  <si>
    <t xml:space="preserve">FLOOR FINISHES </t>
  </si>
  <si>
    <t>Forecasted 2024 Q2 TPI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</si>
</sst>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[$£-809]* #,##0.00_-;\-[$£-809]* #,##0.00_-;_-[$£-809]* &quot;-&quot;??_-;_-@_-"/>
    <numFmt numFmtId="165" formatCode="&quot;$&quot;#,##0.00"/>
    <numFmt numFmtId="170" formatCode="&quot;£&quot;#,##0"/>
    <numFmt numFmtId="171" formatCode="_-&quot;£&quot;* #,##0.00_-;\-&quot;£&quot;* #,##0.00_-;_-&quot;£&quot;* &quot;-&quot;??_-;_-@_-"/>
    <numFmt numFmtId="172" formatCode="&quot;£&quot;#,##0.00"/>
  </numFmts>
  <fonts count="14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vertAlign val="superscript"/>
      <sz val="12"/>
      <color theme="1"/>
      <name val="Calibri (Body)"/>
    </font>
    <font>
      <sz val="12"/>
      <color theme="1"/>
      <name val="Calibri BODY"/>
    </font>
    <font>
      <b/>
      <sz val="14"/>
      <color theme="1"/>
      <name val="Calibri"/>
      <family val="2"/>
      <scheme val="minor"/>
    </font>
    <font>
      <i/>
      <sz val="12"/>
      <color rgb="FF00B0F0"/>
      <name val="Calibri"/>
      <family val="2"/>
      <scheme val="minor"/>
    </font>
    <font>
      <sz val="12"/>
      <color theme="1"/>
      <name val="Calibri (Body)"/>
    </font>
    <font>
      <sz val="10"/>
      <name val="Times New Roman"/>
      <family val="1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u/>
      <sz val="10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Protection="0">
      <alignment vertical="top" wrapText="1"/>
    </xf>
    <xf numFmtId="171" fontId="7" fillId="0" borderId="0" applyFont="0" applyFill="0" applyBorder="0" applyAlignment="0" applyProtection="0"/>
  </cellStyleXfs>
  <cellXfs count="72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0" fillId="0" borderId="0" xfId="0" applyAlignment="1">
      <alignment vertical="top"/>
    </xf>
    <xf numFmtId="0" fontId="0" fillId="0" borderId="1" xfId="0" applyBorder="1"/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0" fillId="0" borderId="1" xfId="0" applyBorder="1" applyAlignment="1">
      <alignment horizontal="left"/>
    </xf>
    <xf numFmtId="164" fontId="1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1" xfId="0" applyFont="1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wrapText="1"/>
    </xf>
    <xf numFmtId="165" fontId="0" fillId="0" borderId="1" xfId="0" applyNumberFormat="1" applyBorder="1"/>
    <xf numFmtId="165" fontId="4" fillId="0" borderId="2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4" fillId="0" borderId="2" xfId="0" applyNumberFormat="1" applyFont="1" applyBorder="1"/>
    <xf numFmtId="0" fontId="2" fillId="0" borderId="1" xfId="0" applyFont="1" applyBorder="1"/>
    <xf numFmtId="0" fontId="0" fillId="0" borderId="0" xfId="0"/>
    <xf numFmtId="0" fontId="1" fillId="0" borderId="0" xfId="0" applyFont="1"/>
    <xf numFmtId="0" fontId="4" fillId="0" borderId="2" xfId="0" applyFont="1" applyBorder="1" applyAlignment="1">
      <alignment horizontal="center"/>
    </xf>
    <xf numFmtId="165" fontId="0" fillId="0" borderId="0" xfId="0" applyNumberFormat="1"/>
    <xf numFmtId="164" fontId="1" fillId="0" borderId="1" xfId="0" applyNumberFormat="1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0" fillId="0" borderId="1" xfId="0" applyFont="1" applyBorder="1" applyAlignment="1">
      <alignment horizontal="right"/>
    </xf>
    <xf numFmtId="0" fontId="0" fillId="0" borderId="0" xfId="0" applyAlignment="1">
      <alignment horizontal="center"/>
    </xf>
    <xf numFmtId="0" fontId="8" fillId="2" borderId="12" xfId="1" applyFont="1" applyFill="1" applyBorder="1">
      <alignment vertical="top" wrapText="1"/>
    </xf>
    <xf numFmtId="0" fontId="9" fillId="2" borderId="11" xfId="1" applyFont="1" applyFill="1" applyBorder="1">
      <alignment vertical="top" wrapText="1"/>
    </xf>
    <xf numFmtId="170" fontId="9" fillId="2" borderId="9" xfId="1" applyNumberFormat="1" applyFont="1" applyFill="1" applyBorder="1" applyAlignment="1">
      <alignment horizontal="center" vertical="top" wrapText="1"/>
    </xf>
    <xf numFmtId="0" fontId="9" fillId="0" borderId="13" xfId="1" applyFont="1" applyFill="1" applyBorder="1" applyAlignment="1">
      <alignment horizontal="left" vertical="top"/>
    </xf>
    <xf numFmtId="0" fontId="8" fillId="0" borderId="0" xfId="1" applyFont="1" applyFill="1" applyBorder="1">
      <alignment vertical="top" wrapText="1"/>
    </xf>
    <xf numFmtId="170" fontId="8" fillId="0" borderId="14" xfId="1" applyNumberFormat="1" applyFont="1" applyFill="1" applyBorder="1">
      <alignment vertical="top" wrapText="1"/>
    </xf>
    <xf numFmtId="0" fontId="8" fillId="0" borderId="15" xfId="1" applyFont="1" applyFill="1" applyBorder="1" applyAlignment="1">
      <alignment vertical="top"/>
    </xf>
    <xf numFmtId="170" fontId="8" fillId="0" borderId="16" xfId="1" applyNumberFormat="1" applyFont="1" applyFill="1" applyBorder="1">
      <alignment vertical="top" wrapText="1"/>
    </xf>
    <xf numFmtId="1" fontId="8" fillId="0" borderId="17" xfId="1" applyNumberFormat="1" applyFont="1" applyFill="1" applyBorder="1">
      <alignment vertical="top" wrapText="1"/>
    </xf>
    <xf numFmtId="0" fontId="8" fillId="0" borderId="13" xfId="1" applyFont="1" applyFill="1" applyBorder="1" applyAlignment="1">
      <alignment horizontal="left" vertical="top"/>
    </xf>
    <xf numFmtId="0" fontId="10" fillId="0" borderId="0" xfId="1" applyFont="1" applyFill="1" applyBorder="1">
      <alignment vertical="top" wrapText="1"/>
    </xf>
    <xf numFmtId="0" fontId="11" fillId="0" borderId="0" xfId="1" applyFont="1" applyFill="1" applyBorder="1">
      <alignment vertical="top" wrapText="1"/>
    </xf>
    <xf numFmtId="1" fontId="8" fillId="0" borderId="17" xfId="1" applyNumberFormat="1" applyFont="1" applyFill="1" applyBorder="1" applyAlignment="1">
      <alignment vertical="top"/>
    </xf>
    <xf numFmtId="0" fontId="8" fillId="0" borderId="17" xfId="1" applyFont="1" applyFill="1" applyBorder="1">
      <alignment vertical="top" wrapText="1"/>
    </xf>
    <xf numFmtId="0" fontId="8" fillId="0" borderId="13" xfId="1" applyFont="1" applyFill="1" applyBorder="1">
      <alignment vertical="top" wrapText="1"/>
    </xf>
    <xf numFmtId="0" fontId="8" fillId="0" borderId="0" xfId="1" applyFont="1" applyFill="1" applyBorder="1" applyAlignment="1">
      <alignment horizontal="left" vertical="top"/>
    </xf>
    <xf numFmtId="170" fontId="8" fillId="0" borderId="18" xfId="1" applyNumberFormat="1" applyFont="1" applyFill="1" applyBorder="1">
      <alignment vertical="top" wrapText="1"/>
    </xf>
    <xf numFmtId="0" fontId="9" fillId="0" borderId="0" xfId="1" applyFont="1" applyFill="1" applyBorder="1">
      <alignment vertical="top" wrapText="1"/>
    </xf>
    <xf numFmtId="0" fontId="9" fillId="0" borderId="17" xfId="1" applyFont="1" applyFill="1" applyBorder="1">
      <alignment vertical="top" wrapText="1"/>
    </xf>
    <xf numFmtId="170" fontId="12" fillId="0" borderId="14" xfId="1" applyNumberFormat="1" applyFont="1" applyFill="1" applyBorder="1">
      <alignment vertical="top" wrapText="1"/>
    </xf>
    <xf numFmtId="170" fontId="9" fillId="0" borderId="14" xfId="1" applyNumberFormat="1" applyFont="1" applyFill="1" applyBorder="1">
      <alignment vertical="top" wrapText="1"/>
    </xf>
    <xf numFmtId="0" fontId="8" fillId="0" borderId="17" xfId="1" applyFont="1" applyFill="1" applyBorder="1" applyAlignment="1">
      <alignment horizontal="left" vertical="top" wrapText="1" indent="1"/>
    </xf>
    <xf numFmtId="172" fontId="9" fillId="0" borderId="14" xfId="1" applyNumberFormat="1" applyFont="1" applyFill="1" applyBorder="1">
      <alignment vertical="top" wrapText="1"/>
    </xf>
    <xf numFmtId="170" fontId="9" fillId="0" borderId="18" xfId="1" applyNumberFormat="1" applyFont="1" applyFill="1" applyBorder="1">
      <alignment vertical="top" wrapText="1"/>
    </xf>
    <xf numFmtId="0" fontId="12" fillId="0" borderId="13" xfId="1" applyFont="1" applyFill="1" applyBorder="1" applyAlignment="1">
      <alignment horizontal="left" vertical="top"/>
    </xf>
    <xf numFmtId="0" fontId="12" fillId="0" borderId="0" xfId="1" applyFont="1" applyFill="1" applyBorder="1">
      <alignment vertical="top" wrapText="1"/>
    </xf>
    <xf numFmtId="0" fontId="12" fillId="0" borderId="17" xfId="1" applyFont="1" applyFill="1" applyBorder="1">
      <alignment vertical="top" wrapText="1"/>
    </xf>
    <xf numFmtId="172" fontId="8" fillId="0" borderId="14" xfId="1" applyNumberFormat="1" applyFont="1" applyFill="1" applyBorder="1">
      <alignment vertical="top" wrapText="1"/>
    </xf>
    <xf numFmtId="0" fontId="8" fillId="0" borderId="0" xfId="1" applyFont="1" applyFill="1" applyBorder="1" applyAlignment="1">
      <alignment horizontal="left" vertical="top" wrapText="1" indent="1"/>
    </xf>
    <xf numFmtId="170" fontId="8" fillId="0" borderId="19" xfId="1" applyNumberFormat="1" applyFont="1" applyFill="1" applyBorder="1">
      <alignment vertical="top" wrapText="1"/>
    </xf>
    <xf numFmtId="0" fontId="13" fillId="0" borderId="13" xfId="1" applyFont="1" applyFill="1" applyBorder="1" applyAlignment="1">
      <alignment horizontal="left" vertical="top"/>
    </xf>
    <xf numFmtId="0" fontId="13" fillId="0" borderId="0" xfId="1" applyFont="1" applyFill="1" applyBorder="1">
      <alignment vertical="top" wrapText="1"/>
    </xf>
    <xf numFmtId="170" fontId="13" fillId="0" borderId="14" xfId="1" applyNumberFormat="1" applyFont="1" applyFill="1" applyBorder="1">
      <alignment vertical="top" wrapText="1"/>
    </xf>
    <xf numFmtId="0" fontId="8" fillId="0" borderId="20" xfId="1" applyFont="1" applyFill="1" applyBorder="1" applyAlignment="1">
      <alignment horizontal="left" vertical="top"/>
    </xf>
    <xf numFmtId="0" fontId="8" fillId="0" borderId="10" xfId="1" applyFont="1" applyFill="1" applyBorder="1">
      <alignment vertical="top" wrapText="1"/>
    </xf>
  </cellXfs>
  <cellStyles count="3">
    <cellStyle name="Currency 2" xfId="2" xr:uid="{77A6DEC5-4AA2-4648-9D87-809F327422A7}"/>
    <cellStyle name="Normal" xfId="0" builtinId="0"/>
    <cellStyle name="Normal 3" xfId="1" xr:uid="{42A9FA63-5D6A-434A-83D5-5C3E9D929D3C}"/>
  </cellStyles>
  <dxfs count="0"/>
  <tableStyles count="0" defaultTableStyle="TableStyleMedium2" defaultPivotStyle="PivotStyleLight16"/>
  <colors>
    <mruColors>
      <color rgb="FFFF9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0EA4A.2BD679A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482600</xdr:colOff>
      <xdr:row>1</xdr:row>
      <xdr:rowOff>165100</xdr:rowOff>
    </xdr:from>
    <xdr:to>
      <xdr:col>1</xdr:col>
      <xdr:colOff>2292350</xdr:colOff>
      <xdr:row>5</xdr:row>
      <xdr:rowOff>76200</xdr:rowOff>
    </xdr:to>
    <xdr:pic>
      <xdr:nvPicPr>
        <xdr:cNvPr id="2" name="Picture 1" descr="Discover University of Wales Trinity Saint David">
          <a:extLst>
            <a:ext uri="{FF2B5EF4-FFF2-40B4-BE49-F238E27FC236}">
              <a16:creationId xmlns:a16="http://schemas.microsoft.com/office/drawing/2014/main" id="{81B28592-0FC4-21AA-FF0D-0347DE5A676E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8100" y="368300"/>
          <a:ext cx="1809750" cy="7239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E9926-4848-3846-BD65-41B61706146B}">
  <dimension ref="A1:I30"/>
  <sheetViews>
    <sheetView workbookViewId="0">
      <selection activeCell="F13" sqref="F13"/>
    </sheetView>
  </sheetViews>
  <sheetFormatPr baseColWidth="10" defaultRowHeight="16"/>
  <cols>
    <col min="1" max="1" width="17.1640625" customWidth="1"/>
    <col min="2" max="2" width="23.5" customWidth="1"/>
    <col min="5" max="5" width="15" bestFit="1" customWidth="1"/>
  </cols>
  <sheetData>
    <row r="1" spans="1:9">
      <c r="A1" s="23" t="s">
        <v>2</v>
      </c>
      <c r="B1" s="23"/>
      <c r="C1" s="23"/>
      <c r="D1" s="23"/>
      <c r="E1" s="23"/>
      <c r="F1" s="23"/>
      <c r="G1" s="23"/>
    </row>
    <row r="2" spans="1:9">
      <c r="A2" s="1"/>
      <c r="B2" s="1"/>
      <c r="C2" s="1"/>
      <c r="D2" s="1"/>
      <c r="E2" s="1"/>
      <c r="F2" s="1"/>
      <c r="G2" s="1"/>
    </row>
    <row r="3" spans="1:9">
      <c r="A3" s="23" t="s">
        <v>3</v>
      </c>
      <c r="B3" s="23"/>
      <c r="C3" s="23"/>
      <c r="D3" s="1"/>
      <c r="E3" s="1"/>
      <c r="F3" s="1"/>
      <c r="G3" s="1"/>
    </row>
    <row r="4" spans="1:9">
      <c r="A4" s="22" t="s">
        <v>4</v>
      </c>
      <c r="B4" s="23"/>
      <c r="C4" s="1"/>
      <c r="D4" s="1"/>
      <c r="E4" s="1"/>
      <c r="F4" s="1"/>
      <c r="G4" s="1"/>
    </row>
    <row r="5" spans="1:9">
      <c r="A5" s="22"/>
      <c r="B5" s="22"/>
      <c r="C5" s="22"/>
      <c r="D5" s="22"/>
      <c r="E5" s="22"/>
      <c r="F5" s="22"/>
    </row>
    <row r="6" spans="1:9">
      <c r="A6" s="22" t="s">
        <v>5</v>
      </c>
      <c r="B6" s="22"/>
      <c r="C6" s="22"/>
      <c r="D6" s="22"/>
      <c r="E6" s="22"/>
      <c r="F6" s="22"/>
      <c r="G6" s="22"/>
      <c r="H6" s="22"/>
      <c r="I6" s="22"/>
    </row>
    <row r="7" spans="1:9">
      <c r="A7" s="22"/>
      <c r="B7" s="22"/>
      <c r="C7" s="22"/>
      <c r="D7" s="22"/>
      <c r="E7" s="22"/>
      <c r="F7" s="22"/>
      <c r="G7" s="22"/>
    </row>
    <row r="8" spans="1:9">
      <c r="A8" s="23" t="s">
        <v>6</v>
      </c>
      <c r="B8" s="22"/>
    </row>
    <row r="9" spans="1:9">
      <c r="A9" s="22" t="s">
        <v>9</v>
      </c>
      <c r="B9" s="22"/>
      <c r="E9">
        <v>120</v>
      </c>
    </row>
    <row r="10" spans="1:9">
      <c r="A10" s="22" t="s">
        <v>10</v>
      </c>
      <c r="B10" s="22"/>
      <c r="E10">
        <v>62000</v>
      </c>
    </row>
    <row r="11" spans="1:9">
      <c r="A11" t="s">
        <v>7</v>
      </c>
      <c r="E11">
        <f>E9*E10</f>
        <v>7440000</v>
      </c>
    </row>
    <row r="12" spans="1:9">
      <c r="A12" s="22" t="s">
        <v>13</v>
      </c>
      <c r="B12" s="22"/>
      <c r="E12">
        <v>0.85</v>
      </c>
    </row>
    <row r="13" spans="1:9">
      <c r="A13" t="s">
        <v>11</v>
      </c>
      <c r="E13" s="25">
        <f>E11*E12</f>
        <v>6324000</v>
      </c>
    </row>
    <row r="15" spans="1:9">
      <c r="A15" s="1" t="s">
        <v>8</v>
      </c>
    </row>
    <row r="16" spans="1:9" ht="19" customHeight="1">
      <c r="A16" s="22" t="s">
        <v>12</v>
      </c>
      <c r="B16" s="22"/>
      <c r="C16" s="22"/>
      <c r="E16">
        <v>730</v>
      </c>
    </row>
    <row r="17" spans="1:5">
      <c r="A17" t="s">
        <v>17</v>
      </c>
      <c r="E17">
        <v>1800</v>
      </c>
    </row>
    <row r="18" spans="1:5">
      <c r="A18" t="s">
        <v>7</v>
      </c>
      <c r="E18">
        <f>E16*E17</f>
        <v>1314000</v>
      </c>
    </row>
    <row r="19" spans="1:5">
      <c r="A19" s="22" t="s">
        <v>13</v>
      </c>
      <c r="B19" s="22"/>
      <c r="E19">
        <v>0.85</v>
      </c>
    </row>
    <row r="20" spans="1:5">
      <c r="A20" s="22" t="s">
        <v>11</v>
      </c>
      <c r="B20" s="22"/>
      <c r="C20" s="22"/>
      <c r="E20">
        <f>E18*E19</f>
        <v>1116900</v>
      </c>
    </row>
    <row r="22" spans="1:5">
      <c r="A22" s="1" t="s">
        <v>14</v>
      </c>
    </row>
    <row r="23" spans="1:5">
      <c r="A23" s="22" t="s">
        <v>15</v>
      </c>
      <c r="B23" s="22"/>
      <c r="C23" s="22"/>
      <c r="E23">
        <v>820</v>
      </c>
    </row>
    <row r="24" spans="1:5">
      <c r="A24" s="22" t="s">
        <v>16</v>
      </c>
      <c r="B24" s="22"/>
      <c r="E24">
        <v>800</v>
      </c>
    </row>
    <row r="25" spans="1:5">
      <c r="A25" s="22" t="s">
        <v>7</v>
      </c>
      <c r="B25" s="22"/>
      <c r="C25" s="22"/>
      <c r="D25" s="22"/>
      <c r="E25">
        <f>E23*E24</f>
        <v>656000</v>
      </c>
    </row>
    <row r="26" spans="1:5">
      <c r="A26" s="22" t="s">
        <v>13</v>
      </c>
      <c r="B26" s="22"/>
      <c r="E26">
        <v>0.85</v>
      </c>
    </row>
    <row r="27" spans="1:5">
      <c r="A27" s="22" t="s">
        <v>11</v>
      </c>
      <c r="B27" s="22"/>
      <c r="C27" s="22"/>
      <c r="E27">
        <f>E25*E26</f>
        <v>557600</v>
      </c>
    </row>
    <row r="30" spans="1:5">
      <c r="A30" s="36"/>
      <c r="B30" s="36"/>
      <c r="C30" s="36"/>
      <c r="D30" s="36"/>
      <c r="E30" s="36"/>
    </row>
  </sheetData>
  <mergeCells count="19">
    <mergeCell ref="A30:E30"/>
    <mergeCell ref="A26:B26"/>
    <mergeCell ref="A27:C27"/>
    <mergeCell ref="A19:B19"/>
    <mergeCell ref="A20:C20"/>
    <mergeCell ref="A23:C23"/>
    <mergeCell ref="A24:B24"/>
    <mergeCell ref="A25:D25"/>
    <mergeCell ref="A16:C16"/>
    <mergeCell ref="A12:B12"/>
    <mergeCell ref="A9:B9"/>
    <mergeCell ref="A10:B10"/>
    <mergeCell ref="A1:G1"/>
    <mergeCell ref="A7:G7"/>
    <mergeCell ref="A3:C3"/>
    <mergeCell ref="A4:B4"/>
    <mergeCell ref="A5:F5"/>
    <mergeCell ref="A6:I6"/>
    <mergeCell ref="A8:B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9D62C-E9CB-DF49-9648-BE4AE018CD1A}">
  <dimension ref="A2:I62"/>
  <sheetViews>
    <sheetView workbookViewId="0">
      <selection activeCell="B20" sqref="B20"/>
    </sheetView>
  </sheetViews>
  <sheetFormatPr baseColWidth="10" defaultRowHeight="16"/>
  <cols>
    <col min="1" max="1" width="12.83203125" customWidth="1"/>
    <col min="2" max="2" width="69.83203125" customWidth="1"/>
    <col min="3" max="3" width="8.5" customWidth="1"/>
    <col min="4" max="4" width="8.1640625" customWidth="1"/>
    <col min="5" max="5" width="8.5" customWidth="1"/>
    <col min="6" max="6" width="11.5" bestFit="1" customWidth="1"/>
    <col min="7" max="7" width="13.33203125" customWidth="1"/>
    <col min="8" max="8" width="15.83203125" customWidth="1"/>
    <col min="9" max="9" width="60.6640625" customWidth="1"/>
  </cols>
  <sheetData>
    <row r="2" spans="1:9">
      <c r="A2" s="1"/>
      <c r="B2" s="1"/>
      <c r="C2" s="1"/>
      <c r="D2" s="1"/>
      <c r="E2" s="1"/>
      <c r="F2" s="1"/>
    </row>
    <row r="12" spans="1:9" ht="19">
      <c r="A12" s="7" t="s">
        <v>21</v>
      </c>
      <c r="B12" s="7" t="s">
        <v>20</v>
      </c>
      <c r="C12" s="24" t="s">
        <v>22</v>
      </c>
      <c r="D12" s="24"/>
      <c r="E12" s="24"/>
      <c r="F12" s="7" t="s">
        <v>0</v>
      </c>
      <c r="G12" s="8" t="s">
        <v>24</v>
      </c>
      <c r="H12" s="8" t="s">
        <v>23</v>
      </c>
      <c r="I12" s="13" t="s">
        <v>26</v>
      </c>
    </row>
    <row r="13" spans="1:9">
      <c r="A13" s="9"/>
      <c r="B13" s="6"/>
      <c r="C13" s="6"/>
      <c r="D13" s="6"/>
      <c r="E13" s="6"/>
      <c r="F13" s="10"/>
      <c r="G13" s="10"/>
      <c r="H13" s="10"/>
      <c r="I13" s="6"/>
    </row>
    <row r="14" spans="1:9">
      <c r="A14" s="13">
        <v>0</v>
      </c>
      <c r="B14" s="2" t="s">
        <v>25</v>
      </c>
      <c r="C14" s="6"/>
      <c r="D14" s="6"/>
      <c r="E14" s="6"/>
      <c r="F14" s="11"/>
      <c r="G14" s="11"/>
      <c r="H14" s="11"/>
      <c r="I14" s="6"/>
    </row>
    <row r="15" spans="1:9">
      <c r="A15" s="6"/>
      <c r="B15" s="6"/>
      <c r="C15" s="6"/>
      <c r="D15" s="6"/>
      <c r="E15" s="6"/>
      <c r="F15" s="11"/>
      <c r="G15" s="11"/>
      <c r="H15" s="11"/>
      <c r="I15" s="6"/>
    </row>
    <row r="16" spans="1:9">
      <c r="A16" s="6">
        <v>0.1</v>
      </c>
      <c r="B16" s="6" t="s">
        <v>27</v>
      </c>
      <c r="C16" s="6"/>
      <c r="D16" s="6"/>
      <c r="E16" s="6"/>
      <c r="F16" s="11"/>
      <c r="G16" s="11"/>
      <c r="H16" s="11"/>
      <c r="I16" s="6"/>
    </row>
    <row r="17" spans="1:9">
      <c r="A17" s="6"/>
      <c r="B17" s="14" t="s">
        <v>29</v>
      </c>
      <c r="C17" s="6"/>
      <c r="D17" s="6"/>
      <c r="E17" s="6"/>
      <c r="F17" s="11"/>
      <c r="G17" s="11"/>
      <c r="H17" s="11"/>
      <c r="I17" s="6" t="s">
        <v>28</v>
      </c>
    </row>
    <row r="18" spans="1:9">
      <c r="A18" s="6">
        <v>0.2</v>
      </c>
      <c r="B18" s="6" t="s">
        <v>30</v>
      </c>
      <c r="C18" s="6"/>
      <c r="D18" s="6"/>
      <c r="E18" s="6"/>
      <c r="F18" s="11"/>
      <c r="G18" s="11"/>
      <c r="H18" s="11"/>
      <c r="I18" s="6"/>
    </row>
    <row r="19" spans="1:9">
      <c r="A19" s="6"/>
      <c r="B19" s="14" t="s">
        <v>31</v>
      </c>
      <c r="C19" s="6"/>
      <c r="D19" s="6"/>
      <c r="E19" s="6"/>
      <c r="F19" s="11"/>
      <c r="G19" s="11"/>
      <c r="H19" s="11"/>
      <c r="I19" s="6" t="s">
        <v>32</v>
      </c>
    </row>
    <row r="20" spans="1:9">
      <c r="A20" s="6">
        <v>0.3</v>
      </c>
      <c r="B20" s="6" t="s">
        <v>164</v>
      </c>
      <c r="C20" s="6"/>
      <c r="D20" s="6">
        <v>1</v>
      </c>
      <c r="E20" s="6" t="s">
        <v>100</v>
      </c>
      <c r="F20" s="11">
        <v>11000</v>
      </c>
      <c r="G20" s="11">
        <f>F20*D20</f>
        <v>11000</v>
      </c>
      <c r="H20" s="11"/>
      <c r="I20" s="6"/>
    </row>
    <row r="21" spans="1:9">
      <c r="A21" s="6"/>
      <c r="B21" s="6"/>
      <c r="C21" s="6"/>
      <c r="D21" s="6"/>
      <c r="E21" s="6"/>
      <c r="F21" s="11"/>
      <c r="G21" s="11"/>
      <c r="H21" s="11"/>
      <c r="I21" s="6"/>
    </row>
    <row r="22" spans="1:9">
      <c r="A22" s="6"/>
      <c r="B22" s="6"/>
      <c r="C22" s="6"/>
      <c r="D22" s="6"/>
      <c r="E22" s="6"/>
      <c r="F22" s="11"/>
      <c r="G22" s="11"/>
      <c r="H22" s="11"/>
      <c r="I22" s="6"/>
    </row>
    <row r="23" spans="1:9">
      <c r="A23" s="6"/>
      <c r="B23" s="6"/>
      <c r="C23" s="6"/>
      <c r="D23" s="6"/>
      <c r="E23" s="6"/>
      <c r="F23" s="11"/>
      <c r="G23" s="11"/>
      <c r="H23" s="11"/>
      <c r="I23" s="6"/>
    </row>
    <row r="24" spans="1:9">
      <c r="A24" s="6"/>
      <c r="B24" s="6"/>
      <c r="C24" s="6"/>
      <c r="D24" s="6"/>
      <c r="E24" s="6"/>
      <c r="F24" s="11"/>
      <c r="G24" s="11"/>
      <c r="H24" s="11"/>
      <c r="I24" s="6"/>
    </row>
    <row r="25" spans="1:9">
      <c r="A25" s="6"/>
      <c r="B25" s="6"/>
      <c r="C25" s="6"/>
      <c r="D25" s="6"/>
      <c r="E25" s="6"/>
      <c r="F25" s="11"/>
      <c r="G25" s="11"/>
      <c r="H25" s="11"/>
      <c r="I25" s="6"/>
    </row>
    <row r="26" spans="1:9">
      <c r="A26" s="6"/>
      <c r="B26" s="6"/>
      <c r="C26" s="6"/>
      <c r="D26" s="6"/>
      <c r="E26" s="6"/>
      <c r="F26" s="11"/>
      <c r="G26" s="11"/>
      <c r="H26" s="11"/>
      <c r="I26" s="6"/>
    </row>
    <row r="27" spans="1:9">
      <c r="A27" s="6"/>
      <c r="B27" s="6"/>
      <c r="C27" s="6"/>
      <c r="D27" s="6"/>
      <c r="E27" s="6"/>
      <c r="F27" s="11"/>
      <c r="G27" s="11"/>
      <c r="H27" s="11"/>
      <c r="I27" s="6"/>
    </row>
    <row r="28" spans="1:9">
      <c r="A28" s="6"/>
      <c r="B28" s="6"/>
      <c r="C28" s="6"/>
      <c r="D28" s="6"/>
      <c r="E28" s="6"/>
      <c r="F28" s="6"/>
      <c r="G28" s="6"/>
      <c r="H28" s="6"/>
      <c r="I28" s="6"/>
    </row>
    <row r="29" spans="1:9">
      <c r="A29" s="6"/>
      <c r="B29" s="6"/>
      <c r="C29" s="6"/>
      <c r="D29" s="6"/>
      <c r="E29" s="6"/>
      <c r="F29" s="6"/>
      <c r="G29" s="6"/>
      <c r="H29" s="6"/>
      <c r="I29" s="6"/>
    </row>
    <row r="30" spans="1:9">
      <c r="A30" s="6"/>
      <c r="B30" s="6"/>
      <c r="C30" s="6"/>
      <c r="D30" s="6"/>
      <c r="E30" s="6"/>
      <c r="F30" s="6"/>
      <c r="G30" s="6"/>
      <c r="H30" s="6"/>
      <c r="I30" s="6"/>
    </row>
    <row r="31" spans="1:9">
      <c r="A31" s="6"/>
      <c r="B31" s="6"/>
      <c r="C31" s="6"/>
      <c r="D31" s="6"/>
      <c r="E31" s="6"/>
      <c r="F31" s="6"/>
      <c r="G31" s="6"/>
      <c r="H31" s="6"/>
      <c r="I31" s="6"/>
    </row>
    <row r="32" spans="1:9">
      <c r="A32" s="6"/>
      <c r="B32" s="6"/>
      <c r="C32" s="6"/>
      <c r="D32" s="6"/>
      <c r="E32" s="6"/>
      <c r="F32" s="6"/>
      <c r="G32" s="6"/>
      <c r="H32" s="6"/>
      <c r="I32" s="6"/>
    </row>
    <row r="33" spans="1:9">
      <c r="A33" s="6"/>
      <c r="B33" s="6"/>
      <c r="C33" s="6"/>
      <c r="D33" s="6"/>
      <c r="E33" s="6"/>
      <c r="F33" s="6"/>
      <c r="G33" s="6"/>
      <c r="H33" s="6"/>
      <c r="I33" s="6"/>
    </row>
    <row r="34" spans="1:9">
      <c r="A34" s="6"/>
      <c r="B34" s="6"/>
      <c r="C34" s="6"/>
      <c r="D34" s="6"/>
      <c r="E34" s="6"/>
      <c r="F34" s="6"/>
      <c r="G34" s="6"/>
      <c r="H34" s="6"/>
      <c r="I34" s="6"/>
    </row>
    <row r="35" spans="1:9">
      <c r="A35" s="6"/>
      <c r="B35" s="6"/>
      <c r="C35" s="6"/>
      <c r="D35" s="6"/>
      <c r="E35" s="6"/>
      <c r="F35" s="6"/>
      <c r="G35" s="6"/>
      <c r="H35" s="6"/>
      <c r="I35" s="6"/>
    </row>
    <row r="36" spans="1:9">
      <c r="A36" s="6"/>
      <c r="B36" s="6"/>
      <c r="C36" s="6"/>
      <c r="D36" s="6"/>
      <c r="E36" s="6"/>
      <c r="F36" s="6"/>
      <c r="G36" s="6"/>
      <c r="H36" s="6"/>
      <c r="I36" s="6"/>
    </row>
    <row r="37" spans="1:9">
      <c r="A37" s="6"/>
      <c r="B37" s="6"/>
      <c r="C37" s="6"/>
      <c r="D37" s="6"/>
      <c r="E37" s="6"/>
      <c r="F37" s="6"/>
      <c r="G37" s="6"/>
      <c r="H37" s="6"/>
      <c r="I37" s="6"/>
    </row>
    <row r="38" spans="1:9">
      <c r="A38" s="6"/>
      <c r="B38" s="6"/>
      <c r="C38" s="6"/>
      <c r="D38" s="6"/>
      <c r="E38" s="6"/>
      <c r="F38" s="6"/>
      <c r="G38" s="6"/>
      <c r="H38" s="6"/>
      <c r="I38" s="6"/>
    </row>
    <row r="39" spans="1:9">
      <c r="A39" s="6"/>
      <c r="B39" s="6"/>
      <c r="C39" s="6"/>
      <c r="D39" s="6"/>
      <c r="E39" s="6"/>
      <c r="F39" s="6"/>
      <c r="G39" s="6"/>
      <c r="H39" s="6"/>
      <c r="I39" s="6"/>
    </row>
    <row r="40" spans="1:9">
      <c r="A40" s="6"/>
      <c r="B40" s="6"/>
      <c r="C40" s="6"/>
      <c r="D40" s="6"/>
      <c r="E40" s="6"/>
      <c r="F40" s="6"/>
      <c r="G40" s="6"/>
      <c r="H40" s="6"/>
      <c r="I40" s="6"/>
    </row>
    <row r="41" spans="1:9">
      <c r="A41" s="6"/>
      <c r="B41" s="6"/>
      <c r="C41" s="6"/>
      <c r="D41" s="6"/>
      <c r="E41" s="6"/>
      <c r="F41" s="6"/>
      <c r="G41" s="6"/>
      <c r="H41" s="6"/>
      <c r="I41" s="6"/>
    </row>
    <row r="42" spans="1:9">
      <c r="A42" s="6"/>
      <c r="B42" s="6"/>
      <c r="C42" s="6"/>
      <c r="D42" s="6"/>
      <c r="E42" s="6"/>
      <c r="F42" s="6"/>
      <c r="G42" s="6"/>
      <c r="H42" s="6"/>
      <c r="I42" s="6"/>
    </row>
    <row r="43" spans="1:9">
      <c r="A43" s="6"/>
      <c r="B43" s="6"/>
      <c r="C43" s="6"/>
      <c r="D43" s="6"/>
      <c r="E43" s="6"/>
      <c r="F43" s="6"/>
      <c r="G43" s="6"/>
      <c r="H43" s="6"/>
      <c r="I43" s="6"/>
    </row>
    <row r="44" spans="1:9">
      <c r="A44" s="6"/>
      <c r="B44" s="6"/>
      <c r="C44" s="6"/>
      <c r="D44" s="6"/>
      <c r="E44" s="6"/>
      <c r="F44" s="6"/>
      <c r="G44" s="6"/>
      <c r="H44" s="6"/>
      <c r="I44" s="6"/>
    </row>
    <row r="45" spans="1:9">
      <c r="A45" s="6"/>
      <c r="B45" s="6"/>
      <c r="C45" s="6"/>
      <c r="D45" s="6"/>
      <c r="E45" s="6"/>
      <c r="F45" s="6"/>
      <c r="G45" s="6"/>
      <c r="H45" s="6"/>
      <c r="I45" s="6"/>
    </row>
    <row r="46" spans="1:9">
      <c r="A46" s="6"/>
      <c r="B46" s="6"/>
      <c r="C46" s="6"/>
      <c r="D46" s="6"/>
      <c r="E46" s="6"/>
      <c r="F46" s="6"/>
      <c r="G46" s="6"/>
      <c r="H46" s="6"/>
      <c r="I46" s="6"/>
    </row>
    <row r="47" spans="1:9">
      <c r="A47" s="6"/>
      <c r="B47" s="6"/>
      <c r="C47" s="6"/>
      <c r="D47" s="6"/>
      <c r="E47" s="6"/>
      <c r="F47" s="6"/>
      <c r="G47" s="6"/>
      <c r="H47" s="6"/>
      <c r="I47" s="6"/>
    </row>
    <row r="48" spans="1:9">
      <c r="A48" s="6"/>
      <c r="B48" s="6"/>
      <c r="C48" s="6"/>
      <c r="D48" s="6"/>
      <c r="E48" s="6"/>
      <c r="F48" s="6"/>
      <c r="G48" s="6"/>
      <c r="H48" s="6"/>
      <c r="I48" s="6"/>
    </row>
    <row r="49" spans="1:9">
      <c r="A49" s="6"/>
      <c r="B49" s="6"/>
      <c r="C49" s="6"/>
      <c r="D49" s="6"/>
      <c r="E49" s="6"/>
      <c r="F49" s="6"/>
      <c r="G49" s="6"/>
      <c r="H49" s="6"/>
      <c r="I49" s="6"/>
    </row>
    <row r="50" spans="1:9">
      <c r="A50" s="6"/>
      <c r="B50" s="6"/>
      <c r="C50" s="6"/>
      <c r="D50" s="6"/>
      <c r="E50" s="6"/>
      <c r="F50" s="6"/>
      <c r="G50" s="6"/>
      <c r="H50" s="6"/>
      <c r="I50" s="6"/>
    </row>
    <row r="51" spans="1:9">
      <c r="A51" s="6"/>
      <c r="B51" s="6"/>
      <c r="C51" s="6"/>
      <c r="D51" s="6"/>
      <c r="E51" s="6"/>
      <c r="F51" s="6"/>
      <c r="G51" s="6"/>
      <c r="H51" s="6"/>
      <c r="I51" s="6"/>
    </row>
    <row r="52" spans="1:9">
      <c r="A52" s="6"/>
      <c r="B52" s="6"/>
      <c r="C52" s="6"/>
      <c r="D52" s="6"/>
      <c r="E52" s="6"/>
      <c r="F52" s="6"/>
      <c r="G52" s="6"/>
      <c r="H52" s="6"/>
      <c r="I52" s="6"/>
    </row>
    <row r="53" spans="1:9">
      <c r="A53" s="6"/>
      <c r="B53" s="6"/>
      <c r="C53" s="6"/>
      <c r="D53" s="6"/>
      <c r="E53" s="6"/>
      <c r="F53" s="6"/>
      <c r="G53" s="6"/>
      <c r="H53" s="6"/>
      <c r="I53" s="6"/>
    </row>
    <row r="54" spans="1:9">
      <c r="A54" s="6"/>
      <c r="B54" s="6"/>
      <c r="C54" s="6"/>
      <c r="D54" s="6"/>
      <c r="E54" s="6"/>
      <c r="F54" s="6"/>
      <c r="G54" s="6"/>
      <c r="H54" s="6"/>
      <c r="I54" s="6"/>
    </row>
    <row r="55" spans="1:9">
      <c r="A55" s="6"/>
      <c r="B55" s="6"/>
      <c r="C55" s="6"/>
      <c r="D55" s="6"/>
      <c r="E55" s="6"/>
      <c r="F55" s="6"/>
      <c r="G55" s="6"/>
      <c r="H55" s="6"/>
      <c r="I55" s="6"/>
    </row>
    <row r="56" spans="1:9">
      <c r="A56" s="6"/>
      <c r="B56" s="6"/>
      <c r="C56" s="6"/>
      <c r="D56" s="6"/>
      <c r="E56" s="6"/>
      <c r="F56" s="6"/>
      <c r="G56" s="6"/>
      <c r="H56" s="6"/>
      <c r="I56" s="6"/>
    </row>
    <row r="57" spans="1:9">
      <c r="A57" s="6"/>
      <c r="B57" s="6"/>
      <c r="C57" s="6"/>
      <c r="D57" s="6"/>
      <c r="E57" s="6"/>
      <c r="F57" s="6"/>
      <c r="G57" s="6"/>
      <c r="H57" s="6"/>
      <c r="I57" s="6"/>
    </row>
    <row r="58" spans="1:9">
      <c r="A58" s="6"/>
      <c r="B58" s="6"/>
      <c r="C58" s="6"/>
      <c r="D58" s="6"/>
      <c r="E58" s="6"/>
      <c r="F58" s="6"/>
      <c r="G58" s="6"/>
      <c r="H58" s="6"/>
      <c r="I58" s="6"/>
    </row>
    <row r="59" spans="1:9">
      <c r="A59" s="6"/>
      <c r="B59" s="6"/>
      <c r="C59" s="6"/>
      <c r="D59" s="6"/>
      <c r="E59" s="6"/>
      <c r="F59" s="6"/>
      <c r="G59" s="6"/>
      <c r="H59" s="6"/>
      <c r="I59" s="6"/>
    </row>
    <row r="60" spans="1:9">
      <c r="A60" s="6"/>
      <c r="B60" s="6"/>
      <c r="C60" s="6"/>
      <c r="D60" s="6"/>
      <c r="E60" s="6"/>
      <c r="F60" s="6"/>
      <c r="G60" s="6"/>
      <c r="H60" s="6"/>
      <c r="I60" s="6"/>
    </row>
    <row r="61" spans="1:9">
      <c r="A61" s="6"/>
      <c r="B61" s="6"/>
      <c r="C61" s="6"/>
      <c r="D61" s="6"/>
      <c r="E61" s="6"/>
      <c r="F61" s="6"/>
      <c r="G61" s="6"/>
      <c r="H61" s="6"/>
      <c r="I61" s="6"/>
    </row>
    <row r="62" spans="1:9">
      <c r="A62" s="6"/>
      <c r="B62" s="6"/>
      <c r="C62" s="6"/>
      <c r="D62" s="6"/>
      <c r="E62" s="6"/>
      <c r="F62" s="6"/>
      <c r="G62" s="6"/>
      <c r="H62" s="6"/>
      <c r="I62" s="6"/>
    </row>
  </sheetData>
  <mergeCells count="1">
    <mergeCell ref="C12:E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65DD1-C4C7-994D-A15A-3D9A013CE8BF}">
  <dimension ref="A3:I60"/>
  <sheetViews>
    <sheetView topLeftCell="A4" workbookViewId="0">
      <selection activeCell="G21" sqref="G21"/>
    </sheetView>
  </sheetViews>
  <sheetFormatPr baseColWidth="10" defaultRowHeight="16"/>
  <cols>
    <col min="1" max="1" width="13" customWidth="1"/>
    <col min="2" max="2" width="75.6640625" customWidth="1"/>
    <col min="4" max="4" width="12.6640625" customWidth="1"/>
    <col min="6" max="6" width="13.1640625" customWidth="1"/>
    <col min="7" max="7" width="15.5" customWidth="1"/>
    <col min="8" max="8" width="16.83203125" customWidth="1"/>
    <col min="9" max="9" width="20.1640625" customWidth="1"/>
  </cols>
  <sheetData>
    <row r="3" spans="1:9">
      <c r="A3" s="1"/>
      <c r="B3" s="1"/>
      <c r="C3" s="1"/>
      <c r="D3" s="1"/>
      <c r="E3" s="1"/>
      <c r="F3" s="1"/>
    </row>
    <row r="9" spans="1:9">
      <c r="A9" s="5"/>
      <c r="B9" s="4"/>
    </row>
    <row r="10" spans="1:9">
      <c r="B10" s="3"/>
    </row>
    <row r="12" spans="1:9" ht="19">
      <c r="A12" s="7" t="s">
        <v>21</v>
      </c>
      <c r="B12" s="7" t="s">
        <v>20</v>
      </c>
      <c r="C12" s="24" t="s">
        <v>22</v>
      </c>
      <c r="D12" s="24"/>
      <c r="E12" s="24"/>
      <c r="F12" s="7" t="s">
        <v>0</v>
      </c>
      <c r="G12" s="8" t="s">
        <v>24</v>
      </c>
      <c r="H12" s="8" t="s">
        <v>23</v>
      </c>
      <c r="I12" s="13" t="s">
        <v>26</v>
      </c>
    </row>
    <row r="13" spans="1:9">
      <c r="A13" s="12"/>
      <c r="B13" s="6"/>
      <c r="C13" s="6"/>
      <c r="D13" s="6"/>
      <c r="E13" s="6"/>
      <c r="F13" s="10"/>
      <c r="G13" s="10"/>
      <c r="H13" s="10"/>
      <c r="I13" s="6"/>
    </row>
    <row r="14" spans="1:9">
      <c r="A14" s="13">
        <v>1</v>
      </c>
      <c r="B14" s="2" t="s">
        <v>33</v>
      </c>
      <c r="C14" s="6"/>
      <c r="D14" s="6"/>
      <c r="E14" s="6"/>
      <c r="F14" s="11"/>
      <c r="G14" s="11"/>
      <c r="H14" s="11"/>
      <c r="I14" s="6"/>
    </row>
    <row r="15" spans="1:9">
      <c r="A15" s="6"/>
      <c r="B15" s="6"/>
      <c r="C15" s="6"/>
      <c r="D15" s="6"/>
      <c r="E15" s="6"/>
      <c r="F15" s="11"/>
      <c r="G15" s="11"/>
      <c r="H15" s="11"/>
      <c r="I15" s="6"/>
    </row>
    <row r="16" spans="1:9" ht="34">
      <c r="A16" s="15">
        <v>1.1000000000000001</v>
      </c>
      <c r="B16" s="16" t="s">
        <v>35</v>
      </c>
      <c r="C16" s="6"/>
      <c r="D16" s="6">
        <v>2</v>
      </c>
      <c r="E16" s="6" t="s">
        <v>34</v>
      </c>
      <c r="F16" s="11">
        <v>20000</v>
      </c>
      <c r="G16" s="11">
        <f>D16*F16</f>
        <v>40000</v>
      </c>
      <c r="H16" s="11"/>
      <c r="I16" s="6"/>
    </row>
    <row r="17" spans="1:9" ht="37">
      <c r="A17" s="15" t="s">
        <v>101</v>
      </c>
      <c r="B17" s="16" t="s">
        <v>36</v>
      </c>
      <c r="C17" s="6"/>
      <c r="D17" s="6">
        <v>81</v>
      </c>
      <c r="E17" s="6" t="s">
        <v>18</v>
      </c>
      <c r="F17" s="11">
        <v>230.91</v>
      </c>
      <c r="G17" s="11">
        <f>F17*D17</f>
        <v>18703.71</v>
      </c>
      <c r="H17" s="11"/>
      <c r="I17" s="6"/>
    </row>
    <row r="18" spans="1:9" ht="34">
      <c r="A18" s="15">
        <v>1.3</v>
      </c>
      <c r="B18" s="16" t="s">
        <v>37</v>
      </c>
      <c r="C18" s="6"/>
      <c r="D18" s="6">
        <v>31</v>
      </c>
      <c r="E18" s="6" t="s">
        <v>18</v>
      </c>
      <c r="F18" s="11">
        <v>1800</v>
      </c>
      <c r="G18" s="11">
        <f>F18*D18</f>
        <v>55800</v>
      </c>
      <c r="H18" s="11"/>
      <c r="I18" s="6"/>
    </row>
    <row r="19" spans="1:9">
      <c r="A19" s="15">
        <v>1.4</v>
      </c>
      <c r="B19" s="6" t="s">
        <v>38</v>
      </c>
      <c r="C19" s="6"/>
      <c r="D19" s="6">
        <v>306</v>
      </c>
      <c r="E19" s="6" t="s">
        <v>19</v>
      </c>
      <c r="F19" s="11">
        <v>115</v>
      </c>
      <c r="G19" s="11">
        <f>D19*F19</f>
        <v>35190</v>
      </c>
      <c r="H19" s="11"/>
      <c r="I19" s="6"/>
    </row>
    <row r="20" spans="1:9">
      <c r="A20" s="6"/>
      <c r="B20" s="6"/>
      <c r="C20" s="6"/>
      <c r="D20" s="6"/>
      <c r="E20" s="6"/>
      <c r="F20" s="11"/>
      <c r="G20" s="11"/>
      <c r="H20" s="11"/>
      <c r="I20" s="6"/>
    </row>
    <row r="21" spans="1:9">
      <c r="A21" s="6"/>
      <c r="B21" s="2" t="s">
        <v>1</v>
      </c>
      <c r="C21" s="2"/>
      <c r="D21" s="2"/>
      <c r="E21" s="2"/>
      <c r="F21" s="26"/>
      <c r="G21" s="26">
        <f>SUM(G16:G20)</f>
        <v>149693.71</v>
      </c>
      <c r="H21" s="11"/>
      <c r="I21" s="6"/>
    </row>
    <row r="22" spans="1:9">
      <c r="A22" s="6"/>
      <c r="B22" s="6"/>
      <c r="C22" s="6"/>
      <c r="D22" s="6"/>
      <c r="E22" s="6"/>
      <c r="F22" s="11"/>
      <c r="G22" s="11"/>
      <c r="H22" s="11"/>
      <c r="I22" s="6"/>
    </row>
    <row r="23" spans="1:9">
      <c r="A23" s="6"/>
      <c r="B23" s="6"/>
      <c r="C23" s="6"/>
      <c r="D23" s="6"/>
      <c r="E23" s="6"/>
      <c r="F23" s="11"/>
      <c r="G23" s="11"/>
      <c r="H23" s="11"/>
      <c r="I23" s="6"/>
    </row>
    <row r="24" spans="1:9">
      <c r="A24" s="6"/>
      <c r="B24" s="6"/>
      <c r="C24" s="6"/>
      <c r="D24" s="6"/>
      <c r="E24" s="6"/>
      <c r="F24" s="11"/>
      <c r="G24" s="11"/>
      <c r="H24" s="11"/>
      <c r="I24" s="6"/>
    </row>
    <row r="25" spans="1:9">
      <c r="A25" s="6"/>
      <c r="B25" s="6"/>
      <c r="C25" s="6"/>
      <c r="D25" s="6"/>
      <c r="E25" s="6"/>
      <c r="F25" s="11"/>
      <c r="G25" s="11"/>
      <c r="H25" s="11"/>
      <c r="I25" s="6"/>
    </row>
    <row r="26" spans="1:9">
      <c r="A26" s="6"/>
      <c r="B26" s="6"/>
      <c r="C26" s="6"/>
      <c r="D26" s="6"/>
      <c r="E26" s="6"/>
      <c r="F26" s="6"/>
      <c r="G26" s="6"/>
      <c r="H26" s="6"/>
      <c r="I26" s="6"/>
    </row>
    <row r="27" spans="1:9">
      <c r="A27" s="6"/>
      <c r="B27" s="6"/>
      <c r="C27" s="6"/>
      <c r="D27" s="6"/>
      <c r="E27" s="6"/>
      <c r="F27" s="6"/>
      <c r="G27" s="6"/>
      <c r="H27" s="6"/>
      <c r="I27" s="6"/>
    </row>
    <row r="28" spans="1:9">
      <c r="A28" s="6"/>
      <c r="B28" s="6"/>
      <c r="C28" s="6"/>
      <c r="D28" s="6"/>
      <c r="E28" s="6"/>
      <c r="F28" s="6"/>
      <c r="G28" s="6"/>
      <c r="H28" s="6"/>
      <c r="I28" s="6"/>
    </row>
    <row r="29" spans="1:9">
      <c r="A29" s="6"/>
      <c r="B29" s="6"/>
      <c r="C29" s="6"/>
      <c r="D29" s="6"/>
      <c r="E29" s="6"/>
      <c r="F29" s="6"/>
      <c r="G29" s="6"/>
      <c r="H29" s="6"/>
      <c r="I29" s="6"/>
    </row>
    <row r="30" spans="1:9">
      <c r="A30" s="6"/>
      <c r="B30" s="6"/>
      <c r="C30" s="6"/>
      <c r="D30" s="6"/>
      <c r="E30" s="6"/>
      <c r="F30" s="6"/>
      <c r="G30" s="6"/>
      <c r="H30" s="6"/>
      <c r="I30" s="6"/>
    </row>
    <row r="31" spans="1:9">
      <c r="A31" s="6"/>
      <c r="B31" s="6"/>
      <c r="C31" s="6"/>
      <c r="D31" s="6"/>
      <c r="E31" s="6"/>
      <c r="F31" s="6"/>
      <c r="G31" s="6"/>
      <c r="H31" s="6"/>
      <c r="I31" s="6"/>
    </row>
    <row r="32" spans="1:9">
      <c r="A32" s="6"/>
      <c r="B32" s="6"/>
      <c r="C32" s="6"/>
      <c r="D32" s="6"/>
      <c r="E32" s="6"/>
      <c r="F32" s="6"/>
      <c r="G32" s="6"/>
      <c r="H32" s="6"/>
      <c r="I32" s="6"/>
    </row>
    <row r="33" spans="1:9">
      <c r="A33" s="6"/>
      <c r="B33" s="6"/>
      <c r="C33" s="6"/>
      <c r="D33" s="6"/>
      <c r="E33" s="6"/>
      <c r="F33" s="6"/>
      <c r="G33" s="6"/>
      <c r="H33" s="6"/>
      <c r="I33" s="6"/>
    </row>
    <row r="34" spans="1:9">
      <c r="A34" s="6"/>
      <c r="B34" s="6"/>
      <c r="C34" s="6"/>
      <c r="D34" s="6"/>
      <c r="E34" s="6"/>
      <c r="F34" s="6"/>
      <c r="G34" s="6"/>
      <c r="H34" s="6"/>
      <c r="I34" s="6"/>
    </row>
    <row r="35" spans="1:9">
      <c r="A35" s="6"/>
      <c r="B35" s="6"/>
      <c r="C35" s="6"/>
      <c r="D35" s="6"/>
      <c r="E35" s="6"/>
      <c r="F35" s="6"/>
      <c r="G35" s="6"/>
      <c r="H35" s="6"/>
      <c r="I35" s="6"/>
    </row>
    <row r="36" spans="1:9">
      <c r="A36" s="6"/>
      <c r="B36" s="6"/>
      <c r="C36" s="6"/>
      <c r="D36" s="6"/>
      <c r="E36" s="6"/>
      <c r="F36" s="6"/>
      <c r="G36" s="6"/>
      <c r="H36" s="6"/>
      <c r="I36" s="6"/>
    </row>
    <row r="37" spans="1:9">
      <c r="A37" s="6"/>
      <c r="B37" s="6"/>
      <c r="C37" s="6"/>
      <c r="D37" s="6"/>
      <c r="E37" s="6"/>
      <c r="F37" s="6"/>
      <c r="G37" s="6"/>
      <c r="H37" s="6"/>
      <c r="I37" s="6"/>
    </row>
    <row r="38" spans="1:9">
      <c r="A38" s="6"/>
      <c r="B38" s="6"/>
      <c r="C38" s="6"/>
      <c r="D38" s="6"/>
      <c r="E38" s="6"/>
      <c r="F38" s="6"/>
      <c r="G38" s="6"/>
      <c r="H38" s="6"/>
      <c r="I38" s="6"/>
    </row>
    <row r="39" spans="1:9">
      <c r="A39" s="6"/>
      <c r="B39" s="6"/>
      <c r="C39" s="6"/>
      <c r="D39" s="6"/>
      <c r="E39" s="6"/>
      <c r="F39" s="6"/>
      <c r="G39" s="6"/>
      <c r="H39" s="6"/>
      <c r="I39" s="6"/>
    </row>
    <row r="40" spans="1:9">
      <c r="A40" s="6"/>
      <c r="B40" s="6"/>
      <c r="C40" s="6"/>
      <c r="D40" s="6"/>
      <c r="E40" s="6"/>
      <c r="F40" s="6"/>
      <c r="G40" s="6"/>
      <c r="H40" s="6"/>
      <c r="I40" s="6"/>
    </row>
    <row r="41" spans="1:9">
      <c r="A41" s="6"/>
      <c r="B41" s="6"/>
      <c r="C41" s="6"/>
      <c r="D41" s="6"/>
      <c r="E41" s="6"/>
      <c r="F41" s="6"/>
      <c r="G41" s="6"/>
      <c r="H41" s="6"/>
      <c r="I41" s="6"/>
    </row>
    <row r="42" spans="1:9">
      <c r="A42" s="6"/>
      <c r="B42" s="6"/>
      <c r="C42" s="6"/>
      <c r="D42" s="6"/>
      <c r="E42" s="6"/>
      <c r="F42" s="6"/>
      <c r="G42" s="6"/>
      <c r="H42" s="6"/>
      <c r="I42" s="6"/>
    </row>
    <row r="43" spans="1:9">
      <c r="A43" s="6"/>
      <c r="B43" s="6"/>
      <c r="C43" s="6"/>
      <c r="D43" s="6"/>
      <c r="E43" s="6"/>
      <c r="F43" s="6"/>
      <c r="G43" s="6"/>
      <c r="H43" s="6"/>
      <c r="I43" s="6"/>
    </row>
    <row r="44" spans="1:9">
      <c r="A44" s="6"/>
      <c r="B44" s="6"/>
      <c r="C44" s="6"/>
      <c r="D44" s="6"/>
      <c r="E44" s="6"/>
      <c r="F44" s="6"/>
      <c r="G44" s="6"/>
      <c r="H44" s="6"/>
      <c r="I44" s="6"/>
    </row>
    <row r="45" spans="1:9">
      <c r="A45" s="6"/>
      <c r="B45" s="6"/>
      <c r="C45" s="6"/>
      <c r="D45" s="6"/>
      <c r="E45" s="6"/>
      <c r="F45" s="6"/>
      <c r="G45" s="6"/>
      <c r="H45" s="6"/>
      <c r="I45" s="6"/>
    </row>
    <row r="46" spans="1:9">
      <c r="A46" s="6"/>
      <c r="B46" s="6"/>
      <c r="C46" s="6"/>
      <c r="D46" s="6"/>
      <c r="E46" s="6"/>
      <c r="F46" s="6"/>
      <c r="G46" s="6"/>
      <c r="H46" s="6"/>
      <c r="I46" s="6"/>
    </row>
    <row r="47" spans="1:9">
      <c r="A47" s="6"/>
      <c r="B47" s="6"/>
      <c r="C47" s="6"/>
      <c r="D47" s="6"/>
      <c r="E47" s="6"/>
      <c r="F47" s="6"/>
      <c r="G47" s="6"/>
      <c r="H47" s="6"/>
      <c r="I47" s="6"/>
    </row>
    <row r="48" spans="1:9">
      <c r="A48" s="6"/>
      <c r="B48" s="6"/>
      <c r="C48" s="6"/>
      <c r="D48" s="6"/>
      <c r="E48" s="6"/>
      <c r="F48" s="6"/>
      <c r="G48" s="6"/>
      <c r="H48" s="6"/>
      <c r="I48" s="6"/>
    </row>
    <row r="49" spans="1:9">
      <c r="A49" s="6"/>
      <c r="B49" s="6"/>
      <c r="C49" s="6"/>
      <c r="D49" s="6"/>
      <c r="E49" s="6"/>
      <c r="F49" s="6"/>
      <c r="G49" s="6"/>
      <c r="H49" s="6"/>
      <c r="I49" s="6"/>
    </row>
    <row r="50" spans="1:9">
      <c r="A50" s="6"/>
      <c r="B50" s="6"/>
      <c r="C50" s="6"/>
      <c r="D50" s="6"/>
      <c r="E50" s="6"/>
      <c r="F50" s="6"/>
      <c r="G50" s="6"/>
      <c r="H50" s="6"/>
      <c r="I50" s="6"/>
    </row>
    <row r="51" spans="1:9">
      <c r="A51" s="6"/>
      <c r="B51" s="6"/>
      <c r="C51" s="6"/>
      <c r="D51" s="6"/>
      <c r="E51" s="6"/>
      <c r="F51" s="6"/>
      <c r="G51" s="6"/>
      <c r="H51" s="6"/>
      <c r="I51" s="6"/>
    </row>
    <row r="52" spans="1:9">
      <c r="A52" s="6"/>
      <c r="B52" s="6"/>
      <c r="C52" s="6"/>
      <c r="D52" s="6"/>
      <c r="E52" s="6"/>
      <c r="F52" s="6"/>
      <c r="G52" s="6"/>
      <c r="H52" s="6"/>
      <c r="I52" s="6"/>
    </row>
    <row r="53" spans="1:9">
      <c r="A53" s="6"/>
      <c r="B53" s="6"/>
      <c r="C53" s="6"/>
      <c r="D53" s="6"/>
      <c r="E53" s="6"/>
      <c r="F53" s="6"/>
      <c r="G53" s="6"/>
      <c r="H53" s="6"/>
      <c r="I53" s="6"/>
    </row>
    <row r="54" spans="1:9">
      <c r="A54" s="6"/>
      <c r="B54" s="6"/>
      <c r="C54" s="6"/>
      <c r="D54" s="6"/>
      <c r="E54" s="6"/>
      <c r="F54" s="6"/>
      <c r="G54" s="6"/>
      <c r="H54" s="6"/>
      <c r="I54" s="6"/>
    </row>
    <row r="55" spans="1:9">
      <c r="A55" s="6"/>
      <c r="B55" s="6"/>
      <c r="C55" s="6"/>
      <c r="D55" s="6"/>
      <c r="E55" s="6"/>
      <c r="F55" s="6"/>
      <c r="G55" s="6"/>
      <c r="H55" s="6"/>
      <c r="I55" s="6"/>
    </row>
    <row r="56" spans="1:9">
      <c r="A56" s="6"/>
      <c r="B56" s="6"/>
      <c r="C56" s="6"/>
      <c r="D56" s="6"/>
      <c r="E56" s="6"/>
      <c r="F56" s="6"/>
      <c r="G56" s="6"/>
      <c r="H56" s="6"/>
      <c r="I56" s="6"/>
    </row>
    <row r="57" spans="1:9">
      <c r="A57" s="6"/>
      <c r="B57" s="6"/>
      <c r="C57" s="6"/>
      <c r="D57" s="6"/>
      <c r="E57" s="6"/>
      <c r="F57" s="6"/>
      <c r="G57" s="6"/>
      <c r="H57" s="6"/>
      <c r="I57" s="6"/>
    </row>
    <row r="58" spans="1:9">
      <c r="A58" s="6"/>
      <c r="B58" s="6"/>
      <c r="C58" s="6"/>
      <c r="D58" s="6"/>
      <c r="E58" s="6"/>
      <c r="F58" s="6"/>
      <c r="G58" s="6"/>
      <c r="H58" s="6"/>
      <c r="I58" s="6"/>
    </row>
    <row r="59" spans="1:9">
      <c r="A59" s="6"/>
      <c r="B59" s="6"/>
      <c r="C59" s="6"/>
      <c r="D59" s="6"/>
      <c r="E59" s="6"/>
      <c r="F59" s="6"/>
      <c r="G59" s="6"/>
      <c r="H59" s="6"/>
      <c r="I59" s="6"/>
    </row>
    <row r="60" spans="1:9">
      <c r="A60" s="6"/>
      <c r="B60" s="6"/>
      <c r="C60" s="6"/>
      <c r="D60" s="6"/>
      <c r="E60" s="6"/>
      <c r="F60" s="6"/>
      <c r="G60" s="6"/>
      <c r="H60" s="6"/>
      <c r="I60" s="6"/>
    </row>
  </sheetData>
  <mergeCells count="1">
    <mergeCell ref="C12:E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A3FD1-D3D4-474A-B0F9-05B0BF5E2684}">
  <dimension ref="A12:H86"/>
  <sheetViews>
    <sheetView topLeftCell="A60" workbookViewId="0">
      <selection activeCell="B53" sqref="B53"/>
    </sheetView>
  </sheetViews>
  <sheetFormatPr baseColWidth="10" defaultRowHeight="16"/>
  <cols>
    <col min="2" max="2" width="91.6640625" customWidth="1"/>
    <col min="6" max="6" width="11.1640625" bestFit="1" customWidth="1"/>
    <col min="7" max="7" width="14.1640625" style="25" bestFit="1" customWidth="1"/>
    <col min="8" max="8" width="13.83203125" customWidth="1"/>
    <col min="9" max="9" width="28" customWidth="1"/>
  </cols>
  <sheetData>
    <row r="12" spans="1:8" ht="19">
      <c r="A12" s="7" t="s">
        <v>21</v>
      </c>
      <c r="B12" s="7" t="s">
        <v>20</v>
      </c>
      <c r="C12" s="24" t="s">
        <v>22</v>
      </c>
      <c r="D12" s="24"/>
      <c r="E12" s="24"/>
      <c r="F12" s="18" t="s">
        <v>0</v>
      </c>
      <c r="G12" s="20" t="s">
        <v>24</v>
      </c>
      <c r="H12" s="8" t="s">
        <v>23</v>
      </c>
    </row>
    <row r="13" spans="1:8">
      <c r="A13" s="12"/>
      <c r="B13" s="6"/>
      <c r="C13" s="6"/>
      <c r="D13" s="6"/>
      <c r="E13" s="6"/>
      <c r="F13" s="19"/>
      <c r="G13" s="19"/>
      <c r="H13" s="10"/>
    </row>
    <row r="14" spans="1:8">
      <c r="A14" s="13">
        <v>2</v>
      </c>
      <c r="B14" s="2" t="s">
        <v>39</v>
      </c>
      <c r="C14" s="6"/>
      <c r="D14" s="6"/>
      <c r="E14" s="6"/>
      <c r="F14" s="17"/>
      <c r="G14" s="17"/>
      <c r="H14" s="11"/>
    </row>
    <row r="15" spans="1:8">
      <c r="A15" s="6"/>
      <c r="B15" s="6"/>
      <c r="C15" s="6"/>
      <c r="D15" s="6"/>
      <c r="E15" s="6"/>
      <c r="F15" s="17"/>
      <c r="G15" s="17"/>
      <c r="H15" s="11"/>
    </row>
    <row r="16" spans="1:8">
      <c r="A16" s="6">
        <v>2.1</v>
      </c>
      <c r="B16" s="6" t="s">
        <v>40</v>
      </c>
      <c r="C16" s="6"/>
      <c r="D16" s="6"/>
      <c r="E16" s="6"/>
      <c r="F16" s="17"/>
      <c r="G16" s="17"/>
      <c r="H16" s="11"/>
    </row>
    <row r="17" spans="1:8" ht="34">
      <c r="A17" s="15">
        <v>2.2000000000000002</v>
      </c>
      <c r="B17" s="16" t="s">
        <v>41</v>
      </c>
      <c r="C17" s="6"/>
      <c r="D17" s="6">
        <v>50</v>
      </c>
      <c r="E17" s="6" t="s">
        <v>42</v>
      </c>
      <c r="F17" s="17">
        <v>6000</v>
      </c>
      <c r="G17" s="17">
        <f>D17*F17</f>
        <v>300000</v>
      </c>
      <c r="H17" s="11"/>
    </row>
    <row r="18" spans="1:8">
      <c r="A18" s="15">
        <v>2.2999999999999998</v>
      </c>
      <c r="B18" s="6" t="s">
        <v>51</v>
      </c>
      <c r="C18" s="6"/>
      <c r="D18" s="6">
        <v>50</v>
      </c>
      <c r="E18" s="6" t="s">
        <v>42</v>
      </c>
      <c r="F18" s="17">
        <v>300</v>
      </c>
      <c r="G18" s="17">
        <f>D18*F18</f>
        <v>15000</v>
      </c>
      <c r="H18" s="11"/>
    </row>
    <row r="19" spans="1:8">
      <c r="A19" s="27"/>
      <c r="B19" s="28"/>
      <c r="C19" s="28"/>
      <c r="D19" s="28"/>
      <c r="E19" s="28"/>
      <c r="F19" s="28"/>
      <c r="G19" s="28"/>
      <c r="H19" s="29"/>
    </row>
    <row r="20" spans="1:8">
      <c r="A20" s="30"/>
      <c r="B20" s="31"/>
      <c r="C20" s="31"/>
      <c r="D20" s="31"/>
      <c r="E20" s="31"/>
      <c r="F20" s="31"/>
      <c r="G20" s="31"/>
      <c r="H20" s="32"/>
    </row>
    <row r="21" spans="1:8">
      <c r="A21" s="15"/>
      <c r="B21" s="6" t="s">
        <v>68</v>
      </c>
      <c r="C21" s="6"/>
      <c r="D21" s="6"/>
      <c r="E21" s="6"/>
      <c r="F21" s="17"/>
      <c r="G21" s="17"/>
      <c r="H21" s="11"/>
    </row>
    <row r="22" spans="1:8" ht="19">
      <c r="A22" s="15">
        <v>2.4</v>
      </c>
      <c r="B22" s="6" t="s">
        <v>67</v>
      </c>
      <c r="C22" s="6"/>
      <c r="D22" s="6">
        <v>6900</v>
      </c>
      <c r="E22" s="6" t="s">
        <v>43</v>
      </c>
      <c r="F22" s="17">
        <v>170</v>
      </c>
      <c r="G22" s="17">
        <f>D22*F22</f>
        <v>1173000</v>
      </c>
      <c r="H22" s="11"/>
    </row>
    <row r="23" spans="1:8" ht="17">
      <c r="A23" s="15">
        <v>2.5</v>
      </c>
      <c r="B23" s="33" t="s">
        <v>104</v>
      </c>
      <c r="C23" s="6"/>
      <c r="D23" s="6">
        <v>50</v>
      </c>
      <c r="E23" s="6" t="s">
        <v>42</v>
      </c>
      <c r="F23" s="17">
        <v>430</v>
      </c>
      <c r="G23" s="17">
        <f>D23*F23</f>
        <v>21500</v>
      </c>
      <c r="H23" s="11"/>
    </row>
    <row r="24" spans="1:8">
      <c r="A24" s="15">
        <v>2.6</v>
      </c>
      <c r="B24" s="6" t="s">
        <v>51</v>
      </c>
      <c r="C24" s="6"/>
      <c r="D24" s="6" t="s">
        <v>69</v>
      </c>
      <c r="E24" s="6"/>
      <c r="F24" s="17"/>
      <c r="G24" s="17"/>
      <c r="H24" s="11"/>
    </row>
    <row r="25" spans="1:8">
      <c r="A25" s="27"/>
      <c r="B25" s="28"/>
      <c r="C25" s="28"/>
      <c r="D25" s="28"/>
      <c r="E25" s="28"/>
      <c r="F25" s="28"/>
      <c r="G25" s="28"/>
      <c r="H25" s="29"/>
    </row>
    <row r="26" spans="1:8">
      <c r="A26" s="30"/>
      <c r="B26" s="31"/>
      <c r="C26" s="31"/>
      <c r="D26" s="31"/>
      <c r="E26" s="31"/>
      <c r="F26" s="31"/>
      <c r="G26" s="31"/>
      <c r="H26" s="32"/>
    </row>
    <row r="27" spans="1:8">
      <c r="A27" s="15"/>
      <c r="B27" s="6" t="s">
        <v>70</v>
      </c>
      <c r="C27" s="6"/>
      <c r="D27" s="6"/>
      <c r="E27" s="6"/>
      <c r="F27" s="17"/>
      <c r="G27" s="17"/>
      <c r="H27" s="11"/>
    </row>
    <row r="28" spans="1:8">
      <c r="A28" s="6">
        <v>2.7</v>
      </c>
      <c r="B28" s="6" t="s">
        <v>45</v>
      </c>
      <c r="C28" s="6"/>
      <c r="D28" s="6">
        <v>1836</v>
      </c>
      <c r="E28" s="6" t="s">
        <v>19</v>
      </c>
      <c r="F28" s="17">
        <v>200</v>
      </c>
      <c r="G28" s="17">
        <f t="shared" ref="G28:G45" si="0">D28*F28</f>
        <v>367200</v>
      </c>
      <c r="H28" s="11"/>
    </row>
    <row r="29" spans="1:8">
      <c r="A29" s="6">
        <v>2.8</v>
      </c>
      <c r="B29" s="6" t="s">
        <v>46</v>
      </c>
      <c r="C29" s="6"/>
      <c r="D29" s="6">
        <v>750</v>
      </c>
      <c r="E29" s="6" t="s">
        <v>44</v>
      </c>
      <c r="F29" s="17">
        <v>250</v>
      </c>
      <c r="G29" s="17">
        <f t="shared" si="0"/>
        <v>187500</v>
      </c>
      <c r="H29" s="11"/>
    </row>
    <row r="30" spans="1:8">
      <c r="A30" s="27"/>
      <c r="B30" s="28"/>
      <c r="C30" s="28"/>
      <c r="D30" s="28"/>
      <c r="E30" s="28"/>
      <c r="F30" s="28"/>
      <c r="G30" s="28"/>
      <c r="H30" s="29"/>
    </row>
    <row r="31" spans="1:8">
      <c r="A31" s="30"/>
      <c r="B31" s="31"/>
      <c r="C31" s="31"/>
      <c r="D31" s="31"/>
      <c r="E31" s="31"/>
      <c r="F31" s="31"/>
      <c r="G31" s="31"/>
      <c r="H31" s="32"/>
    </row>
    <row r="32" spans="1:8">
      <c r="A32" s="6"/>
      <c r="B32" s="6" t="s">
        <v>71</v>
      </c>
      <c r="C32" s="6"/>
      <c r="D32" s="6"/>
      <c r="E32" s="6"/>
      <c r="F32" s="17"/>
      <c r="G32" s="17"/>
      <c r="H32" s="11"/>
    </row>
    <row r="33" spans="1:8" ht="34">
      <c r="A33" s="6">
        <v>2.9</v>
      </c>
      <c r="B33" s="16" t="s">
        <v>105</v>
      </c>
      <c r="C33" s="6"/>
      <c r="D33" s="6">
        <v>5350</v>
      </c>
      <c r="E33" s="6" t="s">
        <v>43</v>
      </c>
      <c r="F33" s="17">
        <v>130</v>
      </c>
      <c r="G33" s="17">
        <f t="shared" si="0"/>
        <v>695500</v>
      </c>
      <c r="H33" s="11"/>
    </row>
    <row r="34" spans="1:8" ht="34">
      <c r="A34" s="15" t="s">
        <v>102</v>
      </c>
      <c r="B34" s="16" t="s">
        <v>72</v>
      </c>
      <c r="C34" s="6"/>
      <c r="D34" s="6">
        <v>5350</v>
      </c>
      <c r="E34" s="6" t="s">
        <v>43</v>
      </c>
      <c r="F34" s="17">
        <v>35</v>
      </c>
      <c r="G34" s="17">
        <f>D34*F34</f>
        <v>187250</v>
      </c>
      <c r="H34" s="11"/>
    </row>
    <row r="35" spans="1:8" ht="17">
      <c r="A35" s="6">
        <v>2.11</v>
      </c>
      <c r="B35" s="16" t="s">
        <v>73</v>
      </c>
      <c r="C35" s="6"/>
      <c r="D35" s="6">
        <v>5350</v>
      </c>
      <c r="E35" s="6" t="s">
        <v>47</v>
      </c>
      <c r="F35" s="17">
        <v>17</v>
      </c>
      <c r="G35" s="17">
        <f>D35*F35</f>
        <v>90950</v>
      </c>
      <c r="H35" s="11"/>
    </row>
    <row r="36" spans="1:8">
      <c r="A36" s="27"/>
      <c r="B36" s="28"/>
      <c r="C36" s="28"/>
      <c r="D36" s="28"/>
      <c r="E36" s="28"/>
      <c r="F36" s="28"/>
      <c r="G36" s="28"/>
      <c r="H36" s="29"/>
    </row>
    <row r="37" spans="1:8">
      <c r="A37" s="30"/>
      <c r="B37" s="31"/>
      <c r="C37" s="31"/>
      <c r="D37" s="31"/>
      <c r="E37" s="31"/>
      <c r="F37" s="31"/>
      <c r="G37" s="31"/>
      <c r="H37" s="32"/>
    </row>
    <row r="38" spans="1:8" ht="17">
      <c r="A38" s="6"/>
      <c r="B38" s="16" t="s">
        <v>66</v>
      </c>
      <c r="C38" s="6"/>
      <c r="D38" s="6"/>
      <c r="E38" s="6"/>
      <c r="F38" s="17"/>
      <c r="G38" s="17"/>
      <c r="H38" s="11"/>
    </row>
    <row r="39" spans="1:8" ht="19">
      <c r="A39" s="6">
        <v>2.12</v>
      </c>
      <c r="B39" s="6" t="s">
        <v>48</v>
      </c>
      <c r="C39" s="6"/>
      <c r="D39" s="6">
        <v>1070</v>
      </c>
      <c r="E39" s="6" t="s">
        <v>43</v>
      </c>
      <c r="F39" s="17">
        <v>10.6</v>
      </c>
      <c r="G39" s="17">
        <f t="shared" si="0"/>
        <v>11342</v>
      </c>
      <c r="H39" s="11"/>
    </row>
    <row r="40" spans="1:8" ht="19">
      <c r="A40" s="6">
        <v>2.13</v>
      </c>
      <c r="B40" s="6" t="s">
        <v>49</v>
      </c>
      <c r="C40" s="6"/>
      <c r="D40" s="6">
        <v>1070</v>
      </c>
      <c r="E40" s="6" t="s">
        <v>43</v>
      </c>
      <c r="F40" s="17">
        <v>120</v>
      </c>
      <c r="G40" s="17">
        <f t="shared" si="0"/>
        <v>128400</v>
      </c>
      <c r="H40" s="11"/>
    </row>
    <row r="41" spans="1:8">
      <c r="A41" s="6">
        <v>2.14</v>
      </c>
      <c r="B41" s="6" t="s">
        <v>50</v>
      </c>
      <c r="C41" s="6"/>
      <c r="D41" s="6">
        <v>114</v>
      </c>
      <c r="E41" s="6" t="s">
        <v>44</v>
      </c>
      <c r="F41" s="17">
        <v>50</v>
      </c>
      <c r="G41" s="17">
        <f t="shared" si="0"/>
        <v>5700</v>
      </c>
      <c r="H41" s="11"/>
    </row>
    <row r="42" spans="1:8">
      <c r="A42" s="6">
        <v>2.15</v>
      </c>
      <c r="B42" s="6" t="s">
        <v>99</v>
      </c>
      <c r="C42" s="6"/>
      <c r="D42" s="6">
        <v>1</v>
      </c>
      <c r="E42" s="6" t="s">
        <v>34</v>
      </c>
      <c r="F42" s="17">
        <v>180000</v>
      </c>
      <c r="G42" s="17">
        <f t="shared" si="0"/>
        <v>180000</v>
      </c>
      <c r="H42" s="6"/>
    </row>
    <row r="43" spans="1:8">
      <c r="A43" s="27"/>
      <c r="B43" s="28"/>
      <c r="C43" s="28"/>
      <c r="D43" s="28"/>
      <c r="E43" s="28"/>
      <c r="F43" s="28"/>
      <c r="G43" s="28"/>
      <c r="H43" s="29"/>
    </row>
    <row r="44" spans="1:8">
      <c r="A44" s="30"/>
      <c r="B44" s="31"/>
      <c r="C44" s="31"/>
      <c r="D44" s="31"/>
      <c r="E44" s="31"/>
      <c r="F44" s="31"/>
      <c r="G44" s="31"/>
      <c r="H44" s="32"/>
    </row>
    <row r="45" spans="1:8">
      <c r="A45" s="6"/>
      <c r="B45" s="6" t="s">
        <v>103</v>
      </c>
      <c r="C45" s="6"/>
      <c r="D45" s="6">
        <v>75</v>
      </c>
      <c r="E45" s="6" t="s">
        <v>52</v>
      </c>
      <c r="F45" s="17">
        <v>1500</v>
      </c>
      <c r="G45" s="17">
        <f t="shared" si="0"/>
        <v>112500</v>
      </c>
      <c r="H45" s="6"/>
    </row>
    <row r="46" spans="1:8">
      <c r="A46" s="6">
        <v>2.16</v>
      </c>
      <c r="B46" s="6" t="s">
        <v>64</v>
      </c>
      <c r="C46" s="6"/>
      <c r="D46" s="6">
        <v>40</v>
      </c>
      <c r="E46" s="6" t="s">
        <v>19</v>
      </c>
      <c r="F46" s="17">
        <v>90</v>
      </c>
      <c r="G46" s="17">
        <f>D46*F46</f>
        <v>3600</v>
      </c>
      <c r="H46" s="6"/>
    </row>
    <row r="47" spans="1:8">
      <c r="A47" s="6">
        <v>2.17</v>
      </c>
      <c r="B47" s="6" t="s">
        <v>53</v>
      </c>
      <c r="C47" s="6"/>
      <c r="D47" s="6">
        <v>40</v>
      </c>
      <c r="E47" s="6" t="s">
        <v>19</v>
      </c>
      <c r="F47" s="17">
        <v>310</v>
      </c>
      <c r="G47" s="17">
        <f t="shared" ref="G47:G53" si="1">D47*F47</f>
        <v>12400</v>
      </c>
      <c r="H47" s="6"/>
    </row>
    <row r="48" spans="1:8">
      <c r="A48" s="27"/>
      <c r="B48" s="28"/>
      <c r="C48" s="28"/>
      <c r="D48" s="28"/>
      <c r="E48" s="28"/>
      <c r="F48" s="28"/>
      <c r="G48" s="29"/>
      <c r="H48" s="6"/>
    </row>
    <row r="49" spans="1:8">
      <c r="A49" s="30"/>
      <c r="B49" s="31"/>
      <c r="C49" s="31"/>
      <c r="D49" s="31"/>
      <c r="E49" s="31"/>
      <c r="F49" s="31"/>
      <c r="G49" s="32"/>
      <c r="H49" s="6"/>
    </row>
    <row r="50" spans="1:8" ht="19">
      <c r="A50" s="6"/>
      <c r="B50" s="6" t="s">
        <v>106</v>
      </c>
      <c r="C50" s="6"/>
      <c r="D50" s="6">
        <v>2337</v>
      </c>
      <c r="E50" s="6" t="s">
        <v>43</v>
      </c>
      <c r="F50" s="17">
        <v>170</v>
      </c>
      <c r="G50" s="17">
        <f t="shared" si="1"/>
        <v>397290</v>
      </c>
      <c r="H50" s="6"/>
    </row>
    <row r="51" spans="1:8" ht="19">
      <c r="A51" s="6">
        <v>2.19</v>
      </c>
      <c r="B51" s="6" t="s">
        <v>54</v>
      </c>
      <c r="C51" s="6"/>
      <c r="D51" s="6">
        <v>113</v>
      </c>
      <c r="E51" s="6" t="s">
        <v>43</v>
      </c>
      <c r="F51" s="17">
        <v>600</v>
      </c>
      <c r="G51" s="17">
        <f t="shared" si="1"/>
        <v>67800</v>
      </c>
      <c r="H51" s="6"/>
    </row>
    <row r="52" spans="1:8" ht="19">
      <c r="A52" s="15" t="s">
        <v>107</v>
      </c>
      <c r="B52" s="6" t="s">
        <v>61</v>
      </c>
      <c r="C52" s="6"/>
      <c r="D52" s="6">
        <v>501</v>
      </c>
      <c r="E52" s="6" t="s">
        <v>43</v>
      </c>
      <c r="F52" s="17">
        <v>560</v>
      </c>
      <c r="G52" s="17">
        <f t="shared" si="1"/>
        <v>280560</v>
      </c>
      <c r="H52" s="6"/>
    </row>
    <row r="53" spans="1:8" ht="19">
      <c r="A53" s="6">
        <v>2.21</v>
      </c>
      <c r="B53" s="6" t="s">
        <v>165</v>
      </c>
      <c r="C53" s="6"/>
      <c r="D53" s="6">
        <v>311</v>
      </c>
      <c r="E53" s="6" t="s">
        <v>43</v>
      </c>
      <c r="F53" s="17">
        <v>320</v>
      </c>
      <c r="G53" s="17">
        <f t="shared" si="1"/>
        <v>99520</v>
      </c>
      <c r="H53" s="6"/>
    </row>
    <row r="54" spans="1:8">
      <c r="A54" s="6"/>
      <c r="B54" s="6"/>
      <c r="C54" s="6"/>
      <c r="D54" s="6"/>
      <c r="E54" s="6"/>
      <c r="F54" s="17"/>
      <c r="G54" s="17"/>
      <c r="H54" s="6"/>
    </row>
    <row r="55" spans="1:8">
      <c r="A55" s="6"/>
      <c r="B55" s="6"/>
      <c r="C55" s="6"/>
      <c r="D55" s="6"/>
      <c r="E55" s="6"/>
      <c r="F55" s="17"/>
      <c r="G55" s="17"/>
      <c r="H55" s="6"/>
    </row>
    <row r="56" spans="1:8">
      <c r="A56" s="6"/>
      <c r="B56" s="6" t="s">
        <v>55</v>
      </c>
      <c r="C56" s="6"/>
      <c r="D56" s="6"/>
      <c r="E56" s="6"/>
      <c r="F56" s="17"/>
      <c r="G56" s="17"/>
      <c r="H56" s="6"/>
    </row>
    <row r="57" spans="1:8" ht="17">
      <c r="A57" s="6">
        <v>2.2200000000000002</v>
      </c>
      <c r="B57" s="16" t="s">
        <v>79</v>
      </c>
      <c r="C57" s="6"/>
      <c r="D57" s="6">
        <v>175</v>
      </c>
      <c r="E57" s="6" t="s">
        <v>47</v>
      </c>
      <c r="F57" s="17">
        <v>825</v>
      </c>
      <c r="G57" s="17">
        <f t="shared" ref="G57:G58" si="2">D57*F57</f>
        <v>144375</v>
      </c>
      <c r="H57" s="6"/>
    </row>
    <row r="58" spans="1:8" ht="17">
      <c r="A58" s="6">
        <v>2.23</v>
      </c>
      <c r="B58" s="16" t="s">
        <v>80</v>
      </c>
      <c r="C58" s="6"/>
      <c r="D58" s="6">
        <v>113</v>
      </c>
      <c r="E58" s="6" t="s">
        <v>81</v>
      </c>
      <c r="F58" s="17">
        <v>600</v>
      </c>
      <c r="G58" s="17">
        <f t="shared" si="2"/>
        <v>67800</v>
      </c>
      <c r="H58" s="6"/>
    </row>
    <row r="59" spans="1:8" ht="19">
      <c r="A59" s="6">
        <v>2.2400000000000002</v>
      </c>
      <c r="B59" s="6" t="s">
        <v>58</v>
      </c>
      <c r="C59" s="6"/>
      <c r="D59" s="6">
        <v>183</v>
      </c>
      <c r="E59" s="21" t="s">
        <v>59</v>
      </c>
      <c r="F59" s="6">
        <v>550</v>
      </c>
      <c r="G59" s="17">
        <f>D59*F59</f>
        <v>100650</v>
      </c>
      <c r="H59" s="6"/>
    </row>
    <row r="60" spans="1:8" ht="19">
      <c r="A60" s="6"/>
      <c r="B60" s="6"/>
      <c r="C60" s="6"/>
      <c r="D60" s="6"/>
      <c r="E60" s="21"/>
      <c r="F60" s="6"/>
      <c r="G60" s="17"/>
      <c r="H60" s="6"/>
    </row>
    <row r="61" spans="1:8">
      <c r="A61" s="6"/>
      <c r="B61" s="6"/>
      <c r="C61" s="6"/>
      <c r="D61" s="6"/>
      <c r="E61" s="6"/>
      <c r="F61" s="6"/>
      <c r="G61" s="17"/>
      <c r="H61" s="6"/>
    </row>
    <row r="62" spans="1:8">
      <c r="A62" s="6"/>
      <c r="B62" s="6" t="s">
        <v>56</v>
      </c>
      <c r="C62" s="6"/>
      <c r="D62" s="6"/>
      <c r="E62" s="6"/>
      <c r="F62" s="6"/>
      <c r="G62" s="17"/>
      <c r="H62" s="6"/>
    </row>
    <row r="63" spans="1:8" ht="34">
      <c r="A63" s="6">
        <v>2.25</v>
      </c>
      <c r="B63" s="16" t="s">
        <v>57</v>
      </c>
      <c r="C63" s="6"/>
      <c r="D63" s="6">
        <v>110</v>
      </c>
      <c r="E63" s="6" t="s">
        <v>81</v>
      </c>
      <c r="F63" s="6">
        <v>600</v>
      </c>
      <c r="G63" s="17">
        <f>F63*D63</f>
        <v>66000</v>
      </c>
      <c r="H63" s="6"/>
    </row>
    <row r="64" spans="1:8" ht="19">
      <c r="A64" s="6">
        <v>2.2599999999999998</v>
      </c>
      <c r="B64" s="6" t="s">
        <v>60</v>
      </c>
      <c r="C64" s="6"/>
      <c r="D64" s="6">
        <v>252</v>
      </c>
      <c r="E64" s="6" t="s">
        <v>43</v>
      </c>
      <c r="F64" s="6">
        <v>470</v>
      </c>
      <c r="G64" s="17">
        <f>D64*F64</f>
        <v>118440</v>
      </c>
      <c r="H64" s="6"/>
    </row>
    <row r="65" spans="1:8" ht="19">
      <c r="A65" s="6">
        <v>2.27</v>
      </c>
      <c r="B65" s="6" t="s">
        <v>62</v>
      </c>
      <c r="C65" s="6"/>
      <c r="D65" s="6">
        <v>167</v>
      </c>
      <c r="E65" s="6" t="s">
        <v>43</v>
      </c>
      <c r="F65" s="6">
        <v>560</v>
      </c>
      <c r="G65" s="17">
        <f>D65*F65</f>
        <v>93520</v>
      </c>
      <c r="H65" s="6"/>
    </row>
    <row r="66" spans="1:8">
      <c r="A66" s="6"/>
      <c r="B66" s="6"/>
      <c r="C66" s="6"/>
      <c r="D66" s="6"/>
      <c r="E66" s="6"/>
      <c r="F66" s="6"/>
      <c r="G66" s="17"/>
      <c r="H66" s="6"/>
    </row>
    <row r="67" spans="1:8">
      <c r="A67" s="6"/>
      <c r="B67" s="6"/>
      <c r="C67" s="6"/>
      <c r="D67" s="6"/>
      <c r="E67" s="6"/>
      <c r="F67" s="6"/>
      <c r="G67" s="17"/>
      <c r="H67" s="6"/>
    </row>
    <row r="68" spans="1:8">
      <c r="A68" s="6"/>
      <c r="B68" s="6" t="s">
        <v>65</v>
      </c>
      <c r="C68" s="6"/>
      <c r="D68" s="6"/>
      <c r="E68" s="6"/>
      <c r="F68" s="6"/>
      <c r="G68" s="17"/>
      <c r="H68" s="6"/>
    </row>
    <row r="69" spans="1:8">
      <c r="A69" s="6">
        <v>2.2799999999999998</v>
      </c>
      <c r="B69" s="6" t="s">
        <v>63</v>
      </c>
      <c r="C69" s="6"/>
      <c r="D69" s="6">
        <v>2</v>
      </c>
      <c r="E69" s="6" t="s">
        <v>75</v>
      </c>
      <c r="F69" s="6">
        <v>2300</v>
      </c>
      <c r="G69" s="17">
        <f>D69*F69</f>
        <v>4600</v>
      </c>
      <c r="H69" s="6"/>
    </row>
    <row r="70" spans="1:8">
      <c r="A70" s="6">
        <v>2.8</v>
      </c>
      <c r="B70" s="6" t="s">
        <v>63</v>
      </c>
      <c r="C70" s="6"/>
      <c r="D70" s="6">
        <v>4</v>
      </c>
      <c r="E70" s="6" t="s">
        <v>77</v>
      </c>
      <c r="F70" s="6">
        <v>3500</v>
      </c>
      <c r="G70" s="17">
        <f t="shared" ref="G70:G73" si="3">D70*F70</f>
        <v>14000</v>
      </c>
      <c r="H70" s="6"/>
    </row>
    <row r="71" spans="1:8" ht="51">
      <c r="A71" s="6">
        <v>2.29</v>
      </c>
      <c r="B71" s="16" t="s">
        <v>74</v>
      </c>
      <c r="C71" s="6"/>
      <c r="D71" s="6">
        <v>2</v>
      </c>
      <c r="E71" s="6" t="s">
        <v>75</v>
      </c>
      <c r="F71" s="6">
        <v>3200</v>
      </c>
      <c r="G71" s="17">
        <f t="shared" si="3"/>
        <v>6400</v>
      </c>
      <c r="H71" s="6"/>
    </row>
    <row r="72" spans="1:8">
      <c r="A72" s="15" t="s">
        <v>108</v>
      </c>
      <c r="B72" s="6" t="s">
        <v>76</v>
      </c>
      <c r="C72" s="6"/>
      <c r="D72" s="6">
        <v>2</v>
      </c>
      <c r="E72" s="6" t="s">
        <v>75</v>
      </c>
      <c r="F72" s="6">
        <v>3600</v>
      </c>
      <c r="G72" s="17">
        <f t="shared" si="3"/>
        <v>7200</v>
      </c>
      <c r="H72" s="6"/>
    </row>
    <row r="73" spans="1:8" ht="34">
      <c r="A73" s="6">
        <v>2.31</v>
      </c>
      <c r="B73" s="16" t="s">
        <v>78</v>
      </c>
      <c r="C73" s="6"/>
      <c r="D73" s="6">
        <v>2</v>
      </c>
      <c r="E73" s="6" t="s">
        <v>75</v>
      </c>
      <c r="F73" s="6">
        <v>1100</v>
      </c>
      <c r="G73" s="17">
        <f t="shared" si="3"/>
        <v>2200</v>
      </c>
      <c r="H73" s="6"/>
    </row>
    <row r="74" spans="1:8">
      <c r="A74" s="27"/>
      <c r="B74" s="28"/>
      <c r="C74" s="28"/>
      <c r="D74" s="28"/>
      <c r="E74" s="28"/>
      <c r="F74" s="28"/>
      <c r="G74" s="28"/>
      <c r="H74" s="29"/>
    </row>
    <row r="75" spans="1:8">
      <c r="A75" s="30"/>
      <c r="B75" s="31"/>
      <c r="C75" s="31"/>
      <c r="D75" s="31"/>
      <c r="E75" s="31"/>
      <c r="F75" s="31"/>
      <c r="G75" s="31"/>
      <c r="H75" s="32"/>
    </row>
    <row r="76" spans="1:8">
      <c r="A76" s="6"/>
      <c r="B76" s="6" t="s">
        <v>82</v>
      </c>
      <c r="C76" s="6"/>
      <c r="D76" s="6"/>
      <c r="E76" s="6"/>
      <c r="F76" s="6"/>
      <c r="G76" s="17"/>
      <c r="H76" s="6"/>
    </row>
    <row r="77" spans="1:8" ht="19">
      <c r="A77" s="6">
        <v>2.3199999999999998</v>
      </c>
      <c r="B77" s="16" t="s">
        <v>83</v>
      </c>
      <c r="C77" s="6"/>
      <c r="D77" s="6">
        <v>2750</v>
      </c>
      <c r="E77" s="6" t="s">
        <v>98</v>
      </c>
      <c r="F77" s="6">
        <v>60</v>
      </c>
      <c r="G77" s="17">
        <f>D77*F77</f>
        <v>165000</v>
      </c>
      <c r="H77" s="6"/>
    </row>
    <row r="78" spans="1:8" ht="19">
      <c r="A78" s="6">
        <v>2.33</v>
      </c>
      <c r="B78" s="6" t="s">
        <v>84</v>
      </c>
      <c r="C78" s="6"/>
      <c r="D78" s="6">
        <v>1940</v>
      </c>
      <c r="E78" s="6" t="s">
        <v>98</v>
      </c>
      <c r="F78" s="6">
        <v>50</v>
      </c>
      <c r="G78" s="17">
        <f t="shared" ref="G78:G79" si="4">D78*F78</f>
        <v>97000</v>
      </c>
      <c r="H78" s="6"/>
    </row>
    <row r="79" spans="1:8" ht="19">
      <c r="A79" s="6">
        <v>2.34</v>
      </c>
      <c r="B79" s="6" t="s">
        <v>85</v>
      </c>
      <c r="C79" s="6"/>
      <c r="D79" s="6">
        <v>1336</v>
      </c>
      <c r="E79" s="6" t="s">
        <v>98</v>
      </c>
      <c r="F79" s="6">
        <v>40</v>
      </c>
      <c r="G79" s="17">
        <f t="shared" si="4"/>
        <v>53440</v>
      </c>
      <c r="H79" s="6"/>
    </row>
    <row r="80" spans="1:8">
      <c r="A80" s="6"/>
      <c r="B80" s="6"/>
      <c r="C80" s="6"/>
      <c r="D80" s="6"/>
      <c r="E80" s="6"/>
      <c r="F80" s="6"/>
      <c r="G80" s="17"/>
      <c r="H80" s="6"/>
    </row>
    <row r="81" spans="1:8">
      <c r="A81" s="6"/>
      <c r="B81" s="6" t="s">
        <v>86</v>
      </c>
      <c r="C81" s="6"/>
      <c r="D81" s="6"/>
      <c r="E81" s="6"/>
      <c r="F81" s="6"/>
      <c r="G81" s="17"/>
      <c r="H81" s="6"/>
    </row>
    <row r="82" spans="1:8">
      <c r="A82" s="6">
        <v>2.35</v>
      </c>
      <c r="B82" s="6" t="s">
        <v>88</v>
      </c>
      <c r="C82" s="6"/>
      <c r="D82" s="6">
        <v>140</v>
      </c>
      <c r="E82" s="6" t="s">
        <v>75</v>
      </c>
      <c r="F82" s="6">
        <v>480</v>
      </c>
      <c r="G82" s="17">
        <f>D82*F82</f>
        <v>67200</v>
      </c>
      <c r="H82" s="6"/>
    </row>
    <row r="83" spans="1:8">
      <c r="A83" s="6">
        <v>2.36</v>
      </c>
      <c r="B83" s="6" t="s">
        <v>87</v>
      </c>
      <c r="C83" s="6"/>
      <c r="D83" s="6">
        <v>154</v>
      </c>
      <c r="E83" s="6" t="s">
        <v>75</v>
      </c>
      <c r="F83" s="6">
        <v>350</v>
      </c>
      <c r="G83" s="17">
        <f t="shared" ref="G83:G84" si="5">D83*F83</f>
        <v>53900</v>
      </c>
      <c r="H83" s="6"/>
    </row>
    <row r="84" spans="1:8">
      <c r="A84" s="6">
        <v>2.36</v>
      </c>
      <c r="B84" s="6" t="s">
        <v>89</v>
      </c>
      <c r="C84" s="6"/>
      <c r="D84" s="6">
        <v>5</v>
      </c>
      <c r="E84" s="6" t="s">
        <v>52</v>
      </c>
      <c r="F84" s="6">
        <v>1150</v>
      </c>
      <c r="G84" s="17">
        <f t="shared" si="5"/>
        <v>5750</v>
      </c>
      <c r="H84" s="6"/>
    </row>
    <row r="85" spans="1:8">
      <c r="A85" s="6"/>
      <c r="B85" s="6"/>
      <c r="C85" s="6"/>
      <c r="D85" s="6"/>
      <c r="E85" s="6"/>
      <c r="F85" s="6"/>
      <c r="G85" s="17"/>
      <c r="H85" s="6"/>
    </row>
    <row r="86" spans="1:8">
      <c r="A86" s="6"/>
      <c r="B86" s="2" t="s">
        <v>1</v>
      </c>
      <c r="C86" s="6"/>
      <c r="D86" s="6"/>
      <c r="E86" s="6"/>
      <c r="F86" s="6"/>
      <c r="G86" s="26">
        <f>SUM(G17:G85)</f>
        <v>5404487</v>
      </c>
      <c r="H86" s="6"/>
    </row>
  </sheetData>
  <mergeCells count="8">
    <mergeCell ref="A36:H37"/>
    <mergeCell ref="A43:H44"/>
    <mergeCell ref="A48:G49"/>
    <mergeCell ref="A74:H75"/>
    <mergeCell ref="C12:E12"/>
    <mergeCell ref="A19:H20"/>
    <mergeCell ref="A25:H26"/>
    <mergeCell ref="A30:H3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7F153-A970-BB4B-8F21-DA9581C33142}">
  <dimension ref="A12:H63"/>
  <sheetViews>
    <sheetView topLeftCell="A7" workbookViewId="0">
      <selection activeCell="B18" sqref="B18"/>
    </sheetView>
  </sheetViews>
  <sheetFormatPr baseColWidth="10" defaultRowHeight="16"/>
  <cols>
    <col min="1" max="1" width="10.33203125" customWidth="1"/>
    <col min="2" max="2" width="45.6640625" customWidth="1"/>
    <col min="7" max="7" width="12.5" bestFit="1" customWidth="1"/>
    <col min="8" max="8" width="14.33203125" customWidth="1"/>
  </cols>
  <sheetData>
    <row r="12" spans="1:8" ht="19">
      <c r="A12" s="7" t="s">
        <v>21</v>
      </c>
      <c r="B12" s="7" t="s">
        <v>20</v>
      </c>
      <c r="C12" s="24" t="s">
        <v>22</v>
      </c>
      <c r="D12" s="24"/>
      <c r="E12" s="24"/>
      <c r="F12" s="7" t="s">
        <v>0</v>
      </c>
      <c r="G12" s="8" t="s">
        <v>24</v>
      </c>
      <c r="H12" s="8" t="s">
        <v>23</v>
      </c>
    </row>
    <row r="13" spans="1:8">
      <c r="A13" s="9">
        <v>3</v>
      </c>
      <c r="B13" s="6" t="s">
        <v>90</v>
      </c>
      <c r="C13" s="6"/>
      <c r="D13" s="6"/>
      <c r="E13" s="6"/>
      <c r="F13" s="10"/>
      <c r="G13" s="10"/>
      <c r="H13" s="10"/>
    </row>
    <row r="14" spans="1:8" ht="19">
      <c r="A14" s="6">
        <v>3.1</v>
      </c>
      <c r="B14" s="6" t="s">
        <v>109</v>
      </c>
      <c r="C14" s="6"/>
      <c r="D14" s="6">
        <v>3276</v>
      </c>
      <c r="E14" s="6" t="s">
        <v>43</v>
      </c>
      <c r="F14" s="11">
        <v>25</v>
      </c>
      <c r="G14" s="11">
        <f>F14*D14</f>
        <v>81900</v>
      </c>
      <c r="H14" s="11"/>
    </row>
    <row r="15" spans="1:8" ht="19">
      <c r="A15" s="6">
        <v>3.2</v>
      </c>
      <c r="B15" s="6" t="s">
        <v>91</v>
      </c>
      <c r="C15" s="6"/>
      <c r="D15" s="6">
        <v>2750</v>
      </c>
      <c r="E15" s="6" t="s">
        <v>43</v>
      </c>
      <c r="F15" s="11">
        <v>5</v>
      </c>
      <c r="G15" s="11">
        <f>D15*F15</f>
        <v>13750</v>
      </c>
      <c r="H15" s="11"/>
    </row>
    <row r="16" spans="1:8">
      <c r="A16" s="27"/>
      <c r="B16" s="28"/>
      <c r="C16" s="28"/>
      <c r="D16" s="28"/>
      <c r="E16" s="28"/>
      <c r="F16" s="28"/>
      <c r="G16" s="28"/>
      <c r="H16" s="29"/>
    </row>
    <row r="17" spans="1:8">
      <c r="A17" s="30"/>
      <c r="B17" s="31"/>
      <c r="C17" s="31"/>
      <c r="D17" s="31"/>
      <c r="E17" s="31"/>
      <c r="F17" s="31"/>
      <c r="G17" s="31"/>
      <c r="H17" s="32"/>
    </row>
    <row r="18" spans="1:8">
      <c r="A18" s="6"/>
      <c r="B18" s="6" t="s">
        <v>166</v>
      </c>
      <c r="C18" s="6"/>
      <c r="D18" s="6"/>
      <c r="E18" s="6"/>
      <c r="F18" s="11"/>
      <c r="G18" s="11"/>
      <c r="H18" s="11"/>
    </row>
    <row r="19" spans="1:8" ht="19">
      <c r="A19" s="6">
        <v>3.3</v>
      </c>
      <c r="B19" s="6" t="s">
        <v>92</v>
      </c>
      <c r="C19" s="6"/>
      <c r="D19" s="6">
        <v>1510</v>
      </c>
      <c r="E19" s="6" t="s">
        <v>43</v>
      </c>
      <c r="F19" s="11">
        <v>17</v>
      </c>
      <c r="G19" s="11">
        <f>D19*F19</f>
        <v>25670</v>
      </c>
      <c r="H19" s="11"/>
    </row>
    <row r="20" spans="1:8" ht="19">
      <c r="A20" s="6">
        <v>3.4</v>
      </c>
      <c r="B20" s="6" t="s">
        <v>93</v>
      </c>
      <c r="C20" s="6"/>
      <c r="D20" s="6">
        <v>5082</v>
      </c>
      <c r="E20" s="6" t="s">
        <v>43</v>
      </c>
      <c r="F20" s="11">
        <v>62</v>
      </c>
      <c r="G20" s="11">
        <f>D20*F20</f>
        <v>315084</v>
      </c>
      <c r="H20" s="11"/>
    </row>
    <row r="21" spans="1:8">
      <c r="A21" s="27"/>
      <c r="B21" s="28"/>
      <c r="C21" s="28"/>
      <c r="D21" s="28"/>
      <c r="E21" s="28"/>
      <c r="F21" s="28"/>
      <c r="G21" s="28"/>
      <c r="H21" s="29"/>
    </row>
    <row r="22" spans="1:8">
      <c r="A22" s="30"/>
      <c r="B22" s="31"/>
      <c r="C22" s="31"/>
      <c r="D22" s="31"/>
      <c r="E22" s="31"/>
      <c r="F22" s="31"/>
      <c r="G22" s="31"/>
      <c r="H22" s="32"/>
    </row>
    <row r="23" spans="1:8">
      <c r="A23" s="6"/>
      <c r="B23" s="6" t="s">
        <v>94</v>
      </c>
      <c r="C23" s="6"/>
      <c r="D23" s="6"/>
      <c r="E23" s="6"/>
      <c r="F23" s="11"/>
      <c r="G23" s="11"/>
      <c r="H23" s="11"/>
    </row>
    <row r="24" spans="1:8" ht="19">
      <c r="A24" s="6">
        <v>3.5</v>
      </c>
      <c r="B24" s="6" t="s">
        <v>95</v>
      </c>
      <c r="C24" s="6"/>
      <c r="D24" s="6">
        <v>1510</v>
      </c>
      <c r="E24" s="6" t="s">
        <v>43</v>
      </c>
      <c r="F24" s="11">
        <v>25</v>
      </c>
      <c r="G24" s="11">
        <f>D24*F24</f>
        <v>37750</v>
      </c>
      <c r="H24" s="11"/>
    </row>
    <row r="25" spans="1:8" ht="19">
      <c r="A25" s="6">
        <v>3.6</v>
      </c>
      <c r="B25" s="6" t="s">
        <v>96</v>
      </c>
      <c r="C25" s="6"/>
      <c r="D25" s="6">
        <v>5082</v>
      </c>
      <c r="E25" s="6" t="s">
        <v>97</v>
      </c>
      <c r="F25" s="11">
        <v>21</v>
      </c>
      <c r="G25" s="11">
        <f>D25*F25</f>
        <v>106722</v>
      </c>
      <c r="H25" s="11"/>
    </row>
    <row r="26" spans="1:8">
      <c r="A26" s="6"/>
      <c r="B26" s="6"/>
      <c r="C26" s="6"/>
      <c r="D26" s="6"/>
      <c r="E26" s="6"/>
      <c r="F26" s="11"/>
      <c r="G26" s="11"/>
      <c r="H26" s="11"/>
    </row>
    <row r="27" spans="1:8">
      <c r="A27" s="6"/>
      <c r="B27" s="2" t="s">
        <v>1</v>
      </c>
      <c r="C27" s="6"/>
      <c r="D27" s="6"/>
      <c r="E27" s="6"/>
      <c r="F27" s="11"/>
      <c r="G27" s="26">
        <f>SUM(G14:G26)</f>
        <v>580876</v>
      </c>
      <c r="H27" s="11"/>
    </row>
    <row r="28" spans="1:8">
      <c r="A28" s="6"/>
      <c r="B28" s="6"/>
      <c r="C28" s="6"/>
      <c r="D28" s="6"/>
      <c r="E28" s="6"/>
      <c r="F28" s="11"/>
      <c r="G28" s="11"/>
      <c r="H28" s="11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  <row r="55" spans="1:8">
      <c r="A55" s="6"/>
      <c r="B55" s="6"/>
      <c r="C55" s="6"/>
      <c r="D55" s="6"/>
      <c r="E55" s="6"/>
      <c r="F55" s="6"/>
      <c r="G55" s="6"/>
      <c r="H55" s="6"/>
    </row>
    <row r="56" spans="1:8">
      <c r="A56" s="6"/>
      <c r="B56" s="6"/>
      <c r="C56" s="6"/>
      <c r="D56" s="6"/>
      <c r="E56" s="6"/>
      <c r="F56" s="6"/>
      <c r="G56" s="6"/>
      <c r="H56" s="6"/>
    </row>
    <row r="57" spans="1:8">
      <c r="A57" s="6"/>
      <c r="B57" s="6"/>
      <c r="C57" s="6"/>
      <c r="D57" s="6"/>
      <c r="E57" s="6"/>
      <c r="F57" s="6"/>
      <c r="G57" s="6"/>
      <c r="H57" s="6"/>
    </row>
    <row r="58" spans="1:8">
      <c r="A58" s="6"/>
      <c r="B58" s="6"/>
      <c r="C58" s="6"/>
      <c r="D58" s="6"/>
      <c r="E58" s="6"/>
      <c r="F58" s="6"/>
      <c r="G58" s="6"/>
      <c r="H58" s="6"/>
    </row>
    <row r="59" spans="1:8">
      <c r="A59" s="6"/>
      <c r="B59" s="6"/>
      <c r="C59" s="6"/>
      <c r="D59" s="6"/>
      <c r="E59" s="6"/>
      <c r="F59" s="6"/>
      <c r="G59" s="6"/>
      <c r="H59" s="6"/>
    </row>
    <row r="60" spans="1:8">
      <c r="A60" s="6"/>
      <c r="B60" s="6"/>
      <c r="C60" s="6"/>
      <c r="D60" s="6"/>
      <c r="E60" s="6"/>
      <c r="F60" s="6"/>
      <c r="G60" s="6"/>
      <c r="H60" s="6"/>
    </row>
    <row r="61" spans="1:8">
      <c r="A61" s="6"/>
      <c r="B61" s="6"/>
      <c r="C61" s="6"/>
      <c r="D61" s="6"/>
      <c r="E61" s="6"/>
      <c r="F61" s="6"/>
      <c r="G61" s="6"/>
      <c r="H61" s="6"/>
    </row>
    <row r="62" spans="1:8">
      <c r="A62" s="6"/>
      <c r="B62" s="6"/>
      <c r="C62" s="6"/>
      <c r="D62" s="6"/>
      <c r="E62" s="6"/>
      <c r="F62" s="6"/>
      <c r="G62" s="6"/>
      <c r="H62" s="6"/>
    </row>
    <row r="63" spans="1:8">
      <c r="A63" s="6"/>
      <c r="B63" s="6"/>
      <c r="C63" s="6"/>
      <c r="D63" s="6"/>
      <c r="E63" s="6"/>
      <c r="F63" s="6"/>
      <c r="G63" s="6"/>
      <c r="H63" s="6"/>
    </row>
  </sheetData>
  <mergeCells count="3">
    <mergeCell ref="C12:E12"/>
    <mergeCell ref="A16:H17"/>
    <mergeCell ref="A21:H2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F512-CCF4-F44E-A3B9-88F3F50163BF}">
  <dimension ref="A12:H62"/>
  <sheetViews>
    <sheetView workbookViewId="0">
      <selection activeCell="B24" sqref="B24"/>
    </sheetView>
  </sheetViews>
  <sheetFormatPr baseColWidth="10" defaultRowHeight="16"/>
  <cols>
    <col min="2" max="2" width="44.5" customWidth="1"/>
    <col min="6" max="6" width="11.5" bestFit="1" customWidth="1"/>
    <col min="7" max="7" width="12.5" bestFit="1" customWidth="1"/>
  </cols>
  <sheetData>
    <row r="12" spans="1:8" ht="19">
      <c r="A12" s="7" t="s">
        <v>21</v>
      </c>
      <c r="B12" s="7" t="s">
        <v>20</v>
      </c>
      <c r="C12" s="24" t="s">
        <v>22</v>
      </c>
      <c r="D12" s="24"/>
      <c r="E12" s="24"/>
      <c r="F12" s="7" t="s">
        <v>0</v>
      </c>
      <c r="G12" s="8" t="s">
        <v>24</v>
      </c>
      <c r="H12" s="8" t="s">
        <v>23</v>
      </c>
    </row>
    <row r="13" spans="1:8">
      <c r="A13" s="34">
        <v>4</v>
      </c>
      <c r="B13" s="6" t="s">
        <v>110</v>
      </c>
      <c r="C13" s="6"/>
      <c r="D13" s="6"/>
      <c r="E13" s="6"/>
      <c r="F13" s="10"/>
      <c r="G13" s="10"/>
      <c r="H13" s="10"/>
    </row>
    <row r="14" spans="1:8">
      <c r="A14" s="35">
        <v>4.0999999999999996</v>
      </c>
      <c r="B14" s="6" t="s">
        <v>111</v>
      </c>
      <c r="C14" s="6"/>
      <c r="D14" s="6">
        <v>1</v>
      </c>
      <c r="E14" s="6" t="s">
        <v>75</v>
      </c>
      <c r="F14" s="11">
        <v>11000</v>
      </c>
      <c r="G14" s="11">
        <f>F14*D14</f>
        <v>11000</v>
      </c>
      <c r="H14" s="11"/>
    </row>
    <row r="15" spans="1:8">
      <c r="A15" s="6">
        <v>4.2</v>
      </c>
      <c r="B15" s="6" t="s">
        <v>112</v>
      </c>
      <c r="C15" s="6"/>
      <c r="D15" s="6">
        <v>1</v>
      </c>
      <c r="E15" s="6" t="s">
        <v>75</v>
      </c>
      <c r="F15" s="11">
        <v>2350</v>
      </c>
      <c r="G15" s="11">
        <f>F15*D15</f>
        <v>2350</v>
      </c>
      <c r="H15" s="11"/>
    </row>
    <row r="16" spans="1:8">
      <c r="A16" s="6"/>
      <c r="B16" s="6"/>
      <c r="C16" s="6"/>
      <c r="D16" s="6"/>
      <c r="E16" s="6"/>
      <c r="F16" s="11"/>
      <c r="G16" s="11"/>
      <c r="H16" s="11"/>
    </row>
    <row r="17" spans="1:8">
      <c r="A17" s="6"/>
      <c r="B17" s="6" t="s">
        <v>113</v>
      </c>
      <c r="C17" s="6"/>
      <c r="D17" s="6"/>
      <c r="E17" s="6"/>
      <c r="F17" s="11"/>
      <c r="G17" s="11"/>
      <c r="H17" s="11"/>
    </row>
    <row r="18" spans="1:8">
      <c r="A18" s="6">
        <v>4.3</v>
      </c>
      <c r="B18" s="6" t="s">
        <v>114</v>
      </c>
      <c r="C18" s="6"/>
      <c r="D18" s="6">
        <v>120</v>
      </c>
      <c r="E18" s="6" t="s">
        <v>75</v>
      </c>
      <c r="F18" s="11">
        <v>6000</v>
      </c>
      <c r="G18" s="11">
        <f>F18*D18</f>
        <v>720000</v>
      </c>
      <c r="H18" s="11"/>
    </row>
    <row r="19" spans="1:8">
      <c r="A19" s="6">
        <v>4.4000000000000004</v>
      </c>
      <c r="B19" s="6" t="s">
        <v>115</v>
      </c>
      <c r="C19" s="6"/>
      <c r="D19" s="6">
        <v>12</v>
      </c>
      <c r="E19" s="6" t="s">
        <v>75</v>
      </c>
      <c r="F19" s="11">
        <v>8000</v>
      </c>
      <c r="G19" s="11">
        <f>F19*D19</f>
        <v>96000</v>
      </c>
      <c r="H19" s="11"/>
    </row>
    <row r="20" spans="1:8">
      <c r="A20" s="6"/>
      <c r="B20" s="6"/>
      <c r="C20" s="6"/>
      <c r="D20" s="6"/>
      <c r="E20" s="6"/>
      <c r="F20" s="11"/>
      <c r="G20" s="11"/>
      <c r="H20" s="11"/>
    </row>
    <row r="21" spans="1:8">
      <c r="A21" s="6"/>
      <c r="B21" s="6" t="s">
        <v>116</v>
      </c>
      <c r="C21" s="6"/>
      <c r="D21" s="6"/>
      <c r="E21" s="6"/>
      <c r="F21" s="11"/>
      <c r="G21" s="11"/>
      <c r="H21" s="11"/>
    </row>
    <row r="22" spans="1:8" ht="19">
      <c r="A22" s="6">
        <v>4.5</v>
      </c>
      <c r="B22" s="6" t="s">
        <v>117</v>
      </c>
      <c r="C22" s="6"/>
      <c r="D22" s="6">
        <v>110</v>
      </c>
      <c r="E22" s="6" t="s">
        <v>43</v>
      </c>
      <c r="F22" s="11">
        <v>50</v>
      </c>
      <c r="G22" s="11">
        <f>D22*F22</f>
        <v>5500</v>
      </c>
      <c r="H22" s="11"/>
    </row>
    <row r="23" spans="1:8">
      <c r="A23" s="6"/>
      <c r="B23" s="6"/>
      <c r="C23" s="6"/>
      <c r="D23" s="6"/>
      <c r="E23" s="6"/>
      <c r="F23" s="11"/>
      <c r="G23" s="11"/>
      <c r="H23" s="11"/>
    </row>
    <row r="24" spans="1:8">
      <c r="A24" s="6"/>
      <c r="B24" s="2" t="s">
        <v>1</v>
      </c>
      <c r="C24" s="6"/>
      <c r="D24" s="6"/>
      <c r="E24" s="6"/>
      <c r="F24" s="11"/>
      <c r="G24" s="26">
        <f>SUM(G14:G22)</f>
        <v>834850</v>
      </c>
      <c r="H24" s="11"/>
    </row>
    <row r="25" spans="1:8">
      <c r="A25" s="6"/>
      <c r="B25" s="6"/>
      <c r="C25" s="6"/>
      <c r="D25" s="6"/>
      <c r="E25" s="6"/>
      <c r="F25" s="11"/>
      <c r="G25" s="11"/>
      <c r="H25" s="11"/>
    </row>
    <row r="26" spans="1:8">
      <c r="A26" s="6"/>
      <c r="B26" s="6"/>
      <c r="C26" s="6"/>
      <c r="D26" s="6"/>
      <c r="E26" s="6"/>
      <c r="F26" s="11"/>
      <c r="G26" s="11"/>
      <c r="H26" s="11"/>
    </row>
    <row r="27" spans="1:8">
      <c r="A27" s="6"/>
      <c r="B27" s="6"/>
      <c r="C27" s="6"/>
      <c r="D27" s="6"/>
      <c r="E27" s="6"/>
      <c r="F27" s="11"/>
      <c r="G27" s="11"/>
      <c r="H27" s="11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  <row r="55" spans="1:8">
      <c r="A55" s="6"/>
      <c r="B55" s="6"/>
      <c r="C55" s="6"/>
      <c r="D55" s="6"/>
      <c r="E55" s="6"/>
      <c r="F55" s="6"/>
      <c r="G55" s="6"/>
      <c r="H55" s="6"/>
    </row>
    <row r="56" spans="1:8">
      <c r="A56" s="6"/>
      <c r="B56" s="6"/>
      <c r="C56" s="6"/>
      <c r="D56" s="6"/>
      <c r="E56" s="6"/>
      <c r="F56" s="6"/>
      <c r="G56" s="6"/>
      <c r="H56" s="6"/>
    </row>
    <row r="57" spans="1:8">
      <c r="A57" s="6"/>
      <c r="B57" s="6"/>
      <c r="C57" s="6"/>
      <c r="D57" s="6"/>
      <c r="E57" s="6"/>
      <c r="F57" s="6"/>
      <c r="G57" s="6"/>
      <c r="H57" s="6"/>
    </row>
    <row r="58" spans="1:8">
      <c r="A58" s="6"/>
      <c r="B58" s="6"/>
      <c r="C58" s="6"/>
      <c r="D58" s="6"/>
      <c r="E58" s="6"/>
      <c r="F58" s="6"/>
      <c r="G58" s="6"/>
      <c r="H58" s="6"/>
    </row>
    <row r="59" spans="1:8">
      <c r="A59" s="6"/>
      <c r="B59" s="6"/>
      <c r="C59" s="6"/>
      <c r="D59" s="6"/>
      <c r="E59" s="6"/>
      <c r="F59" s="6"/>
      <c r="G59" s="6"/>
      <c r="H59" s="6"/>
    </row>
    <row r="60" spans="1:8">
      <c r="A60" s="6"/>
      <c r="B60" s="6"/>
      <c r="C60" s="6"/>
      <c r="D60" s="6"/>
      <c r="E60" s="6"/>
      <c r="F60" s="6"/>
      <c r="G60" s="6"/>
      <c r="H60" s="6"/>
    </row>
    <row r="61" spans="1:8">
      <c r="A61" s="6"/>
      <c r="B61" s="6"/>
      <c r="C61" s="6"/>
      <c r="D61" s="6"/>
      <c r="E61" s="6"/>
      <c r="F61" s="6"/>
      <c r="G61" s="6"/>
      <c r="H61" s="6"/>
    </row>
    <row r="62" spans="1:8">
      <c r="A62" s="6"/>
      <c r="B62" s="6"/>
      <c r="C62" s="6"/>
      <c r="D62" s="6"/>
      <c r="E62" s="6"/>
      <c r="F62" s="6"/>
      <c r="G62" s="6"/>
      <c r="H62" s="6"/>
    </row>
  </sheetData>
  <mergeCells count="1">
    <mergeCell ref="C12:E1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8C951-8FD7-8D4A-B126-5E5B3242D977}">
  <dimension ref="A12:H75"/>
  <sheetViews>
    <sheetView topLeftCell="A22" workbookViewId="0">
      <selection activeCell="G72" sqref="G72"/>
    </sheetView>
  </sheetViews>
  <sheetFormatPr baseColWidth="10" defaultRowHeight="16"/>
  <cols>
    <col min="2" max="2" width="34.83203125" customWidth="1"/>
    <col min="6" max="6" width="11.1640625" style="25" bestFit="1" customWidth="1"/>
    <col min="7" max="7" width="14" bestFit="1" customWidth="1"/>
  </cols>
  <sheetData>
    <row r="12" spans="1:8" ht="19">
      <c r="A12" s="7" t="s">
        <v>21</v>
      </c>
      <c r="B12" s="7" t="s">
        <v>20</v>
      </c>
      <c r="C12" s="24" t="s">
        <v>22</v>
      </c>
      <c r="D12" s="24"/>
      <c r="E12" s="24"/>
      <c r="F12" s="18" t="s">
        <v>0</v>
      </c>
      <c r="G12" s="8" t="s">
        <v>24</v>
      </c>
      <c r="H12" s="8" t="s">
        <v>23</v>
      </c>
    </row>
    <row r="13" spans="1:8">
      <c r="A13" s="6"/>
      <c r="B13" s="6" t="s">
        <v>118</v>
      </c>
      <c r="C13" s="6"/>
      <c r="D13" s="6"/>
      <c r="E13" s="6"/>
      <c r="F13" s="17"/>
      <c r="G13" s="11"/>
      <c r="H13" s="11"/>
    </row>
    <row r="14" spans="1:8" ht="19">
      <c r="A14" s="6">
        <v>4.5999999999999996</v>
      </c>
      <c r="B14" s="6" t="s">
        <v>119</v>
      </c>
      <c r="C14" s="6"/>
      <c r="D14" s="6">
        <v>820</v>
      </c>
      <c r="E14" s="6" t="s">
        <v>43</v>
      </c>
      <c r="F14" s="17">
        <v>2</v>
      </c>
      <c r="G14" s="11">
        <f>F14*D14</f>
        <v>1640</v>
      </c>
      <c r="H14" s="11"/>
    </row>
    <row r="15" spans="1:8" ht="19">
      <c r="A15" s="6">
        <v>4.7</v>
      </c>
      <c r="B15" s="6" t="s">
        <v>8</v>
      </c>
      <c r="C15" s="6"/>
      <c r="D15" s="6">
        <v>730</v>
      </c>
      <c r="E15" s="6" t="s">
        <v>43</v>
      </c>
      <c r="F15" s="17">
        <v>2</v>
      </c>
      <c r="G15" s="11">
        <f>D15*F15</f>
        <v>1460</v>
      </c>
      <c r="H15" s="11"/>
    </row>
    <row r="16" spans="1:8">
      <c r="A16" s="27"/>
      <c r="B16" s="28"/>
      <c r="C16" s="28"/>
      <c r="D16" s="28"/>
      <c r="E16" s="28"/>
      <c r="F16" s="28"/>
      <c r="G16" s="28"/>
      <c r="H16" s="29"/>
    </row>
    <row r="17" spans="1:8">
      <c r="A17" s="30"/>
      <c r="B17" s="31"/>
      <c r="C17" s="31"/>
      <c r="D17" s="31"/>
      <c r="E17" s="31"/>
      <c r="F17" s="31"/>
      <c r="G17" s="31"/>
      <c r="H17" s="32"/>
    </row>
    <row r="18" spans="1:8">
      <c r="A18" s="6">
        <v>5</v>
      </c>
      <c r="B18" s="6" t="s">
        <v>120</v>
      </c>
      <c r="C18" s="6"/>
      <c r="D18" s="6"/>
      <c r="E18" s="6"/>
      <c r="F18" s="17"/>
      <c r="G18" s="11"/>
      <c r="H18" s="11"/>
    </row>
    <row r="19" spans="1:8" ht="19">
      <c r="A19" s="6">
        <v>5.0999999999999996</v>
      </c>
      <c r="B19" s="6" t="s">
        <v>6</v>
      </c>
      <c r="C19" s="6"/>
      <c r="D19" s="6">
        <v>5350</v>
      </c>
      <c r="E19" s="6" t="s">
        <v>43</v>
      </c>
      <c r="F19" s="17">
        <v>50</v>
      </c>
      <c r="G19" s="11">
        <f>D19*F19</f>
        <v>267500</v>
      </c>
      <c r="H19" s="11"/>
    </row>
    <row r="20" spans="1:8" ht="19">
      <c r="A20" s="6">
        <v>5.2</v>
      </c>
      <c r="B20" s="6" t="s">
        <v>121</v>
      </c>
      <c r="C20" s="6"/>
      <c r="D20" s="6">
        <v>820</v>
      </c>
      <c r="E20" s="6" t="s">
        <v>43</v>
      </c>
      <c r="F20" s="17">
        <v>30</v>
      </c>
      <c r="G20" s="11">
        <f>D20*F20</f>
        <v>24600</v>
      </c>
      <c r="H20" s="11"/>
    </row>
    <row r="21" spans="1:8" ht="19">
      <c r="A21" s="6">
        <v>5.3</v>
      </c>
      <c r="B21" s="6" t="s">
        <v>8</v>
      </c>
      <c r="C21" s="6"/>
      <c r="D21" s="6">
        <v>730</v>
      </c>
      <c r="E21" s="6" t="s">
        <v>43</v>
      </c>
      <c r="F21" s="17">
        <v>35</v>
      </c>
      <c r="G21" s="11">
        <f>D21*F21</f>
        <v>25550</v>
      </c>
      <c r="H21" s="11"/>
    </row>
    <row r="22" spans="1:8">
      <c r="A22" s="27"/>
      <c r="B22" s="28"/>
      <c r="C22" s="28"/>
      <c r="D22" s="28"/>
      <c r="E22" s="28"/>
      <c r="F22" s="28"/>
      <c r="G22" s="28"/>
      <c r="H22" s="29"/>
    </row>
    <row r="23" spans="1:8">
      <c r="A23" s="30"/>
      <c r="B23" s="31"/>
      <c r="C23" s="31"/>
      <c r="D23" s="31"/>
      <c r="E23" s="31"/>
      <c r="F23" s="31"/>
      <c r="G23" s="31"/>
      <c r="H23" s="32"/>
    </row>
    <row r="24" spans="1:8">
      <c r="A24" s="6"/>
      <c r="B24" s="6" t="s">
        <v>122</v>
      </c>
      <c r="C24" s="6"/>
      <c r="D24" s="6"/>
      <c r="E24" s="6"/>
      <c r="F24" s="17"/>
      <c r="G24" s="11"/>
      <c r="H24" s="11"/>
    </row>
    <row r="25" spans="1:8" ht="19">
      <c r="A25" s="6">
        <v>5.4</v>
      </c>
      <c r="B25" s="6" t="s">
        <v>6</v>
      </c>
      <c r="C25" s="6"/>
      <c r="D25" s="6">
        <v>5350</v>
      </c>
      <c r="E25" s="6" t="s">
        <v>43</v>
      </c>
      <c r="F25" s="17">
        <v>200</v>
      </c>
      <c r="G25" s="11">
        <f>F25*D25</f>
        <v>1070000</v>
      </c>
      <c r="H25" s="11"/>
    </row>
    <row r="26" spans="1:8" ht="19">
      <c r="A26" s="6">
        <v>5.5</v>
      </c>
      <c r="B26" s="6" t="s">
        <v>121</v>
      </c>
      <c r="C26" s="6"/>
      <c r="D26" s="6">
        <v>820</v>
      </c>
      <c r="E26" s="6" t="s">
        <v>43</v>
      </c>
      <c r="F26" s="17">
        <v>20</v>
      </c>
      <c r="G26" s="11">
        <f t="shared" ref="G26:G27" si="0">F26*D26</f>
        <v>16400</v>
      </c>
      <c r="H26" s="11"/>
    </row>
    <row r="27" spans="1:8" ht="19">
      <c r="A27" s="6">
        <v>5.6</v>
      </c>
      <c r="B27" s="6" t="s">
        <v>8</v>
      </c>
      <c r="C27" s="6"/>
      <c r="D27" s="6">
        <v>730</v>
      </c>
      <c r="E27" s="6" t="s">
        <v>43</v>
      </c>
      <c r="F27" s="17">
        <v>23</v>
      </c>
      <c r="G27" s="11">
        <f t="shared" si="0"/>
        <v>16790</v>
      </c>
      <c r="H27" s="11"/>
    </row>
    <row r="28" spans="1:8">
      <c r="A28" s="27"/>
      <c r="B28" s="28"/>
      <c r="C28" s="28"/>
      <c r="D28" s="28"/>
      <c r="E28" s="28"/>
      <c r="F28" s="28"/>
      <c r="G28" s="28"/>
      <c r="H28" s="29"/>
    </row>
    <row r="29" spans="1:8">
      <c r="A29" s="30"/>
      <c r="B29" s="31"/>
      <c r="C29" s="31"/>
      <c r="D29" s="31"/>
      <c r="E29" s="31"/>
      <c r="F29" s="31"/>
      <c r="G29" s="31"/>
      <c r="H29" s="32"/>
    </row>
    <row r="30" spans="1:8">
      <c r="A30" s="6"/>
      <c r="B30" s="6" t="s">
        <v>123</v>
      </c>
      <c r="C30" s="6"/>
      <c r="D30" s="6"/>
      <c r="E30" s="6"/>
      <c r="F30" s="17"/>
      <c r="G30" s="6"/>
      <c r="H30" s="6"/>
    </row>
    <row r="31" spans="1:8" ht="19">
      <c r="A31" s="6">
        <v>5.7</v>
      </c>
      <c r="B31" s="6" t="s">
        <v>6</v>
      </c>
      <c r="C31" s="6"/>
      <c r="D31" s="6">
        <v>5350</v>
      </c>
      <c r="E31" s="6" t="s">
        <v>43</v>
      </c>
      <c r="F31" s="17">
        <v>50</v>
      </c>
      <c r="G31" s="17">
        <f>F31*D31</f>
        <v>267500</v>
      </c>
      <c r="H31" s="6"/>
    </row>
    <row r="32" spans="1:8" ht="19">
      <c r="A32" s="6">
        <v>5.7</v>
      </c>
      <c r="B32" s="6" t="s">
        <v>121</v>
      </c>
      <c r="C32" s="6"/>
      <c r="D32" s="6">
        <v>820</v>
      </c>
      <c r="E32" s="6" t="s">
        <v>43</v>
      </c>
      <c r="F32" s="17">
        <v>6</v>
      </c>
      <c r="G32" s="17">
        <f t="shared" ref="G32:G39" si="1">F32*D32</f>
        <v>4920</v>
      </c>
      <c r="H32" s="6"/>
    </row>
    <row r="33" spans="1:8" ht="19">
      <c r="A33" s="6">
        <v>5.8</v>
      </c>
      <c r="B33" s="6" t="s">
        <v>8</v>
      </c>
      <c r="C33" s="6"/>
      <c r="D33" s="6">
        <v>730</v>
      </c>
      <c r="E33" s="6" t="s">
        <v>43</v>
      </c>
      <c r="F33" s="17">
        <v>7</v>
      </c>
      <c r="G33" s="17">
        <f t="shared" si="1"/>
        <v>5110</v>
      </c>
      <c r="H33" s="6"/>
    </row>
    <row r="34" spans="1:8">
      <c r="A34" s="27"/>
      <c r="B34" s="28"/>
      <c r="C34" s="28"/>
      <c r="D34" s="28"/>
      <c r="E34" s="28"/>
      <c r="F34" s="28"/>
      <c r="G34" s="28"/>
      <c r="H34" s="29"/>
    </row>
    <row r="35" spans="1:8">
      <c r="A35" s="30"/>
      <c r="B35" s="31"/>
      <c r="C35" s="31"/>
      <c r="D35" s="31"/>
      <c r="E35" s="31"/>
      <c r="F35" s="31"/>
      <c r="G35" s="31"/>
      <c r="H35" s="32"/>
    </row>
    <row r="36" spans="1:8">
      <c r="A36" s="6"/>
      <c r="B36" s="6" t="s">
        <v>124</v>
      </c>
      <c r="C36" s="6"/>
      <c r="D36" s="6"/>
      <c r="E36" s="6"/>
      <c r="F36" s="17"/>
      <c r="G36" s="6"/>
      <c r="H36" s="6"/>
    </row>
    <row r="37" spans="1:8" ht="19">
      <c r="A37" s="6">
        <v>5.9</v>
      </c>
      <c r="B37" s="6" t="s">
        <v>6</v>
      </c>
      <c r="C37" s="6"/>
      <c r="D37" s="6">
        <v>5350</v>
      </c>
      <c r="E37" s="6" t="s">
        <v>43</v>
      </c>
      <c r="F37" s="17">
        <v>200</v>
      </c>
      <c r="G37" s="17">
        <f>F37*D37</f>
        <v>1070000</v>
      </c>
      <c r="H37" s="6"/>
    </row>
    <row r="38" spans="1:8" ht="19">
      <c r="A38" s="15" t="s">
        <v>125</v>
      </c>
      <c r="B38" s="6" t="s">
        <v>121</v>
      </c>
      <c r="C38" s="6"/>
      <c r="D38" s="6">
        <v>820</v>
      </c>
      <c r="E38" s="6" t="s">
        <v>43</v>
      </c>
      <c r="F38" s="17">
        <v>80</v>
      </c>
      <c r="G38" s="17">
        <f t="shared" ref="G38:G39" si="2">F38*D38</f>
        <v>65600</v>
      </c>
      <c r="H38" s="6"/>
    </row>
    <row r="39" spans="1:8" ht="19">
      <c r="A39" s="6">
        <v>5.1100000000000003</v>
      </c>
      <c r="B39" s="6" t="s">
        <v>8</v>
      </c>
      <c r="C39" s="6"/>
      <c r="D39" s="6">
        <v>730</v>
      </c>
      <c r="E39" s="6" t="s">
        <v>43</v>
      </c>
      <c r="F39" s="17">
        <v>105</v>
      </c>
      <c r="G39" s="17">
        <f t="shared" si="2"/>
        <v>76650</v>
      </c>
      <c r="H39" s="6"/>
    </row>
    <row r="40" spans="1:8">
      <c r="A40" s="27"/>
      <c r="B40" s="28"/>
      <c r="C40" s="28"/>
      <c r="D40" s="28"/>
      <c r="E40" s="28"/>
      <c r="F40" s="28"/>
      <c r="G40" s="28"/>
      <c r="H40" s="29"/>
    </row>
    <row r="41" spans="1:8">
      <c r="A41" s="30"/>
      <c r="B41" s="31"/>
      <c r="C41" s="31"/>
      <c r="D41" s="31"/>
      <c r="E41" s="31"/>
      <c r="F41" s="31"/>
      <c r="G41" s="31"/>
      <c r="H41" s="32"/>
    </row>
    <row r="42" spans="1:8">
      <c r="A42" s="6"/>
      <c r="B42" s="6" t="s">
        <v>126</v>
      </c>
      <c r="C42" s="6"/>
      <c r="D42" s="6"/>
      <c r="E42" s="6"/>
      <c r="F42" s="17"/>
      <c r="G42" s="6"/>
      <c r="H42" s="6"/>
    </row>
    <row r="43" spans="1:8" ht="19">
      <c r="A43" s="6">
        <v>5.12</v>
      </c>
      <c r="B43" s="6" t="s">
        <v>6</v>
      </c>
      <c r="C43" s="6"/>
      <c r="D43" s="6">
        <v>5350</v>
      </c>
      <c r="E43" s="6" t="s">
        <v>43</v>
      </c>
      <c r="F43" s="17">
        <v>2</v>
      </c>
      <c r="G43" s="17">
        <f>F43*D43</f>
        <v>10700</v>
      </c>
      <c r="H43" s="6"/>
    </row>
    <row r="44" spans="1:8" ht="19">
      <c r="A44" s="15">
        <v>5.13</v>
      </c>
      <c r="B44" s="6" t="s">
        <v>121</v>
      </c>
      <c r="C44" s="6"/>
      <c r="D44" s="6">
        <v>820</v>
      </c>
      <c r="E44" s="6" t="s">
        <v>43</v>
      </c>
      <c r="F44" s="17">
        <v>4</v>
      </c>
      <c r="G44" s="17">
        <f t="shared" ref="G44:G45" si="3">F44*D44</f>
        <v>3280</v>
      </c>
      <c r="H44" s="6"/>
    </row>
    <row r="45" spans="1:8" ht="19">
      <c r="A45" s="6">
        <v>5.14</v>
      </c>
      <c r="B45" s="6" t="s">
        <v>8</v>
      </c>
      <c r="C45" s="6"/>
      <c r="D45" s="6">
        <v>730</v>
      </c>
      <c r="E45" s="6" t="s">
        <v>43</v>
      </c>
      <c r="F45" s="17">
        <v>4.4000000000000004</v>
      </c>
      <c r="G45" s="17">
        <f t="shared" si="3"/>
        <v>3212.0000000000005</v>
      </c>
      <c r="H45" s="6"/>
    </row>
    <row r="46" spans="1:8">
      <c r="A46" s="27"/>
      <c r="B46" s="28"/>
      <c r="C46" s="28"/>
      <c r="D46" s="28"/>
      <c r="E46" s="28"/>
      <c r="F46" s="28"/>
      <c r="G46" s="28"/>
      <c r="H46" s="29"/>
    </row>
    <row r="47" spans="1:8">
      <c r="A47" s="30"/>
      <c r="B47" s="31"/>
      <c r="C47" s="31"/>
      <c r="D47" s="31"/>
      <c r="E47" s="31"/>
      <c r="F47" s="31"/>
      <c r="G47" s="31"/>
      <c r="H47" s="32"/>
    </row>
    <row r="48" spans="1:8">
      <c r="A48" s="6"/>
      <c r="B48" s="6" t="s">
        <v>127</v>
      </c>
      <c r="C48" s="6"/>
      <c r="D48" s="6"/>
      <c r="E48" s="6"/>
      <c r="F48" s="17"/>
      <c r="G48" s="6"/>
      <c r="H48" s="6"/>
    </row>
    <row r="49" spans="1:8">
      <c r="A49" s="6">
        <v>5.15</v>
      </c>
      <c r="B49" s="6" t="s">
        <v>128</v>
      </c>
      <c r="C49" s="6"/>
      <c r="D49" s="6">
        <v>2</v>
      </c>
      <c r="E49" s="6" t="s">
        <v>75</v>
      </c>
      <c r="F49" s="17">
        <v>105000</v>
      </c>
      <c r="G49" s="17">
        <f>F49*D49</f>
        <v>210000</v>
      </c>
      <c r="H49" s="6"/>
    </row>
    <row r="50" spans="1:8">
      <c r="A50" s="27"/>
      <c r="B50" s="28"/>
      <c r="C50" s="28"/>
      <c r="D50" s="28"/>
      <c r="E50" s="28"/>
      <c r="F50" s="28"/>
      <c r="G50" s="28"/>
      <c r="H50" s="29"/>
    </row>
    <row r="51" spans="1:8">
      <c r="A51" s="30"/>
      <c r="B51" s="31"/>
      <c r="C51" s="31"/>
      <c r="D51" s="31"/>
      <c r="E51" s="31"/>
      <c r="F51" s="31"/>
      <c r="G51" s="31"/>
      <c r="H51" s="32"/>
    </row>
    <row r="52" spans="1:8">
      <c r="A52" s="6"/>
      <c r="B52" s="6" t="s">
        <v>129</v>
      </c>
      <c r="C52" s="6"/>
      <c r="D52" s="6"/>
      <c r="E52" s="6"/>
      <c r="F52" s="17"/>
      <c r="G52" s="6"/>
      <c r="H52" s="6"/>
    </row>
    <row r="53" spans="1:8" ht="19">
      <c r="A53" s="6">
        <v>5.16</v>
      </c>
      <c r="B53" s="6" t="s">
        <v>6</v>
      </c>
      <c r="C53" s="6"/>
      <c r="D53" s="6">
        <v>5350</v>
      </c>
      <c r="E53" s="6" t="s">
        <v>43</v>
      </c>
      <c r="F53" s="17">
        <v>40</v>
      </c>
      <c r="G53" s="17">
        <f>D53*F53</f>
        <v>214000</v>
      </c>
      <c r="H53" s="6"/>
    </row>
    <row r="54" spans="1:8" ht="19">
      <c r="A54" s="6">
        <v>5.17</v>
      </c>
      <c r="B54" s="6" t="s">
        <v>121</v>
      </c>
      <c r="C54" s="6"/>
      <c r="D54" s="6">
        <v>820</v>
      </c>
      <c r="E54" s="6" t="s">
        <v>43</v>
      </c>
      <c r="F54" s="17">
        <v>1.6</v>
      </c>
      <c r="G54" s="17">
        <f t="shared" ref="G54:G55" si="4">D54*F54</f>
        <v>1312</v>
      </c>
      <c r="H54" s="6"/>
    </row>
    <row r="55" spans="1:8" ht="19">
      <c r="A55" s="6">
        <v>5.18</v>
      </c>
      <c r="B55" s="6" t="s">
        <v>8</v>
      </c>
      <c r="C55" s="6"/>
      <c r="D55" s="6">
        <v>730</v>
      </c>
      <c r="E55" s="6" t="s">
        <v>43</v>
      </c>
      <c r="F55" s="17">
        <v>10</v>
      </c>
      <c r="G55" s="17">
        <f t="shared" si="4"/>
        <v>7300</v>
      </c>
      <c r="H55" s="6"/>
    </row>
    <row r="56" spans="1:8">
      <c r="A56" s="27"/>
      <c r="B56" s="28"/>
      <c r="C56" s="28"/>
      <c r="D56" s="28"/>
      <c r="E56" s="28"/>
      <c r="F56" s="28"/>
      <c r="G56" s="28"/>
      <c r="H56" s="29"/>
    </row>
    <row r="57" spans="1:8">
      <c r="A57" s="30"/>
      <c r="B57" s="31"/>
      <c r="C57" s="31"/>
      <c r="D57" s="31"/>
      <c r="E57" s="31"/>
      <c r="F57" s="31"/>
      <c r="G57" s="31"/>
      <c r="H57" s="32"/>
    </row>
    <row r="58" spans="1:8">
      <c r="A58" s="6"/>
      <c r="B58" s="6" t="s">
        <v>130</v>
      </c>
      <c r="C58" s="6"/>
      <c r="D58" s="6"/>
      <c r="E58" s="6"/>
      <c r="F58" s="17"/>
      <c r="G58" s="6"/>
      <c r="H58" s="6"/>
    </row>
    <row r="59" spans="1:8" ht="19">
      <c r="A59" s="6">
        <v>5.19</v>
      </c>
      <c r="B59" s="6" t="s">
        <v>6</v>
      </c>
      <c r="C59" s="6"/>
      <c r="D59" s="6">
        <v>5350</v>
      </c>
      <c r="E59" s="6" t="s">
        <v>43</v>
      </c>
      <c r="F59" s="17">
        <v>120</v>
      </c>
      <c r="G59" s="17">
        <f>F59*D59</f>
        <v>642000</v>
      </c>
      <c r="H59" s="6"/>
    </row>
    <row r="60" spans="1:8" ht="19">
      <c r="A60" s="15" t="s">
        <v>131</v>
      </c>
      <c r="B60" s="6" t="s">
        <v>121</v>
      </c>
      <c r="C60" s="6"/>
      <c r="D60" s="6">
        <v>820</v>
      </c>
      <c r="E60" s="6" t="s">
        <v>43</v>
      </c>
      <c r="F60" s="17">
        <v>25</v>
      </c>
      <c r="G60" s="17">
        <f t="shared" ref="G60:G61" si="5">F60*D60</f>
        <v>20500</v>
      </c>
      <c r="H60" s="6"/>
    </row>
    <row r="61" spans="1:8" ht="19">
      <c r="A61" s="6">
        <v>5.21</v>
      </c>
      <c r="B61" s="6" t="s">
        <v>8</v>
      </c>
      <c r="C61" s="6"/>
      <c r="D61" s="6">
        <v>730</v>
      </c>
      <c r="E61" s="6" t="s">
        <v>43</v>
      </c>
      <c r="F61" s="17">
        <v>20</v>
      </c>
      <c r="G61" s="17">
        <f t="shared" si="5"/>
        <v>14600</v>
      </c>
      <c r="H61" s="6"/>
    </row>
    <row r="62" spans="1:8">
      <c r="A62" s="27"/>
      <c r="B62" s="28"/>
      <c r="C62" s="28"/>
      <c r="D62" s="28"/>
      <c r="E62" s="28"/>
      <c r="F62" s="28"/>
      <c r="G62" s="28"/>
      <c r="H62" s="29"/>
    </row>
    <row r="63" spans="1:8">
      <c r="A63" s="30"/>
      <c r="B63" s="31"/>
      <c r="C63" s="31"/>
      <c r="D63" s="31"/>
      <c r="E63" s="31"/>
      <c r="F63" s="31"/>
      <c r="G63" s="31"/>
      <c r="H63" s="32"/>
    </row>
    <row r="64" spans="1:8">
      <c r="A64" s="6"/>
      <c r="B64" s="6" t="s">
        <v>132</v>
      </c>
      <c r="C64" s="6"/>
      <c r="D64" s="6"/>
      <c r="E64" s="6"/>
      <c r="F64" s="17"/>
      <c r="G64" s="6"/>
      <c r="H64" s="6"/>
    </row>
    <row r="65" spans="1:8" ht="19">
      <c r="A65" s="6">
        <v>5.22</v>
      </c>
      <c r="B65" s="6" t="s">
        <v>133</v>
      </c>
      <c r="C65" s="6"/>
      <c r="D65" s="6">
        <v>150</v>
      </c>
      <c r="E65" s="6" t="s">
        <v>43</v>
      </c>
      <c r="F65" s="17">
        <v>2200</v>
      </c>
      <c r="G65" s="17">
        <f>F65*D65</f>
        <v>330000</v>
      </c>
      <c r="H65" s="6"/>
    </row>
    <row r="66" spans="1:8">
      <c r="A66" s="28"/>
      <c r="B66" s="28"/>
      <c r="C66" s="28"/>
      <c r="D66" s="28"/>
      <c r="E66" s="28"/>
      <c r="F66" s="28"/>
      <c r="G66" s="28"/>
      <c r="H66" s="29"/>
    </row>
    <row r="67" spans="1:8">
      <c r="A67" s="31"/>
      <c r="B67" s="31"/>
      <c r="C67" s="31"/>
      <c r="D67" s="31"/>
      <c r="E67" s="31"/>
      <c r="F67" s="31"/>
      <c r="G67" s="31"/>
      <c r="H67" s="32"/>
    </row>
    <row r="68" spans="1:8">
      <c r="A68" s="6"/>
      <c r="B68" s="6" t="s">
        <v>134</v>
      </c>
      <c r="C68" s="6"/>
      <c r="D68" s="6"/>
      <c r="E68" s="6"/>
      <c r="F68" s="17"/>
      <c r="G68" s="6"/>
      <c r="H68" s="6"/>
    </row>
    <row r="69" spans="1:8">
      <c r="A69" s="6">
        <v>5.23</v>
      </c>
      <c r="B69" s="6" t="s">
        <v>135</v>
      </c>
      <c r="C69" s="6"/>
      <c r="D69" s="6">
        <v>3</v>
      </c>
      <c r="E69" s="6" t="s">
        <v>75</v>
      </c>
      <c r="F69" s="17">
        <v>1200</v>
      </c>
      <c r="G69" s="17">
        <f>D69*F69</f>
        <v>3600</v>
      </c>
      <c r="H69" s="6"/>
    </row>
    <row r="70" spans="1:8">
      <c r="A70" s="6">
        <v>5.24</v>
      </c>
      <c r="B70" s="6" t="s">
        <v>136</v>
      </c>
      <c r="C70" s="6"/>
      <c r="D70" s="6">
        <v>4</v>
      </c>
      <c r="E70" s="6" t="s">
        <v>75</v>
      </c>
      <c r="F70" s="17">
        <v>210</v>
      </c>
      <c r="G70" s="17">
        <f>D70*F70</f>
        <v>840</v>
      </c>
      <c r="H70" s="6"/>
    </row>
    <row r="71" spans="1:8">
      <c r="A71" s="6"/>
      <c r="B71" s="6"/>
      <c r="C71" s="6"/>
      <c r="D71" s="6"/>
      <c r="E71" s="6"/>
      <c r="F71" s="17"/>
      <c r="G71" s="6"/>
      <c r="H71" s="6"/>
    </row>
    <row r="72" spans="1:8">
      <c r="A72" s="6"/>
      <c r="B72" s="6" t="s">
        <v>137</v>
      </c>
      <c r="C72" s="6"/>
      <c r="D72" s="6"/>
      <c r="E72" s="6"/>
      <c r="F72" s="17"/>
      <c r="G72" s="26">
        <f>SUM(G14:G71)</f>
        <v>4375064</v>
      </c>
      <c r="H72" s="6"/>
    </row>
    <row r="73" spans="1:8">
      <c r="A73" s="6"/>
      <c r="B73" s="6"/>
      <c r="C73" s="6"/>
      <c r="D73" s="6"/>
      <c r="E73" s="6"/>
      <c r="F73" s="17"/>
      <c r="G73" s="6"/>
      <c r="H73" s="6"/>
    </row>
    <row r="74" spans="1:8">
      <c r="A74" s="6"/>
      <c r="B74" s="6"/>
      <c r="C74" s="6"/>
      <c r="D74" s="6"/>
      <c r="E74" s="6"/>
      <c r="F74" s="17"/>
      <c r="G74" s="6"/>
      <c r="H74" s="6"/>
    </row>
    <row r="75" spans="1:8">
      <c r="A75" s="6"/>
      <c r="B75" s="6"/>
      <c r="C75" s="6"/>
      <c r="D75" s="6"/>
      <c r="E75" s="6"/>
      <c r="F75" s="17"/>
      <c r="G75" s="6"/>
      <c r="H75" s="6"/>
    </row>
  </sheetData>
  <mergeCells count="11">
    <mergeCell ref="C12:E12"/>
    <mergeCell ref="A66:H67"/>
    <mergeCell ref="A62:H63"/>
    <mergeCell ref="A56:H57"/>
    <mergeCell ref="A50:H51"/>
    <mergeCell ref="A46:H47"/>
    <mergeCell ref="A40:H41"/>
    <mergeCell ref="A34:H35"/>
    <mergeCell ref="A28:H29"/>
    <mergeCell ref="A16:H17"/>
    <mergeCell ref="A22:H2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3EF05-81DE-BB41-8854-FDAD321FBC68}">
  <dimension ref="B7:E43"/>
  <sheetViews>
    <sheetView tabSelected="1" topLeftCell="A17" workbookViewId="0">
      <selection activeCell="E35" sqref="E35"/>
    </sheetView>
  </sheetViews>
  <sheetFormatPr baseColWidth="10" defaultRowHeight="16"/>
  <cols>
    <col min="2" max="2" width="31.5" customWidth="1"/>
    <col min="3" max="3" width="25.6640625" customWidth="1"/>
    <col min="4" max="4" width="39" customWidth="1"/>
    <col min="5" max="5" width="22.83203125" customWidth="1"/>
  </cols>
  <sheetData>
    <row r="7" spans="2:5" ht="17" thickBot="1"/>
    <row r="8" spans="2:5" ht="17" thickBot="1">
      <c r="B8" s="37"/>
      <c r="C8" s="38" t="s">
        <v>143</v>
      </c>
      <c r="D8" s="38" t="s">
        <v>144</v>
      </c>
      <c r="E8" s="39" t="s">
        <v>145</v>
      </c>
    </row>
    <row r="9" spans="2:5">
      <c r="B9" s="40"/>
      <c r="C9" s="41"/>
      <c r="D9" s="41"/>
      <c r="E9" s="42"/>
    </row>
    <row r="10" spans="2:5">
      <c r="B10" s="40"/>
      <c r="C10" s="41" t="s">
        <v>146</v>
      </c>
      <c r="D10" s="43" t="s">
        <v>25</v>
      </c>
      <c r="E10" s="44">
        <v>11000</v>
      </c>
    </row>
    <row r="11" spans="2:5">
      <c r="B11" s="40"/>
      <c r="C11" s="41" t="s">
        <v>147</v>
      </c>
      <c r="D11" s="45" t="s">
        <v>138</v>
      </c>
      <c r="E11" s="42">
        <v>149693.71</v>
      </c>
    </row>
    <row r="12" spans="2:5">
      <c r="B12" s="46"/>
      <c r="C12" s="47" t="s">
        <v>148</v>
      </c>
      <c r="D12" s="45" t="s">
        <v>39</v>
      </c>
      <c r="E12" s="42">
        <v>5404487</v>
      </c>
    </row>
    <row r="13" spans="2:5">
      <c r="B13" s="46"/>
      <c r="C13" s="41" t="s">
        <v>149</v>
      </c>
      <c r="D13" s="45" t="s">
        <v>163</v>
      </c>
      <c r="E13" s="42">
        <v>580876</v>
      </c>
    </row>
    <row r="14" spans="2:5">
      <c r="B14" s="46"/>
      <c r="C14" s="48" t="s">
        <v>150</v>
      </c>
      <c r="D14" s="45" t="s">
        <v>139</v>
      </c>
      <c r="E14" s="42">
        <v>834850</v>
      </c>
    </row>
    <row r="15" spans="2:5">
      <c r="B15" s="46"/>
      <c r="C15" s="41" t="s">
        <v>151</v>
      </c>
      <c r="D15" s="45" t="s">
        <v>140</v>
      </c>
      <c r="E15" s="42">
        <v>4375064</v>
      </c>
    </row>
    <row r="16" spans="2:5">
      <c r="B16" s="46"/>
      <c r="C16" s="41"/>
      <c r="D16" s="49"/>
      <c r="E16" s="42"/>
    </row>
    <row r="17" spans="2:5">
      <c r="B17" s="46"/>
      <c r="C17" s="41"/>
      <c r="D17" s="50"/>
      <c r="E17" s="42"/>
    </row>
    <row r="18" spans="2:5" ht="17" thickBot="1">
      <c r="B18" s="51"/>
      <c r="C18" s="52"/>
      <c r="D18" s="50"/>
      <c r="E18" s="53"/>
    </row>
    <row r="19" spans="2:5">
      <c r="B19" s="40" t="s">
        <v>141</v>
      </c>
      <c r="C19" s="54"/>
      <c r="D19" s="55"/>
      <c r="E19" s="56">
        <f>SUM(E9:E18)</f>
        <v>11355970.710000001</v>
      </c>
    </row>
    <row r="20" spans="2:5">
      <c r="B20" s="40"/>
      <c r="C20" s="54"/>
      <c r="D20" s="55"/>
      <c r="E20" s="57"/>
    </row>
    <row r="21" spans="2:5">
      <c r="B21" s="40"/>
      <c r="C21" s="54"/>
      <c r="D21" s="55"/>
      <c r="E21" s="57"/>
    </row>
    <row r="22" spans="2:5">
      <c r="B22" s="40"/>
      <c r="C22" s="41" t="s">
        <v>142</v>
      </c>
      <c r="D22" s="55">
        <v>391</v>
      </c>
      <c r="E22" s="57"/>
    </row>
    <row r="23" spans="2:5">
      <c r="B23" s="40"/>
      <c r="C23" s="41" t="s">
        <v>167</v>
      </c>
      <c r="D23" s="55">
        <v>332</v>
      </c>
      <c r="E23" s="57"/>
    </row>
    <row r="24" spans="2:5">
      <c r="B24" s="40"/>
      <c r="C24" s="41"/>
      <c r="D24" s="55"/>
      <c r="E24" s="57">
        <f>(D22/D23)*E19</f>
        <v>13374049.842198797</v>
      </c>
    </row>
    <row r="25" spans="2:5">
      <c r="B25" s="40"/>
      <c r="C25" s="41" t="s">
        <v>152</v>
      </c>
      <c r="D25" s="55">
        <v>0.85</v>
      </c>
      <c r="E25" s="57"/>
    </row>
    <row r="26" spans="2:5">
      <c r="B26" s="46"/>
      <c r="C26" s="41"/>
      <c r="D26" s="58"/>
      <c r="E26" s="42">
        <f>E24*D25</f>
        <v>11367942.365868976</v>
      </c>
    </row>
    <row r="27" spans="2:5">
      <c r="B27" s="46"/>
      <c r="C27" s="41"/>
      <c r="D27" s="58"/>
      <c r="E27" s="42"/>
    </row>
    <row r="28" spans="2:5">
      <c r="B28" s="40" t="s">
        <v>153</v>
      </c>
      <c r="C28" s="54"/>
      <c r="D28" s="55"/>
      <c r="E28" s="57"/>
    </row>
    <row r="29" spans="2:5">
      <c r="B29" s="40"/>
      <c r="C29" s="54"/>
      <c r="D29" s="55"/>
      <c r="E29" s="59"/>
    </row>
    <row r="30" spans="2:5" ht="17" thickBot="1">
      <c r="B30" s="40"/>
      <c r="C30" s="54"/>
      <c r="D30" s="55"/>
      <c r="E30" s="60"/>
    </row>
    <row r="31" spans="2:5">
      <c r="B31" s="61" t="s">
        <v>154</v>
      </c>
      <c r="C31" s="62"/>
      <c r="D31" s="63"/>
      <c r="E31" s="56">
        <f>SUM(E26:E30)</f>
        <v>11367942.365868976</v>
      </c>
    </row>
    <row r="32" spans="2:5">
      <c r="B32" s="46"/>
      <c r="C32" s="41"/>
      <c r="D32" s="58"/>
      <c r="E32" s="42"/>
    </row>
    <row r="33" spans="2:5">
      <c r="B33" s="46"/>
      <c r="C33" s="41"/>
      <c r="D33" s="41"/>
      <c r="E33" s="64"/>
    </row>
    <row r="34" spans="2:5">
      <c r="B34" s="46"/>
      <c r="C34" s="41"/>
      <c r="D34" s="41"/>
      <c r="E34" s="64"/>
    </row>
    <row r="35" spans="2:5">
      <c r="B35" s="46"/>
      <c r="C35" s="41" t="s">
        <v>155</v>
      </c>
      <c r="D35" s="41" t="s">
        <v>156</v>
      </c>
      <c r="E35" s="64">
        <f>E31*2.5%</f>
        <v>284198.55914672441</v>
      </c>
    </row>
    <row r="36" spans="2:5">
      <c r="B36" s="46"/>
      <c r="C36" s="41" t="s">
        <v>157</v>
      </c>
      <c r="D36" s="41" t="s">
        <v>156</v>
      </c>
      <c r="E36" s="64">
        <f>E31*2.5%</f>
        <v>284198.55914672441</v>
      </c>
    </row>
    <row r="37" spans="2:5">
      <c r="B37" s="46"/>
      <c r="C37" s="41" t="s">
        <v>158</v>
      </c>
      <c r="D37" s="41" t="s">
        <v>159</v>
      </c>
      <c r="E37" s="64">
        <f>E31*2.5%</f>
        <v>284198.55914672441</v>
      </c>
    </row>
    <row r="38" spans="2:5">
      <c r="B38" s="46"/>
      <c r="C38" s="41" t="s">
        <v>160</v>
      </c>
      <c r="D38" s="41" t="s">
        <v>156</v>
      </c>
      <c r="E38" s="64">
        <f>E31*2.5%</f>
        <v>284198.55914672441</v>
      </c>
    </row>
    <row r="39" spans="2:5" ht="17" thickBot="1">
      <c r="B39" s="46"/>
      <c r="C39" s="41"/>
      <c r="D39" s="65"/>
      <c r="E39" s="66"/>
    </row>
    <row r="40" spans="2:5" ht="17" thickTop="1">
      <c r="B40" s="46" t="s">
        <v>161</v>
      </c>
      <c r="C40" s="41"/>
      <c r="D40" s="41"/>
      <c r="E40" s="57">
        <f>SUM(E35:E39)</f>
        <v>1136794.2365868976</v>
      </c>
    </row>
    <row r="41" spans="2:5" ht="17" thickBot="1">
      <c r="B41" s="40"/>
      <c r="C41" s="54"/>
      <c r="D41" s="54"/>
      <c r="E41" s="53"/>
    </row>
    <row r="42" spans="2:5">
      <c r="B42" s="67" t="s">
        <v>162</v>
      </c>
      <c r="C42" s="68"/>
      <c r="D42" s="68"/>
      <c r="E42" s="69">
        <f>E31+E40</f>
        <v>12504736.602455873</v>
      </c>
    </row>
    <row r="43" spans="2:5" ht="17" thickBot="1">
      <c r="B43" s="70"/>
      <c r="C43" s="71"/>
      <c r="D43" s="71"/>
      <c r="E43" s="53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FD9E1-8711-5F43-B1DF-F8701315D631}">
  <dimension ref="A12:H62"/>
  <sheetViews>
    <sheetView workbookViewId="0">
      <selection activeCell="A12" sqref="A12:H62"/>
    </sheetView>
  </sheetViews>
  <sheetFormatPr baseColWidth="10" defaultRowHeight="16"/>
  <sheetData>
    <row r="12" spans="1:8" ht="19">
      <c r="A12" s="7" t="s">
        <v>21</v>
      </c>
      <c r="B12" s="7" t="s">
        <v>20</v>
      </c>
      <c r="C12" s="24" t="s">
        <v>22</v>
      </c>
      <c r="D12" s="24"/>
      <c r="E12" s="24"/>
      <c r="F12" s="7" t="s">
        <v>0</v>
      </c>
      <c r="G12" s="8" t="s">
        <v>24</v>
      </c>
      <c r="H12" s="8" t="s">
        <v>23</v>
      </c>
    </row>
    <row r="13" spans="1:8">
      <c r="A13" s="9"/>
      <c r="B13" s="6"/>
      <c r="C13" s="6"/>
      <c r="D13" s="6"/>
      <c r="E13" s="6"/>
      <c r="F13" s="10"/>
      <c r="G13" s="10"/>
      <c r="H13" s="10"/>
    </row>
    <row r="14" spans="1:8">
      <c r="A14" s="6"/>
      <c r="B14" s="6"/>
      <c r="C14" s="6"/>
      <c r="D14" s="6"/>
      <c r="E14" s="6"/>
      <c r="F14" s="11"/>
      <c r="G14" s="11"/>
      <c r="H14" s="11"/>
    </row>
    <row r="15" spans="1:8">
      <c r="A15" s="6"/>
      <c r="B15" s="6"/>
      <c r="C15" s="6"/>
      <c r="D15" s="6"/>
      <c r="E15" s="6"/>
      <c r="F15" s="11"/>
      <c r="G15" s="11"/>
      <c r="H15" s="11"/>
    </row>
    <row r="16" spans="1:8">
      <c r="A16" s="6"/>
      <c r="B16" s="6"/>
      <c r="C16" s="6"/>
      <c r="D16" s="6"/>
      <c r="E16" s="6"/>
      <c r="F16" s="11"/>
      <c r="G16" s="11"/>
      <c r="H16" s="11"/>
    </row>
    <row r="17" spans="1:8">
      <c r="A17" s="6"/>
      <c r="B17" s="6"/>
      <c r="C17" s="6"/>
      <c r="D17" s="6"/>
      <c r="E17" s="6"/>
      <c r="F17" s="11"/>
      <c r="G17" s="11"/>
      <c r="H17" s="11"/>
    </row>
    <row r="18" spans="1:8">
      <c r="A18" s="6"/>
      <c r="B18" s="6"/>
      <c r="C18" s="6"/>
      <c r="D18" s="6"/>
      <c r="E18" s="6"/>
      <c r="F18" s="11"/>
      <c r="G18" s="11"/>
      <c r="H18" s="11"/>
    </row>
    <row r="19" spans="1:8">
      <c r="A19" s="6"/>
      <c r="B19" s="6"/>
      <c r="C19" s="6"/>
      <c r="D19" s="6"/>
      <c r="E19" s="6"/>
      <c r="F19" s="11"/>
      <c r="G19" s="11"/>
      <c r="H19" s="11"/>
    </row>
    <row r="20" spans="1:8">
      <c r="A20" s="6"/>
      <c r="B20" s="6"/>
      <c r="C20" s="6"/>
      <c r="D20" s="6"/>
      <c r="E20" s="6"/>
      <c r="F20" s="11"/>
      <c r="G20" s="11"/>
      <c r="H20" s="11"/>
    </row>
    <row r="21" spans="1:8">
      <c r="A21" s="6"/>
      <c r="B21" s="6"/>
      <c r="C21" s="6"/>
      <c r="D21" s="6"/>
      <c r="E21" s="6"/>
      <c r="F21" s="11"/>
      <c r="G21" s="11"/>
      <c r="H21" s="11"/>
    </row>
    <row r="22" spans="1:8">
      <c r="A22" s="6"/>
      <c r="B22" s="6"/>
      <c r="C22" s="6"/>
      <c r="D22" s="6"/>
      <c r="E22" s="6"/>
      <c r="F22" s="11"/>
      <c r="G22" s="11"/>
      <c r="H22" s="11"/>
    </row>
    <row r="23" spans="1:8">
      <c r="A23" s="6"/>
      <c r="B23" s="6"/>
      <c r="C23" s="6"/>
      <c r="D23" s="6"/>
      <c r="E23" s="6"/>
      <c r="F23" s="11"/>
      <c r="G23" s="11"/>
      <c r="H23" s="11"/>
    </row>
    <row r="24" spans="1:8">
      <c r="A24" s="6"/>
      <c r="B24" s="6"/>
      <c r="C24" s="6"/>
      <c r="D24" s="6"/>
      <c r="E24" s="6"/>
      <c r="F24" s="11"/>
      <c r="G24" s="11"/>
      <c r="H24" s="11"/>
    </row>
    <row r="25" spans="1:8">
      <c r="A25" s="6"/>
      <c r="B25" s="6"/>
      <c r="C25" s="6"/>
      <c r="D25" s="6"/>
      <c r="E25" s="6"/>
      <c r="F25" s="11"/>
      <c r="G25" s="11"/>
      <c r="H25" s="11"/>
    </row>
    <row r="26" spans="1:8">
      <c r="A26" s="6"/>
      <c r="B26" s="6"/>
      <c r="C26" s="6"/>
      <c r="D26" s="6"/>
      <c r="E26" s="6"/>
      <c r="F26" s="11"/>
      <c r="G26" s="11"/>
      <c r="H26" s="11"/>
    </row>
    <row r="27" spans="1:8">
      <c r="A27" s="6"/>
      <c r="B27" s="6"/>
      <c r="C27" s="6"/>
      <c r="D27" s="6"/>
      <c r="E27" s="6"/>
      <c r="F27" s="11"/>
      <c r="G27" s="11"/>
      <c r="H27" s="11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  <row r="55" spans="1:8">
      <c r="A55" s="6"/>
      <c r="B55" s="6"/>
      <c r="C55" s="6"/>
      <c r="D55" s="6"/>
      <c r="E55" s="6"/>
      <c r="F55" s="6"/>
      <c r="G55" s="6"/>
      <c r="H55" s="6"/>
    </row>
    <row r="56" spans="1:8">
      <c r="A56" s="6"/>
      <c r="B56" s="6"/>
      <c r="C56" s="6"/>
      <c r="D56" s="6"/>
      <c r="E56" s="6"/>
      <c r="F56" s="6"/>
      <c r="G56" s="6"/>
      <c r="H56" s="6"/>
    </row>
    <row r="57" spans="1:8">
      <c r="A57" s="6"/>
      <c r="B57" s="6"/>
      <c r="C57" s="6"/>
      <c r="D57" s="6"/>
      <c r="E57" s="6"/>
      <c r="F57" s="6"/>
      <c r="G57" s="6"/>
      <c r="H57" s="6"/>
    </row>
    <row r="58" spans="1:8">
      <c r="A58" s="6"/>
      <c r="B58" s="6"/>
      <c r="C58" s="6"/>
      <c r="D58" s="6"/>
      <c r="E58" s="6"/>
      <c r="F58" s="6"/>
      <c r="G58" s="6"/>
      <c r="H58" s="6"/>
    </row>
    <row r="59" spans="1:8">
      <c r="A59" s="6"/>
      <c r="B59" s="6"/>
      <c r="C59" s="6"/>
      <c r="D59" s="6"/>
      <c r="E59" s="6"/>
      <c r="F59" s="6"/>
      <c r="G59" s="6"/>
      <c r="H59" s="6"/>
    </row>
    <row r="60" spans="1:8">
      <c r="A60" s="6"/>
      <c r="B60" s="6"/>
      <c r="C60" s="6"/>
      <c r="D60" s="6"/>
      <c r="E60" s="6"/>
      <c r="F60" s="6"/>
      <c r="G60" s="6"/>
      <c r="H60" s="6"/>
    </row>
    <row r="61" spans="1:8">
      <c r="A61" s="6"/>
      <c r="B61" s="6"/>
      <c r="C61" s="6"/>
      <c r="D61" s="6"/>
      <c r="E61" s="6"/>
      <c r="F61" s="6"/>
      <c r="G61" s="6"/>
      <c r="H61" s="6"/>
    </row>
    <row r="62" spans="1:8">
      <c r="A62" s="6"/>
      <c r="B62" s="6"/>
      <c r="C62" s="6"/>
      <c r="D62" s="6"/>
      <c r="E62" s="6"/>
      <c r="F62" s="6"/>
      <c r="G62" s="6"/>
      <c r="H62" s="6"/>
    </row>
  </sheetData>
  <mergeCells count="1">
    <mergeCell ref="C12:E1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94360-23E4-2C41-9C62-78AF3B20771B}"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1C96F-AB0B-634C-AA53-3620B1DF7EE9}">
  <dimension ref="A12:H62"/>
  <sheetViews>
    <sheetView workbookViewId="0">
      <selection activeCell="A12" sqref="A12:H62"/>
    </sheetView>
  </sheetViews>
  <sheetFormatPr baseColWidth="10" defaultRowHeight="16"/>
  <sheetData>
    <row r="12" spans="1:8" ht="19">
      <c r="A12" s="7" t="s">
        <v>21</v>
      </c>
      <c r="B12" s="7" t="s">
        <v>20</v>
      </c>
      <c r="C12" s="24" t="s">
        <v>22</v>
      </c>
      <c r="D12" s="24"/>
      <c r="E12" s="24"/>
      <c r="F12" s="7" t="s">
        <v>0</v>
      </c>
      <c r="G12" s="8" t="s">
        <v>24</v>
      </c>
      <c r="H12" s="8" t="s">
        <v>23</v>
      </c>
    </row>
    <row r="13" spans="1:8">
      <c r="A13" s="9"/>
      <c r="B13" s="6"/>
      <c r="C13" s="6"/>
      <c r="D13" s="6"/>
      <c r="E13" s="6"/>
      <c r="F13" s="10"/>
      <c r="G13" s="10"/>
      <c r="H13" s="10"/>
    </row>
    <row r="14" spans="1:8">
      <c r="A14" s="6"/>
      <c r="B14" s="6"/>
      <c r="C14" s="6"/>
      <c r="D14" s="6"/>
      <c r="E14" s="6"/>
      <c r="F14" s="11"/>
      <c r="G14" s="11"/>
      <c r="H14" s="11"/>
    </row>
    <row r="15" spans="1:8">
      <c r="A15" s="6"/>
      <c r="B15" s="6"/>
      <c r="C15" s="6"/>
      <c r="D15" s="6"/>
      <c r="E15" s="6"/>
      <c r="F15" s="11"/>
      <c r="G15" s="11"/>
      <c r="H15" s="11"/>
    </row>
    <row r="16" spans="1:8">
      <c r="A16" s="6"/>
      <c r="B16" s="6"/>
      <c r="C16" s="6"/>
      <c r="D16" s="6"/>
      <c r="E16" s="6"/>
      <c r="F16" s="11"/>
      <c r="G16" s="11"/>
      <c r="H16" s="11"/>
    </row>
    <row r="17" spans="1:8">
      <c r="A17" s="6"/>
      <c r="B17" s="6"/>
      <c r="C17" s="6"/>
      <c r="D17" s="6"/>
      <c r="E17" s="6"/>
      <c r="F17" s="11"/>
      <c r="G17" s="11"/>
      <c r="H17" s="11"/>
    </row>
    <row r="18" spans="1:8">
      <c r="A18" s="6"/>
      <c r="B18" s="6"/>
      <c r="C18" s="6"/>
      <c r="D18" s="6"/>
      <c r="E18" s="6"/>
      <c r="F18" s="11"/>
      <c r="G18" s="11"/>
      <c r="H18" s="11"/>
    </row>
    <row r="19" spans="1:8">
      <c r="A19" s="6"/>
      <c r="B19" s="6"/>
      <c r="C19" s="6"/>
      <c r="D19" s="6"/>
      <c r="E19" s="6"/>
      <c r="F19" s="11"/>
      <c r="G19" s="11"/>
      <c r="H19" s="11"/>
    </row>
    <row r="20" spans="1:8">
      <c r="A20" s="6"/>
      <c r="B20" s="6"/>
      <c r="C20" s="6"/>
      <c r="D20" s="6"/>
      <c r="E20" s="6"/>
      <c r="F20" s="11"/>
      <c r="G20" s="11"/>
      <c r="H20" s="11"/>
    </row>
    <row r="21" spans="1:8">
      <c r="A21" s="6"/>
      <c r="B21" s="6"/>
      <c r="C21" s="6"/>
      <c r="D21" s="6"/>
      <c r="E21" s="6"/>
      <c r="F21" s="11"/>
      <c r="G21" s="11"/>
      <c r="H21" s="11"/>
    </row>
    <row r="22" spans="1:8">
      <c r="A22" s="6"/>
      <c r="B22" s="6"/>
      <c r="C22" s="6"/>
      <c r="D22" s="6"/>
      <c r="E22" s="6"/>
      <c r="F22" s="11"/>
      <c r="G22" s="11"/>
      <c r="H22" s="11"/>
    </row>
    <row r="23" spans="1:8">
      <c r="A23" s="6"/>
      <c r="B23" s="6"/>
      <c r="C23" s="6"/>
      <c r="D23" s="6"/>
      <c r="E23" s="6"/>
      <c r="F23" s="11"/>
      <c r="G23" s="11"/>
      <c r="H23" s="11"/>
    </row>
    <row r="24" spans="1:8">
      <c r="A24" s="6"/>
      <c r="B24" s="6"/>
      <c r="C24" s="6"/>
      <c r="D24" s="6"/>
      <c r="E24" s="6"/>
      <c r="F24" s="11"/>
      <c r="G24" s="11"/>
      <c r="H24" s="11"/>
    </row>
    <row r="25" spans="1:8">
      <c r="A25" s="6"/>
      <c r="B25" s="6"/>
      <c r="C25" s="6"/>
      <c r="D25" s="6"/>
      <c r="E25" s="6"/>
      <c r="F25" s="11"/>
      <c r="G25" s="11"/>
      <c r="H25" s="11"/>
    </row>
    <row r="26" spans="1:8">
      <c r="A26" s="6"/>
      <c r="B26" s="6"/>
      <c r="C26" s="6"/>
      <c r="D26" s="6"/>
      <c r="E26" s="6"/>
      <c r="F26" s="11"/>
      <c r="G26" s="11"/>
      <c r="H26" s="11"/>
    </row>
    <row r="27" spans="1:8">
      <c r="A27" s="6"/>
      <c r="B27" s="6"/>
      <c r="C27" s="6"/>
      <c r="D27" s="6"/>
      <c r="E27" s="6"/>
      <c r="F27" s="11"/>
      <c r="G27" s="11"/>
      <c r="H27" s="11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  <row r="55" spans="1:8">
      <c r="A55" s="6"/>
      <c r="B55" s="6"/>
      <c r="C55" s="6"/>
      <c r="D55" s="6"/>
      <c r="E55" s="6"/>
      <c r="F55" s="6"/>
      <c r="G55" s="6"/>
      <c r="H55" s="6"/>
    </row>
    <row r="56" spans="1:8">
      <c r="A56" s="6"/>
      <c r="B56" s="6"/>
      <c r="C56" s="6"/>
      <c r="D56" s="6"/>
      <c r="E56" s="6"/>
      <c r="F56" s="6"/>
      <c r="G56" s="6"/>
      <c r="H56" s="6"/>
    </row>
    <row r="57" spans="1:8">
      <c r="A57" s="6"/>
      <c r="B57" s="6"/>
      <c r="C57" s="6"/>
      <c r="D57" s="6"/>
      <c r="E57" s="6"/>
      <c r="F57" s="6"/>
      <c r="G57" s="6"/>
      <c r="H57" s="6"/>
    </row>
    <row r="58" spans="1:8">
      <c r="A58" s="6"/>
      <c r="B58" s="6"/>
      <c r="C58" s="6"/>
      <c r="D58" s="6"/>
      <c r="E58" s="6"/>
      <c r="F58" s="6"/>
      <c r="G58" s="6"/>
      <c r="H58" s="6"/>
    </row>
    <row r="59" spans="1:8">
      <c r="A59" s="6"/>
      <c r="B59" s="6"/>
      <c r="C59" s="6"/>
      <c r="D59" s="6"/>
      <c r="E59" s="6"/>
      <c r="F59" s="6"/>
      <c r="G59" s="6"/>
      <c r="H59" s="6"/>
    </row>
    <row r="60" spans="1:8">
      <c r="A60" s="6"/>
      <c r="B60" s="6"/>
      <c r="C60" s="6"/>
      <c r="D60" s="6"/>
      <c r="E60" s="6"/>
      <c r="F60" s="6"/>
      <c r="G60" s="6"/>
      <c r="H60" s="6"/>
    </row>
    <row r="61" spans="1:8">
      <c r="A61" s="6"/>
      <c r="B61" s="6"/>
      <c r="C61" s="6"/>
      <c r="D61" s="6"/>
      <c r="E61" s="6"/>
      <c r="F61" s="6"/>
      <c r="G61" s="6"/>
      <c r="H61" s="6"/>
    </row>
    <row r="62" spans="1:8">
      <c r="A62" s="6"/>
      <c r="B62" s="6"/>
      <c r="C62" s="6"/>
      <c r="D62" s="6"/>
      <c r="E62" s="6"/>
      <c r="F62" s="6"/>
      <c r="G62" s="6"/>
      <c r="H62" s="6"/>
    </row>
  </sheetData>
  <mergeCells count="1">
    <mergeCell ref="C12:E1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07594-52B0-464C-955A-DABCD1F287D5}">
  <dimension ref="A12:H62"/>
  <sheetViews>
    <sheetView workbookViewId="0">
      <selection activeCell="A12" sqref="A12:H62"/>
    </sheetView>
  </sheetViews>
  <sheetFormatPr baseColWidth="10" defaultRowHeight="16"/>
  <sheetData>
    <row r="12" spans="1:8" ht="19">
      <c r="A12" s="7" t="s">
        <v>21</v>
      </c>
      <c r="B12" s="7" t="s">
        <v>20</v>
      </c>
      <c r="C12" s="24" t="s">
        <v>22</v>
      </c>
      <c r="D12" s="24"/>
      <c r="E12" s="24"/>
      <c r="F12" s="7" t="s">
        <v>0</v>
      </c>
      <c r="G12" s="8" t="s">
        <v>24</v>
      </c>
      <c r="H12" s="8" t="s">
        <v>23</v>
      </c>
    </row>
    <row r="13" spans="1:8">
      <c r="A13" s="9"/>
      <c r="B13" s="6"/>
      <c r="C13" s="6"/>
      <c r="D13" s="6"/>
      <c r="E13" s="6"/>
      <c r="F13" s="10"/>
      <c r="G13" s="10"/>
      <c r="H13" s="10"/>
    </row>
    <row r="14" spans="1:8">
      <c r="A14" s="6"/>
      <c r="B14" s="6"/>
      <c r="C14" s="6"/>
      <c r="D14" s="6"/>
      <c r="E14" s="6"/>
      <c r="F14" s="11"/>
      <c r="G14" s="11"/>
      <c r="H14" s="11"/>
    </row>
    <row r="15" spans="1:8">
      <c r="A15" s="6"/>
      <c r="B15" s="6"/>
      <c r="C15" s="6"/>
      <c r="D15" s="6"/>
      <c r="E15" s="6"/>
      <c r="F15" s="11"/>
      <c r="G15" s="11"/>
      <c r="H15" s="11"/>
    </row>
    <row r="16" spans="1:8">
      <c r="A16" s="6"/>
      <c r="B16" s="6"/>
      <c r="C16" s="6"/>
      <c r="D16" s="6"/>
      <c r="E16" s="6"/>
      <c r="F16" s="11"/>
      <c r="G16" s="11"/>
      <c r="H16" s="11"/>
    </row>
    <row r="17" spans="1:8">
      <c r="A17" s="6"/>
      <c r="B17" s="6"/>
      <c r="C17" s="6"/>
      <c r="D17" s="6"/>
      <c r="E17" s="6"/>
      <c r="F17" s="11"/>
      <c r="G17" s="11"/>
      <c r="H17" s="11"/>
    </row>
    <row r="18" spans="1:8">
      <c r="A18" s="6"/>
      <c r="B18" s="6"/>
      <c r="C18" s="6"/>
      <c r="D18" s="6"/>
      <c r="E18" s="6"/>
      <c r="F18" s="11"/>
      <c r="G18" s="11"/>
      <c r="H18" s="11"/>
    </row>
    <row r="19" spans="1:8">
      <c r="A19" s="6"/>
      <c r="B19" s="6"/>
      <c r="C19" s="6"/>
      <c r="D19" s="6"/>
      <c r="E19" s="6"/>
      <c r="F19" s="11"/>
      <c r="G19" s="11"/>
      <c r="H19" s="11"/>
    </row>
    <row r="20" spans="1:8">
      <c r="A20" s="6"/>
      <c r="B20" s="6"/>
      <c r="C20" s="6"/>
      <c r="D20" s="6"/>
      <c r="E20" s="6"/>
      <c r="F20" s="11"/>
      <c r="G20" s="11"/>
      <c r="H20" s="11"/>
    </row>
    <row r="21" spans="1:8">
      <c r="A21" s="6"/>
      <c r="B21" s="6"/>
      <c r="C21" s="6"/>
      <c r="D21" s="6"/>
      <c r="E21" s="6"/>
      <c r="F21" s="11"/>
      <c r="G21" s="11"/>
      <c r="H21" s="11"/>
    </row>
    <row r="22" spans="1:8">
      <c r="A22" s="6"/>
      <c r="B22" s="6"/>
      <c r="C22" s="6"/>
      <c r="D22" s="6"/>
      <c r="E22" s="6"/>
      <c r="F22" s="11"/>
      <c r="G22" s="11"/>
      <c r="H22" s="11"/>
    </row>
    <row r="23" spans="1:8">
      <c r="A23" s="6"/>
      <c r="B23" s="6"/>
      <c r="C23" s="6"/>
      <c r="D23" s="6"/>
      <c r="E23" s="6"/>
      <c r="F23" s="11"/>
      <c r="G23" s="11"/>
      <c r="H23" s="11"/>
    </row>
    <row r="24" spans="1:8">
      <c r="A24" s="6"/>
      <c r="B24" s="6"/>
      <c r="C24" s="6"/>
      <c r="D24" s="6"/>
      <c r="E24" s="6"/>
      <c r="F24" s="11"/>
      <c r="G24" s="11"/>
      <c r="H24" s="11"/>
    </row>
    <row r="25" spans="1:8">
      <c r="A25" s="6"/>
      <c r="B25" s="6"/>
      <c r="C25" s="6"/>
      <c r="D25" s="6"/>
      <c r="E25" s="6"/>
      <c r="F25" s="11"/>
      <c r="G25" s="11"/>
      <c r="H25" s="11"/>
    </row>
    <row r="26" spans="1:8">
      <c r="A26" s="6"/>
      <c r="B26" s="6"/>
      <c r="C26" s="6"/>
      <c r="D26" s="6"/>
      <c r="E26" s="6"/>
      <c r="F26" s="11"/>
      <c r="G26" s="11"/>
      <c r="H26" s="11"/>
    </row>
    <row r="27" spans="1:8">
      <c r="A27" s="6"/>
      <c r="B27" s="6"/>
      <c r="C27" s="6"/>
      <c r="D27" s="6"/>
      <c r="E27" s="6"/>
      <c r="F27" s="11"/>
      <c r="G27" s="11"/>
      <c r="H27" s="11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  <row r="55" spans="1:8">
      <c r="A55" s="6"/>
      <c r="B55" s="6"/>
      <c r="C55" s="6"/>
      <c r="D55" s="6"/>
      <c r="E55" s="6"/>
      <c r="F55" s="6"/>
      <c r="G55" s="6"/>
      <c r="H55" s="6"/>
    </row>
    <row r="56" spans="1:8">
      <c r="A56" s="6"/>
      <c r="B56" s="6"/>
      <c r="C56" s="6"/>
      <c r="D56" s="6"/>
      <c r="E56" s="6"/>
      <c r="F56" s="6"/>
      <c r="G56" s="6"/>
      <c r="H56" s="6"/>
    </row>
    <row r="57" spans="1:8">
      <c r="A57" s="6"/>
      <c r="B57" s="6"/>
      <c r="C57" s="6"/>
      <c r="D57" s="6"/>
      <c r="E57" s="6"/>
      <c r="F57" s="6"/>
      <c r="G57" s="6"/>
      <c r="H57" s="6"/>
    </row>
    <row r="58" spans="1:8">
      <c r="A58" s="6"/>
      <c r="B58" s="6"/>
      <c r="C58" s="6"/>
      <c r="D58" s="6"/>
      <c r="E58" s="6"/>
      <c r="F58" s="6"/>
      <c r="G58" s="6"/>
      <c r="H58" s="6"/>
    </row>
    <row r="59" spans="1:8">
      <c r="A59" s="6"/>
      <c r="B59" s="6"/>
      <c r="C59" s="6"/>
      <c r="D59" s="6"/>
      <c r="E59" s="6"/>
      <c r="F59" s="6"/>
      <c r="G59" s="6"/>
      <c r="H59" s="6"/>
    </row>
    <row r="60" spans="1:8">
      <c r="A60" s="6"/>
      <c r="B60" s="6"/>
      <c r="C60" s="6"/>
      <c r="D60" s="6"/>
      <c r="E60" s="6"/>
      <c r="F60" s="6"/>
      <c r="G60" s="6"/>
      <c r="H60" s="6"/>
    </row>
    <row r="61" spans="1:8">
      <c r="A61" s="6"/>
      <c r="B61" s="6"/>
      <c r="C61" s="6"/>
      <c r="D61" s="6"/>
      <c r="E61" s="6"/>
      <c r="F61" s="6"/>
      <c r="G61" s="6"/>
      <c r="H61" s="6"/>
    </row>
    <row r="62" spans="1:8">
      <c r="A62" s="6"/>
      <c r="B62" s="6"/>
      <c r="C62" s="6"/>
      <c r="D62" s="6"/>
      <c r="E62" s="6"/>
      <c r="F62" s="6"/>
      <c r="G62" s="6"/>
      <c r="H62" s="6"/>
    </row>
  </sheetData>
  <mergeCells count="1">
    <mergeCell ref="C12:E1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331B4-6820-7948-A633-2400AE2ED574}">
  <dimension ref="A12:H62"/>
  <sheetViews>
    <sheetView workbookViewId="0">
      <selection activeCell="A12" sqref="A12:H62"/>
    </sheetView>
  </sheetViews>
  <sheetFormatPr baseColWidth="10" defaultRowHeight="16"/>
  <sheetData>
    <row r="12" spans="1:8" ht="19">
      <c r="A12" s="7" t="s">
        <v>21</v>
      </c>
      <c r="B12" s="7" t="s">
        <v>20</v>
      </c>
      <c r="C12" s="24" t="s">
        <v>22</v>
      </c>
      <c r="D12" s="24"/>
      <c r="E12" s="24"/>
      <c r="F12" s="7" t="s">
        <v>0</v>
      </c>
      <c r="G12" s="8" t="s">
        <v>24</v>
      </c>
      <c r="H12" s="8" t="s">
        <v>23</v>
      </c>
    </row>
    <row r="13" spans="1:8">
      <c r="A13" s="9"/>
      <c r="B13" s="6"/>
      <c r="C13" s="6"/>
      <c r="D13" s="6"/>
      <c r="E13" s="6"/>
      <c r="F13" s="10"/>
      <c r="G13" s="10"/>
      <c r="H13" s="10"/>
    </row>
    <row r="14" spans="1:8">
      <c r="A14" s="6"/>
      <c r="B14" s="6"/>
      <c r="C14" s="6"/>
      <c r="D14" s="6"/>
      <c r="E14" s="6"/>
      <c r="F14" s="11"/>
      <c r="G14" s="11"/>
      <c r="H14" s="11"/>
    </row>
    <row r="15" spans="1:8">
      <c r="A15" s="6"/>
      <c r="B15" s="6"/>
      <c r="C15" s="6"/>
      <c r="D15" s="6"/>
      <c r="E15" s="6"/>
      <c r="F15" s="11"/>
      <c r="G15" s="11"/>
      <c r="H15" s="11"/>
    </row>
    <row r="16" spans="1:8">
      <c r="A16" s="6"/>
      <c r="B16" s="6"/>
      <c r="C16" s="6"/>
      <c r="D16" s="6"/>
      <c r="E16" s="6"/>
      <c r="F16" s="11"/>
      <c r="G16" s="11"/>
      <c r="H16" s="11"/>
    </row>
    <row r="17" spans="1:8">
      <c r="A17" s="6"/>
      <c r="B17" s="6"/>
      <c r="C17" s="6"/>
      <c r="D17" s="6"/>
      <c r="E17" s="6"/>
      <c r="F17" s="11"/>
      <c r="G17" s="11"/>
      <c r="H17" s="11"/>
    </row>
    <row r="18" spans="1:8">
      <c r="A18" s="6"/>
      <c r="B18" s="6"/>
      <c r="C18" s="6"/>
      <c r="D18" s="6"/>
      <c r="E18" s="6"/>
      <c r="F18" s="11"/>
      <c r="G18" s="11"/>
      <c r="H18" s="11"/>
    </row>
    <row r="19" spans="1:8">
      <c r="A19" s="6"/>
      <c r="B19" s="6"/>
      <c r="C19" s="6"/>
      <c r="D19" s="6"/>
      <c r="E19" s="6"/>
      <c r="F19" s="11"/>
      <c r="G19" s="11"/>
      <c r="H19" s="11"/>
    </row>
    <row r="20" spans="1:8">
      <c r="A20" s="6"/>
      <c r="B20" s="6"/>
      <c r="C20" s="6"/>
      <c r="D20" s="6"/>
      <c r="E20" s="6"/>
      <c r="F20" s="11"/>
      <c r="G20" s="11"/>
      <c r="H20" s="11"/>
    </row>
    <row r="21" spans="1:8">
      <c r="A21" s="6"/>
      <c r="B21" s="6"/>
      <c r="C21" s="6"/>
      <c r="D21" s="6"/>
      <c r="E21" s="6"/>
      <c r="F21" s="11"/>
      <c r="G21" s="11"/>
      <c r="H21" s="11"/>
    </row>
    <row r="22" spans="1:8">
      <c r="A22" s="6"/>
      <c r="B22" s="6"/>
      <c r="C22" s="6"/>
      <c r="D22" s="6"/>
      <c r="E22" s="6"/>
      <c r="F22" s="11"/>
      <c r="G22" s="11"/>
      <c r="H22" s="11"/>
    </row>
    <row r="23" spans="1:8">
      <c r="A23" s="6"/>
      <c r="B23" s="6"/>
      <c r="C23" s="6"/>
      <c r="D23" s="6"/>
      <c r="E23" s="6"/>
      <c r="F23" s="11"/>
      <c r="G23" s="11"/>
      <c r="H23" s="11"/>
    </row>
    <row r="24" spans="1:8">
      <c r="A24" s="6"/>
      <c r="B24" s="6"/>
      <c r="C24" s="6"/>
      <c r="D24" s="6"/>
      <c r="E24" s="6"/>
      <c r="F24" s="11"/>
      <c r="G24" s="11"/>
      <c r="H24" s="11"/>
    </row>
    <row r="25" spans="1:8">
      <c r="A25" s="6"/>
      <c r="B25" s="6"/>
      <c r="C25" s="6"/>
      <c r="D25" s="6"/>
      <c r="E25" s="6"/>
      <c r="F25" s="11"/>
      <c r="G25" s="11"/>
      <c r="H25" s="11"/>
    </row>
    <row r="26" spans="1:8">
      <c r="A26" s="6"/>
      <c r="B26" s="6"/>
      <c r="C26" s="6"/>
      <c r="D26" s="6"/>
      <c r="E26" s="6"/>
      <c r="F26" s="11"/>
      <c r="G26" s="11"/>
      <c r="H26" s="11"/>
    </row>
    <row r="27" spans="1:8">
      <c r="A27" s="6"/>
      <c r="B27" s="6"/>
      <c r="C27" s="6"/>
      <c r="D27" s="6"/>
      <c r="E27" s="6"/>
      <c r="F27" s="11"/>
      <c r="G27" s="11"/>
      <c r="H27" s="11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  <row r="55" spans="1:8">
      <c r="A55" s="6"/>
      <c r="B55" s="6"/>
      <c r="C55" s="6"/>
      <c r="D55" s="6"/>
      <c r="E55" s="6"/>
      <c r="F55" s="6"/>
      <c r="G55" s="6"/>
      <c r="H55" s="6"/>
    </row>
    <row r="56" spans="1:8">
      <c r="A56" s="6"/>
      <c r="B56" s="6"/>
      <c r="C56" s="6"/>
      <c r="D56" s="6"/>
      <c r="E56" s="6"/>
      <c r="F56" s="6"/>
      <c r="G56" s="6"/>
      <c r="H56" s="6"/>
    </row>
    <row r="57" spans="1:8">
      <c r="A57" s="6"/>
      <c r="B57" s="6"/>
      <c r="C57" s="6"/>
      <c r="D57" s="6"/>
      <c r="E57" s="6"/>
      <c r="F57" s="6"/>
      <c r="G57" s="6"/>
      <c r="H57" s="6"/>
    </row>
    <row r="58" spans="1:8">
      <c r="A58" s="6"/>
      <c r="B58" s="6"/>
      <c r="C58" s="6"/>
      <c r="D58" s="6"/>
      <c r="E58" s="6"/>
      <c r="F58" s="6"/>
      <c r="G58" s="6"/>
      <c r="H58" s="6"/>
    </row>
    <row r="59" spans="1:8">
      <c r="A59" s="6"/>
      <c r="B59" s="6"/>
      <c r="C59" s="6"/>
      <c r="D59" s="6"/>
      <c r="E59" s="6"/>
      <c r="F59" s="6"/>
      <c r="G59" s="6"/>
      <c r="H59" s="6"/>
    </row>
    <row r="60" spans="1:8">
      <c r="A60" s="6"/>
      <c r="B60" s="6"/>
      <c r="C60" s="6"/>
      <c r="D60" s="6"/>
      <c r="E60" s="6"/>
      <c r="F60" s="6"/>
      <c r="G60" s="6"/>
      <c r="H60" s="6"/>
    </row>
    <row r="61" spans="1:8">
      <c r="A61" s="6"/>
      <c r="B61" s="6"/>
      <c r="C61" s="6"/>
      <c r="D61" s="6"/>
      <c r="E61" s="6"/>
      <c r="F61" s="6"/>
      <c r="G61" s="6"/>
      <c r="H61" s="6"/>
    </row>
    <row r="62" spans="1:8">
      <c r="A62" s="6"/>
      <c r="B62" s="6"/>
      <c r="C62" s="6"/>
      <c r="D62" s="6"/>
      <c r="E62" s="6"/>
      <c r="F62" s="6"/>
      <c r="G62" s="6"/>
      <c r="H62" s="6"/>
    </row>
  </sheetData>
  <mergeCells count="1">
    <mergeCell ref="C12:E1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5DBBE-30CB-9D46-B6F7-6A242E332EF3}">
  <dimension ref="A12:H62"/>
  <sheetViews>
    <sheetView workbookViewId="0">
      <selection activeCell="A12" sqref="A12:H62"/>
    </sheetView>
  </sheetViews>
  <sheetFormatPr baseColWidth="10" defaultRowHeight="16"/>
  <sheetData>
    <row r="12" spans="1:8" ht="19">
      <c r="A12" s="7" t="s">
        <v>21</v>
      </c>
      <c r="B12" s="7" t="s">
        <v>20</v>
      </c>
      <c r="C12" s="24" t="s">
        <v>22</v>
      </c>
      <c r="D12" s="24"/>
      <c r="E12" s="24"/>
      <c r="F12" s="7" t="s">
        <v>0</v>
      </c>
      <c r="G12" s="8" t="s">
        <v>24</v>
      </c>
      <c r="H12" s="8" t="s">
        <v>23</v>
      </c>
    </row>
    <row r="13" spans="1:8">
      <c r="A13" s="9"/>
      <c r="B13" s="6"/>
      <c r="C13" s="6"/>
      <c r="D13" s="6"/>
      <c r="E13" s="6"/>
      <c r="F13" s="10"/>
      <c r="G13" s="10"/>
      <c r="H13" s="10"/>
    </row>
    <row r="14" spans="1:8">
      <c r="A14" s="6"/>
      <c r="B14" s="6"/>
      <c r="C14" s="6"/>
      <c r="D14" s="6"/>
      <c r="E14" s="6"/>
      <c r="F14" s="11"/>
      <c r="G14" s="11"/>
      <c r="H14" s="11"/>
    </row>
    <row r="15" spans="1:8">
      <c r="A15" s="6"/>
      <c r="B15" s="6"/>
      <c r="C15" s="6"/>
      <c r="D15" s="6"/>
      <c r="E15" s="6"/>
      <c r="F15" s="11"/>
      <c r="G15" s="11"/>
      <c r="H15" s="11"/>
    </row>
    <row r="16" spans="1:8">
      <c r="A16" s="6"/>
      <c r="B16" s="6"/>
      <c r="C16" s="6"/>
      <c r="D16" s="6"/>
      <c r="E16" s="6"/>
      <c r="F16" s="11"/>
      <c r="G16" s="11"/>
      <c r="H16" s="11"/>
    </row>
    <row r="17" spans="1:8">
      <c r="A17" s="6"/>
      <c r="B17" s="6"/>
      <c r="C17" s="6"/>
      <c r="D17" s="6"/>
      <c r="E17" s="6"/>
      <c r="F17" s="11"/>
      <c r="G17" s="11"/>
      <c r="H17" s="11"/>
    </row>
    <row r="18" spans="1:8">
      <c r="A18" s="6"/>
      <c r="B18" s="6"/>
      <c r="C18" s="6"/>
      <c r="D18" s="6"/>
      <c r="E18" s="6"/>
      <c r="F18" s="11"/>
      <c r="G18" s="11"/>
      <c r="H18" s="11"/>
    </row>
    <row r="19" spans="1:8">
      <c r="A19" s="6"/>
      <c r="B19" s="6"/>
      <c r="C19" s="6"/>
      <c r="D19" s="6"/>
      <c r="E19" s="6"/>
      <c r="F19" s="11"/>
      <c r="G19" s="11"/>
      <c r="H19" s="11"/>
    </row>
    <row r="20" spans="1:8">
      <c r="A20" s="6"/>
      <c r="B20" s="6"/>
      <c r="C20" s="6"/>
      <c r="D20" s="6"/>
      <c r="E20" s="6"/>
      <c r="F20" s="11"/>
      <c r="G20" s="11"/>
      <c r="H20" s="11"/>
    </row>
    <row r="21" spans="1:8">
      <c r="A21" s="6"/>
      <c r="B21" s="6"/>
      <c r="C21" s="6"/>
      <c r="D21" s="6"/>
      <c r="E21" s="6"/>
      <c r="F21" s="11"/>
      <c r="G21" s="11"/>
      <c r="H21" s="11"/>
    </row>
    <row r="22" spans="1:8">
      <c r="A22" s="6"/>
      <c r="B22" s="6"/>
      <c r="C22" s="6"/>
      <c r="D22" s="6"/>
      <c r="E22" s="6"/>
      <c r="F22" s="11"/>
      <c r="G22" s="11"/>
      <c r="H22" s="11"/>
    </row>
    <row r="23" spans="1:8">
      <c r="A23" s="6"/>
      <c r="B23" s="6"/>
      <c r="C23" s="6"/>
      <c r="D23" s="6"/>
      <c r="E23" s="6"/>
      <c r="F23" s="11"/>
      <c r="G23" s="11"/>
      <c r="H23" s="11"/>
    </row>
    <row r="24" spans="1:8">
      <c r="A24" s="6"/>
      <c r="B24" s="6"/>
      <c r="C24" s="6"/>
      <c r="D24" s="6"/>
      <c r="E24" s="6"/>
      <c r="F24" s="11"/>
      <c r="G24" s="11"/>
      <c r="H24" s="11"/>
    </row>
    <row r="25" spans="1:8">
      <c r="A25" s="6"/>
      <c r="B25" s="6"/>
      <c r="C25" s="6"/>
      <c r="D25" s="6"/>
      <c r="E25" s="6"/>
      <c r="F25" s="11"/>
      <c r="G25" s="11"/>
      <c r="H25" s="11"/>
    </row>
    <row r="26" spans="1:8">
      <c r="A26" s="6"/>
      <c r="B26" s="6"/>
      <c r="C26" s="6"/>
      <c r="D26" s="6"/>
      <c r="E26" s="6"/>
      <c r="F26" s="11"/>
      <c r="G26" s="11"/>
      <c r="H26" s="11"/>
    </row>
    <row r="27" spans="1:8">
      <c r="A27" s="6"/>
      <c r="B27" s="6"/>
      <c r="C27" s="6"/>
      <c r="D27" s="6"/>
      <c r="E27" s="6"/>
      <c r="F27" s="11"/>
      <c r="G27" s="11"/>
      <c r="H27" s="11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  <row r="55" spans="1:8">
      <c r="A55" s="6"/>
      <c r="B55" s="6"/>
      <c r="C55" s="6"/>
      <c r="D55" s="6"/>
      <c r="E55" s="6"/>
      <c r="F55" s="6"/>
      <c r="G55" s="6"/>
      <c r="H55" s="6"/>
    </row>
    <row r="56" spans="1:8">
      <c r="A56" s="6"/>
      <c r="B56" s="6"/>
      <c r="C56" s="6"/>
      <c r="D56" s="6"/>
      <c r="E56" s="6"/>
      <c r="F56" s="6"/>
      <c r="G56" s="6"/>
      <c r="H56" s="6"/>
    </row>
    <row r="57" spans="1:8">
      <c r="A57" s="6"/>
      <c r="B57" s="6"/>
      <c r="C57" s="6"/>
      <c r="D57" s="6"/>
      <c r="E57" s="6"/>
      <c r="F57" s="6"/>
      <c r="G57" s="6"/>
      <c r="H57" s="6"/>
    </row>
    <row r="58" spans="1:8">
      <c r="A58" s="6"/>
      <c r="B58" s="6"/>
      <c r="C58" s="6"/>
      <c r="D58" s="6"/>
      <c r="E58" s="6"/>
      <c r="F58" s="6"/>
      <c r="G58" s="6"/>
      <c r="H58" s="6"/>
    </row>
    <row r="59" spans="1:8">
      <c r="A59" s="6"/>
      <c r="B59" s="6"/>
      <c r="C59" s="6"/>
      <c r="D59" s="6"/>
      <c r="E59" s="6"/>
      <c r="F59" s="6"/>
      <c r="G59" s="6"/>
      <c r="H59" s="6"/>
    </row>
    <row r="60" spans="1:8">
      <c r="A60" s="6"/>
      <c r="B60" s="6"/>
      <c r="C60" s="6"/>
      <c r="D60" s="6"/>
      <c r="E60" s="6"/>
      <c r="F60" s="6"/>
      <c r="G60" s="6"/>
      <c r="H60" s="6"/>
    </row>
    <row r="61" spans="1:8">
      <c r="A61" s="6"/>
      <c r="B61" s="6"/>
      <c r="C61" s="6"/>
      <c r="D61" s="6"/>
      <c r="E61" s="6"/>
      <c r="F61" s="6"/>
      <c r="G61" s="6"/>
      <c r="H61" s="6"/>
    </row>
    <row r="62" spans="1:8">
      <c r="A62" s="6"/>
      <c r="B62" s="6"/>
      <c r="C62" s="6"/>
      <c r="D62" s="6"/>
      <c r="E62" s="6"/>
      <c r="F62" s="6"/>
      <c r="G62" s="6"/>
      <c r="H62" s="6"/>
    </row>
  </sheetData>
  <mergeCells count="1">
    <mergeCell ref="C12:E1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F43FA-5DFD-3245-8EBF-B0352B2C4B5A}">
  <dimension ref="A12:H62"/>
  <sheetViews>
    <sheetView workbookViewId="0">
      <selection activeCell="A12" sqref="A12:H62"/>
    </sheetView>
  </sheetViews>
  <sheetFormatPr baseColWidth="10" defaultRowHeight="16"/>
  <sheetData>
    <row r="12" spans="1:8" ht="19">
      <c r="A12" s="7" t="s">
        <v>21</v>
      </c>
      <c r="B12" s="7" t="s">
        <v>20</v>
      </c>
      <c r="C12" s="24" t="s">
        <v>22</v>
      </c>
      <c r="D12" s="24"/>
      <c r="E12" s="24"/>
      <c r="F12" s="7" t="s">
        <v>0</v>
      </c>
      <c r="G12" s="8" t="s">
        <v>24</v>
      </c>
      <c r="H12" s="8" t="s">
        <v>23</v>
      </c>
    </row>
    <row r="13" spans="1:8">
      <c r="A13" s="9"/>
      <c r="B13" s="6"/>
      <c r="C13" s="6"/>
      <c r="D13" s="6"/>
      <c r="E13" s="6"/>
      <c r="F13" s="10"/>
      <c r="G13" s="10"/>
      <c r="H13" s="10"/>
    </row>
    <row r="14" spans="1:8">
      <c r="A14" s="6"/>
      <c r="B14" s="6"/>
      <c r="C14" s="6"/>
      <c r="D14" s="6"/>
      <c r="E14" s="6"/>
      <c r="F14" s="11"/>
      <c r="G14" s="11"/>
      <c r="H14" s="11"/>
    </row>
    <row r="15" spans="1:8">
      <c r="A15" s="6"/>
      <c r="B15" s="6"/>
      <c r="C15" s="6"/>
      <c r="D15" s="6"/>
      <c r="E15" s="6"/>
      <c r="F15" s="11"/>
      <c r="G15" s="11"/>
      <c r="H15" s="11"/>
    </row>
    <row r="16" spans="1:8">
      <c r="A16" s="6"/>
      <c r="B16" s="6"/>
      <c r="C16" s="6"/>
      <c r="D16" s="6"/>
      <c r="E16" s="6"/>
      <c r="F16" s="11"/>
      <c r="G16" s="11"/>
      <c r="H16" s="11"/>
    </row>
    <row r="17" spans="1:8">
      <c r="A17" s="6"/>
      <c r="B17" s="6"/>
      <c r="C17" s="6"/>
      <c r="D17" s="6"/>
      <c r="E17" s="6"/>
      <c r="F17" s="11"/>
      <c r="G17" s="11"/>
      <c r="H17" s="11"/>
    </row>
    <row r="18" spans="1:8">
      <c r="A18" s="6"/>
      <c r="B18" s="6"/>
      <c r="C18" s="6"/>
      <c r="D18" s="6"/>
      <c r="E18" s="6"/>
      <c r="F18" s="11"/>
      <c r="G18" s="11"/>
      <c r="H18" s="11"/>
    </row>
    <row r="19" spans="1:8">
      <c r="A19" s="6"/>
      <c r="B19" s="6"/>
      <c r="C19" s="6"/>
      <c r="D19" s="6"/>
      <c r="E19" s="6"/>
      <c r="F19" s="11"/>
      <c r="G19" s="11"/>
      <c r="H19" s="11"/>
    </row>
    <row r="20" spans="1:8">
      <c r="A20" s="6"/>
      <c r="B20" s="6"/>
      <c r="C20" s="6"/>
      <c r="D20" s="6"/>
      <c r="E20" s="6"/>
      <c r="F20" s="11"/>
      <c r="G20" s="11"/>
      <c r="H20" s="11"/>
    </row>
    <row r="21" spans="1:8">
      <c r="A21" s="6"/>
      <c r="B21" s="6"/>
      <c r="C21" s="6"/>
      <c r="D21" s="6"/>
      <c r="E21" s="6"/>
      <c r="F21" s="11"/>
      <c r="G21" s="11"/>
      <c r="H21" s="11"/>
    </row>
    <row r="22" spans="1:8">
      <c r="A22" s="6"/>
      <c r="B22" s="6"/>
      <c r="C22" s="6"/>
      <c r="D22" s="6"/>
      <c r="E22" s="6"/>
      <c r="F22" s="11"/>
      <c r="G22" s="11"/>
      <c r="H22" s="11"/>
    </row>
    <row r="23" spans="1:8">
      <c r="A23" s="6"/>
      <c r="B23" s="6"/>
      <c r="C23" s="6"/>
      <c r="D23" s="6"/>
      <c r="E23" s="6"/>
      <c r="F23" s="11"/>
      <c r="G23" s="11"/>
      <c r="H23" s="11"/>
    </row>
    <row r="24" spans="1:8">
      <c r="A24" s="6"/>
      <c r="B24" s="6"/>
      <c r="C24" s="6"/>
      <c r="D24" s="6"/>
      <c r="E24" s="6"/>
      <c r="F24" s="11"/>
      <c r="G24" s="11"/>
      <c r="H24" s="11"/>
    </row>
    <row r="25" spans="1:8">
      <c r="A25" s="6"/>
      <c r="B25" s="6"/>
      <c r="C25" s="6"/>
      <c r="D25" s="6"/>
      <c r="E25" s="6"/>
      <c r="F25" s="11"/>
      <c r="G25" s="11"/>
      <c r="H25" s="11"/>
    </row>
    <row r="26" spans="1:8">
      <c r="A26" s="6"/>
      <c r="B26" s="6"/>
      <c r="C26" s="6"/>
      <c r="D26" s="6"/>
      <c r="E26" s="6"/>
      <c r="F26" s="11"/>
      <c r="G26" s="11"/>
      <c r="H26" s="11"/>
    </row>
    <row r="27" spans="1:8">
      <c r="A27" s="6"/>
      <c r="B27" s="6"/>
      <c r="C27" s="6"/>
      <c r="D27" s="6"/>
      <c r="E27" s="6"/>
      <c r="F27" s="11"/>
      <c r="G27" s="11"/>
      <c r="H27" s="11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  <row r="55" spans="1:8">
      <c r="A55" s="6"/>
      <c r="B55" s="6"/>
      <c r="C55" s="6"/>
      <c r="D55" s="6"/>
      <c r="E55" s="6"/>
      <c r="F55" s="6"/>
      <c r="G55" s="6"/>
      <c r="H55" s="6"/>
    </row>
    <row r="56" spans="1:8">
      <c r="A56" s="6"/>
      <c r="B56" s="6"/>
      <c r="C56" s="6"/>
      <c r="D56" s="6"/>
      <c r="E56" s="6"/>
      <c r="F56" s="6"/>
      <c r="G56" s="6"/>
      <c r="H56" s="6"/>
    </row>
    <row r="57" spans="1:8">
      <c r="A57" s="6"/>
      <c r="B57" s="6"/>
      <c r="C57" s="6"/>
      <c r="D57" s="6"/>
      <c r="E57" s="6"/>
      <c r="F57" s="6"/>
      <c r="G57" s="6"/>
      <c r="H57" s="6"/>
    </row>
    <row r="58" spans="1:8">
      <c r="A58" s="6"/>
      <c r="B58" s="6"/>
      <c r="C58" s="6"/>
      <c r="D58" s="6"/>
      <c r="E58" s="6"/>
      <c r="F58" s="6"/>
      <c r="G58" s="6"/>
      <c r="H58" s="6"/>
    </row>
    <row r="59" spans="1:8">
      <c r="A59" s="6"/>
      <c r="B59" s="6"/>
      <c r="C59" s="6"/>
      <c r="D59" s="6"/>
      <c r="E59" s="6"/>
      <c r="F59" s="6"/>
      <c r="G59" s="6"/>
      <c r="H59" s="6"/>
    </row>
    <row r="60" spans="1:8">
      <c r="A60" s="6"/>
      <c r="B60" s="6"/>
      <c r="C60" s="6"/>
      <c r="D60" s="6"/>
      <c r="E60" s="6"/>
      <c r="F60" s="6"/>
      <c r="G60" s="6"/>
      <c r="H60" s="6"/>
    </row>
    <row r="61" spans="1:8">
      <c r="A61" s="6"/>
      <c r="B61" s="6"/>
      <c r="C61" s="6"/>
      <c r="D61" s="6"/>
      <c r="E61" s="6"/>
      <c r="F61" s="6"/>
      <c r="G61" s="6"/>
      <c r="H61" s="6"/>
    </row>
    <row r="62" spans="1:8">
      <c r="A62" s="6"/>
      <c r="B62" s="6"/>
      <c r="C62" s="6"/>
      <c r="D62" s="6"/>
      <c r="E62" s="6"/>
      <c r="F62" s="6"/>
      <c r="G62" s="6"/>
      <c r="H62" s="6"/>
    </row>
  </sheetData>
  <mergeCells count="1">
    <mergeCell ref="C12:E1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2D91D-04DD-E94F-A2A8-F616D3847FC5}">
  <dimension ref="A12:H62"/>
  <sheetViews>
    <sheetView workbookViewId="0">
      <selection activeCell="A12" sqref="A12:H62"/>
    </sheetView>
  </sheetViews>
  <sheetFormatPr baseColWidth="10" defaultRowHeight="16"/>
  <sheetData>
    <row r="12" spans="1:8" ht="19">
      <c r="A12" s="7" t="s">
        <v>21</v>
      </c>
      <c r="B12" s="7" t="s">
        <v>20</v>
      </c>
      <c r="C12" s="24" t="s">
        <v>22</v>
      </c>
      <c r="D12" s="24"/>
      <c r="E12" s="24"/>
      <c r="F12" s="7" t="s">
        <v>0</v>
      </c>
      <c r="G12" s="8" t="s">
        <v>24</v>
      </c>
      <c r="H12" s="8" t="s">
        <v>23</v>
      </c>
    </row>
    <row r="13" spans="1:8">
      <c r="A13" s="9"/>
      <c r="B13" s="6"/>
      <c r="C13" s="6"/>
      <c r="D13" s="6"/>
      <c r="E13" s="6"/>
      <c r="F13" s="10"/>
      <c r="G13" s="10"/>
      <c r="H13" s="10"/>
    </row>
    <row r="14" spans="1:8">
      <c r="A14" s="6"/>
      <c r="B14" s="6"/>
      <c r="C14" s="6"/>
      <c r="D14" s="6"/>
      <c r="E14" s="6"/>
      <c r="F14" s="11"/>
      <c r="G14" s="11"/>
      <c r="H14" s="11"/>
    </row>
    <row r="15" spans="1:8">
      <c r="A15" s="6"/>
      <c r="B15" s="6"/>
      <c r="C15" s="6"/>
      <c r="D15" s="6"/>
      <c r="E15" s="6"/>
      <c r="F15" s="11"/>
      <c r="G15" s="11"/>
      <c r="H15" s="11"/>
    </row>
    <row r="16" spans="1:8">
      <c r="A16" s="6"/>
      <c r="B16" s="6"/>
      <c r="C16" s="6"/>
      <c r="D16" s="6"/>
      <c r="E16" s="6"/>
      <c r="F16" s="11"/>
      <c r="G16" s="11"/>
      <c r="H16" s="11"/>
    </row>
    <row r="17" spans="1:8">
      <c r="A17" s="6"/>
      <c r="B17" s="6"/>
      <c r="C17" s="6"/>
      <c r="D17" s="6"/>
      <c r="E17" s="6"/>
      <c r="F17" s="11"/>
      <c r="G17" s="11"/>
      <c r="H17" s="11"/>
    </row>
    <row r="18" spans="1:8">
      <c r="A18" s="6"/>
      <c r="B18" s="6"/>
      <c r="C18" s="6"/>
      <c r="D18" s="6"/>
      <c r="E18" s="6"/>
      <c r="F18" s="11"/>
      <c r="G18" s="11"/>
      <c r="H18" s="11"/>
    </row>
    <row r="19" spans="1:8">
      <c r="A19" s="6"/>
      <c r="B19" s="6"/>
      <c r="C19" s="6"/>
      <c r="D19" s="6"/>
      <c r="E19" s="6"/>
      <c r="F19" s="11"/>
      <c r="G19" s="11"/>
      <c r="H19" s="11"/>
    </row>
    <row r="20" spans="1:8">
      <c r="A20" s="6"/>
      <c r="B20" s="6"/>
      <c r="C20" s="6"/>
      <c r="D20" s="6"/>
      <c r="E20" s="6"/>
      <c r="F20" s="11"/>
      <c r="G20" s="11"/>
      <c r="H20" s="11"/>
    </row>
    <row r="21" spans="1:8">
      <c r="A21" s="6"/>
      <c r="B21" s="6"/>
      <c r="C21" s="6"/>
      <c r="D21" s="6"/>
      <c r="E21" s="6"/>
      <c r="F21" s="11"/>
      <c r="G21" s="11"/>
      <c r="H21" s="11"/>
    </row>
    <row r="22" spans="1:8">
      <c r="A22" s="6"/>
      <c r="B22" s="6"/>
      <c r="C22" s="6"/>
      <c r="D22" s="6"/>
      <c r="E22" s="6"/>
      <c r="F22" s="11"/>
      <c r="G22" s="11"/>
      <c r="H22" s="11"/>
    </row>
    <row r="23" spans="1:8">
      <c r="A23" s="6"/>
      <c r="B23" s="6"/>
      <c r="C23" s="6"/>
      <c r="D23" s="6"/>
      <c r="E23" s="6"/>
      <c r="F23" s="11"/>
      <c r="G23" s="11"/>
      <c r="H23" s="11"/>
    </row>
    <row r="24" spans="1:8">
      <c r="A24" s="6"/>
      <c r="B24" s="6"/>
      <c r="C24" s="6"/>
      <c r="D24" s="6"/>
      <c r="E24" s="6"/>
      <c r="F24" s="11"/>
      <c r="G24" s="11"/>
      <c r="H24" s="11"/>
    </row>
    <row r="25" spans="1:8">
      <c r="A25" s="6"/>
      <c r="B25" s="6"/>
      <c r="C25" s="6"/>
      <c r="D25" s="6"/>
      <c r="E25" s="6"/>
      <c r="F25" s="11"/>
      <c r="G25" s="11"/>
      <c r="H25" s="11"/>
    </row>
    <row r="26" spans="1:8">
      <c r="A26" s="6"/>
      <c r="B26" s="6"/>
      <c r="C26" s="6"/>
      <c r="D26" s="6"/>
      <c r="E26" s="6"/>
      <c r="F26" s="11"/>
      <c r="G26" s="11"/>
      <c r="H26" s="11"/>
    </row>
    <row r="27" spans="1:8">
      <c r="A27" s="6"/>
      <c r="B27" s="6"/>
      <c r="C27" s="6"/>
      <c r="D27" s="6"/>
      <c r="E27" s="6"/>
      <c r="F27" s="11"/>
      <c r="G27" s="11"/>
      <c r="H27" s="11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  <row r="55" spans="1:8">
      <c r="A55" s="6"/>
      <c r="B55" s="6"/>
      <c r="C55" s="6"/>
      <c r="D55" s="6"/>
      <c r="E55" s="6"/>
      <c r="F55" s="6"/>
      <c r="G55" s="6"/>
      <c r="H55" s="6"/>
    </row>
    <row r="56" spans="1:8">
      <c r="A56" s="6"/>
      <c r="B56" s="6"/>
      <c r="C56" s="6"/>
      <c r="D56" s="6"/>
      <c r="E56" s="6"/>
      <c r="F56" s="6"/>
      <c r="G56" s="6"/>
      <c r="H56" s="6"/>
    </row>
    <row r="57" spans="1:8">
      <c r="A57" s="6"/>
      <c r="B57" s="6"/>
      <c r="C57" s="6"/>
      <c r="D57" s="6"/>
      <c r="E57" s="6"/>
      <c r="F57" s="6"/>
      <c r="G57" s="6"/>
      <c r="H57" s="6"/>
    </row>
    <row r="58" spans="1:8">
      <c r="A58" s="6"/>
      <c r="B58" s="6"/>
      <c r="C58" s="6"/>
      <c r="D58" s="6"/>
      <c r="E58" s="6"/>
      <c r="F58" s="6"/>
      <c r="G58" s="6"/>
      <c r="H58" s="6"/>
    </row>
    <row r="59" spans="1:8">
      <c r="A59" s="6"/>
      <c r="B59" s="6"/>
      <c r="C59" s="6"/>
      <c r="D59" s="6"/>
      <c r="E59" s="6"/>
      <c r="F59" s="6"/>
      <c r="G59" s="6"/>
      <c r="H59" s="6"/>
    </row>
    <row r="60" spans="1:8">
      <c r="A60" s="6"/>
      <c r="B60" s="6"/>
      <c r="C60" s="6"/>
      <c r="D60" s="6"/>
      <c r="E60" s="6"/>
      <c r="F60" s="6"/>
      <c r="G60" s="6"/>
      <c r="H60" s="6"/>
    </row>
    <row r="61" spans="1:8">
      <c r="A61" s="6"/>
      <c r="B61" s="6"/>
      <c r="C61" s="6"/>
      <c r="D61" s="6"/>
      <c r="E61" s="6"/>
      <c r="F61" s="6"/>
      <c r="G61" s="6"/>
      <c r="H61" s="6"/>
    </row>
    <row r="62" spans="1:8">
      <c r="A62" s="6"/>
      <c r="B62" s="6"/>
      <c r="C62" s="6"/>
      <c r="D62" s="6"/>
      <c r="E62" s="6"/>
      <c r="F62" s="6"/>
      <c r="G62" s="6"/>
      <c r="H62" s="6"/>
    </row>
  </sheetData>
  <mergeCells count="1">
    <mergeCell ref="C12:E1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201CA-382A-B04F-82CC-AB1E5EB0294C}">
  <dimension ref="A12:H62"/>
  <sheetViews>
    <sheetView workbookViewId="0">
      <selection activeCell="A12" sqref="A12:H62"/>
    </sheetView>
  </sheetViews>
  <sheetFormatPr baseColWidth="10" defaultRowHeight="16"/>
  <sheetData>
    <row r="12" spans="1:8" ht="19">
      <c r="A12" s="7" t="s">
        <v>21</v>
      </c>
      <c r="B12" s="7" t="s">
        <v>20</v>
      </c>
      <c r="C12" s="24" t="s">
        <v>22</v>
      </c>
      <c r="D12" s="24"/>
      <c r="E12" s="24"/>
      <c r="F12" s="7" t="s">
        <v>0</v>
      </c>
      <c r="G12" s="8" t="s">
        <v>24</v>
      </c>
      <c r="H12" s="8" t="s">
        <v>23</v>
      </c>
    </row>
    <row r="13" spans="1:8">
      <c r="A13" s="9"/>
      <c r="B13" s="6"/>
      <c r="C13" s="6"/>
      <c r="D13" s="6"/>
      <c r="E13" s="6"/>
      <c r="F13" s="10"/>
      <c r="G13" s="10"/>
      <c r="H13" s="10"/>
    </row>
    <row r="14" spans="1:8">
      <c r="A14" s="6"/>
      <c r="B14" s="6"/>
      <c r="C14" s="6"/>
      <c r="D14" s="6"/>
      <c r="E14" s="6"/>
      <c r="F14" s="11"/>
      <c r="G14" s="11"/>
      <c r="H14" s="11"/>
    </row>
    <row r="15" spans="1:8">
      <c r="A15" s="6"/>
      <c r="B15" s="6"/>
      <c r="C15" s="6"/>
      <c r="D15" s="6"/>
      <c r="E15" s="6"/>
      <c r="F15" s="11"/>
      <c r="G15" s="11"/>
      <c r="H15" s="11"/>
    </row>
    <row r="16" spans="1:8">
      <c r="A16" s="6"/>
      <c r="B16" s="6"/>
      <c r="C16" s="6"/>
      <c r="D16" s="6"/>
      <c r="E16" s="6"/>
      <c r="F16" s="11"/>
      <c r="G16" s="11"/>
      <c r="H16" s="11"/>
    </row>
    <row r="17" spans="1:8">
      <c r="A17" s="6"/>
      <c r="B17" s="6"/>
      <c r="C17" s="6"/>
      <c r="D17" s="6"/>
      <c r="E17" s="6"/>
      <c r="F17" s="11"/>
      <c r="G17" s="11"/>
      <c r="H17" s="11"/>
    </row>
    <row r="18" spans="1:8">
      <c r="A18" s="6"/>
      <c r="B18" s="6"/>
      <c r="C18" s="6"/>
      <c r="D18" s="6"/>
      <c r="E18" s="6"/>
      <c r="F18" s="11"/>
      <c r="G18" s="11"/>
      <c r="H18" s="11"/>
    </row>
    <row r="19" spans="1:8">
      <c r="A19" s="6"/>
      <c r="B19" s="6"/>
      <c r="C19" s="6"/>
      <c r="D19" s="6"/>
      <c r="E19" s="6"/>
      <c r="F19" s="11"/>
      <c r="G19" s="11"/>
      <c r="H19" s="11"/>
    </row>
    <row r="20" spans="1:8">
      <c r="A20" s="6"/>
      <c r="B20" s="6"/>
      <c r="C20" s="6"/>
      <c r="D20" s="6"/>
      <c r="E20" s="6"/>
      <c r="F20" s="11"/>
      <c r="G20" s="11"/>
      <c r="H20" s="11"/>
    </row>
    <row r="21" spans="1:8">
      <c r="A21" s="6"/>
      <c r="B21" s="6"/>
      <c r="C21" s="6"/>
      <c r="D21" s="6"/>
      <c r="E21" s="6"/>
      <c r="F21" s="11"/>
      <c r="G21" s="11"/>
      <c r="H21" s="11"/>
    </row>
    <row r="22" spans="1:8">
      <c r="A22" s="6"/>
      <c r="B22" s="6"/>
      <c r="C22" s="6"/>
      <c r="D22" s="6"/>
      <c r="E22" s="6"/>
      <c r="F22" s="11"/>
      <c r="G22" s="11"/>
      <c r="H22" s="11"/>
    </row>
    <row r="23" spans="1:8">
      <c r="A23" s="6"/>
      <c r="B23" s="6"/>
      <c r="C23" s="6"/>
      <c r="D23" s="6"/>
      <c r="E23" s="6"/>
      <c r="F23" s="11"/>
      <c r="G23" s="11"/>
      <c r="H23" s="11"/>
    </row>
    <row r="24" spans="1:8">
      <c r="A24" s="6"/>
      <c r="B24" s="6"/>
      <c r="C24" s="6"/>
      <c r="D24" s="6"/>
      <c r="E24" s="6"/>
      <c r="F24" s="11"/>
      <c r="G24" s="11"/>
      <c r="H24" s="11"/>
    </row>
    <row r="25" spans="1:8">
      <c r="A25" s="6"/>
      <c r="B25" s="6"/>
      <c r="C25" s="6"/>
      <c r="D25" s="6"/>
      <c r="E25" s="6"/>
      <c r="F25" s="11"/>
      <c r="G25" s="11"/>
      <c r="H25" s="11"/>
    </row>
    <row r="26" spans="1:8">
      <c r="A26" s="6"/>
      <c r="B26" s="6"/>
      <c r="C26" s="6"/>
      <c r="D26" s="6"/>
      <c r="E26" s="6"/>
      <c r="F26" s="11"/>
      <c r="G26" s="11"/>
      <c r="H26" s="11"/>
    </row>
    <row r="27" spans="1:8">
      <c r="A27" s="6"/>
      <c r="B27" s="6"/>
      <c r="C27" s="6"/>
      <c r="D27" s="6"/>
      <c r="E27" s="6"/>
      <c r="F27" s="11"/>
      <c r="G27" s="11"/>
      <c r="H27" s="11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  <row r="55" spans="1:8">
      <c r="A55" s="6"/>
      <c r="B55" s="6"/>
      <c r="C55" s="6"/>
      <c r="D55" s="6"/>
      <c r="E55" s="6"/>
      <c r="F55" s="6"/>
      <c r="G55" s="6"/>
      <c r="H55" s="6"/>
    </row>
    <row r="56" spans="1:8">
      <c r="A56" s="6"/>
      <c r="B56" s="6"/>
      <c r="C56" s="6"/>
      <c r="D56" s="6"/>
      <c r="E56" s="6"/>
      <c r="F56" s="6"/>
      <c r="G56" s="6"/>
      <c r="H56" s="6"/>
    </row>
    <row r="57" spans="1:8">
      <c r="A57" s="6"/>
      <c r="B57" s="6"/>
      <c r="C57" s="6"/>
      <c r="D57" s="6"/>
      <c r="E57" s="6"/>
      <c r="F57" s="6"/>
      <c r="G57" s="6"/>
      <c r="H57" s="6"/>
    </row>
    <row r="58" spans="1:8">
      <c r="A58" s="6"/>
      <c r="B58" s="6"/>
      <c r="C58" s="6"/>
      <c r="D58" s="6"/>
      <c r="E58" s="6"/>
      <c r="F58" s="6"/>
      <c r="G58" s="6"/>
      <c r="H58" s="6"/>
    </row>
    <row r="59" spans="1:8">
      <c r="A59" s="6"/>
      <c r="B59" s="6"/>
      <c r="C59" s="6"/>
      <c r="D59" s="6"/>
      <c r="E59" s="6"/>
      <c r="F59" s="6"/>
      <c r="G59" s="6"/>
      <c r="H59" s="6"/>
    </row>
    <row r="60" spans="1:8">
      <c r="A60" s="6"/>
      <c r="B60" s="6"/>
      <c r="C60" s="6"/>
      <c r="D60" s="6"/>
      <c r="E60" s="6"/>
      <c r="F60" s="6"/>
      <c r="G60" s="6"/>
      <c r="H60" s="6"/>
    </row>
    <row r="61" spans="1:8">
      <c r="A61" s="6"/>
      <c r="B61" s="6"/>
      <c r="C61" s="6"/>
      <c r="D61" s="6"/>
      <c r="E61" s="6"/>
      <c r="F61" s="6"/>
      <c r="G61" s="6"/>
      <c r="H61" s="6"/>
    </row>
    <row r="62" spans="1:8">
      <c r="A62" s="6"/>
      <c r="B62" s="6"/>
      <c r="C62" s="6"/>
      <c r="D62" s="6"/>
      <c r="E62" s="6"/>
      <c r="F62" s="6"/>
      <c r="G62" s="6"/>
      <c r="H62" s="6"/>
    </row>
  </sheetData>
  <mergeCells count="1">
    <mergeCell ref="C12:E1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E149F-E4D5-0C41-BBAE-72DD7BC4974F}">
  <dimension ref="A3:H62"/>
  <sheetViews>
    <sheetView workbookViewId="0">
      <selection activeCell="F3" sqref="A3:F3"/>
    </sheetView>
  </sheetViews>
  <sheetFormatPr baseColWidth="10" defaultRowHeight="16"/>
  <cols>
    <col min="1" max="1" width="12.6640625" customWidth="1"/>
    <col min="2" max="2" width="53.33203125" customWidth="1"/>
    <col min="4" max="4" width="12.83203125" customWidth="1"/>
    <col min="5" max="5" width="9.83203125" customWidth="1"/>
    <col min="6" max="6" width="12.5" customWidth="1"/>
  </cols>
  <sheetData>
    <row r="3" spans="1:8">
      <c r="A3" s="2"/>
      <c r="B3" s="2"/>
      <c r="C3" s="2"/>
      <c r="D3" s="2"/>
      <c r="E3" s="2"/>
      <c r="F3" s="2"/>
    </row>
    <row r="12" spans="1:8" ht="19">
      <c r="A12" s="7" t="s">
        <v>21</v>
      </c>
      <c r="B12" s="7" t="s">
        <v>20</v>
      </c>
      <c r="C12" s="24" t="s">
        <v>22</v>
      </c>
      <c r="D12" s="24"/>
      <c r="E12" s="24"/>
      <c r="F12" s="7" t="s">
        <v>0</v>
      </c>
      <c r="G12" s="8" t="s">
        <v>24</v>
      </c>
      <c r="H12" s="8" t="s">
        <v>23</v>
      </c>
    </row>
    <row r="13" spans="1:8">
      <c r="A13" s="9"/>
      <c r="B13" s="6"/>
      <c r="C13" s="6"/>
      <c r="D13" s="6"/>
      <c r="E13" s="6"/>
      <c r="F13" s="10"/>
      <c r="G13" s="10"/>
      <c r="H13" s="10"/>
    </row>
    <row r="14" spans="1:8">
      <c r="A14" s="6"/>
      <c r="B14" s="6"/>
      <c r="C14" s="6"/>
      <c r="D14" s="6"/>
      <c r="E14" s="6"/>
      <c r="F14" s="11"/>
      <c r="G14" s="11"/>
      <c r="H14" s="11"/>
    </row>
    <row r="15" spans="1:8">
      <c r="A15" s="6"/>
      <c r="B15" s="6"/>
      <c r="C15" s="6"/>
      <c r="D15" s="6"/>
      <c r="E15" s="6"/>
      <c r="F15" s="11"/>
      <c r="G15" s="11"/>
      <c r="H15" s="11"/>
    </row>
    <row r="16" spans="1:8">
      <c r="A16" s="6"/>
      <c r="B16" s="6"/>
      <c r="C16" s="6"/>
      <c r="D16" s="6"/>
      <c r="E16" s="6"/>
      <c r="F16" s="11"/>
      <c r="G16" s="11"/>
      <c r="H16" s="11"/>
    </row>
    <row r="17" spans="1:8">
      <c r="A17" s="6"/>
      <c r="B17" s="6"/>
      <c r="C17" s="6"/>
      <c r="D17" s="6"/>
      <c r="E17" s="6"/>
      <c r="F17" s="11"/>
      <c r="G17" s="11"/>
      <c r="H17" s="11"/>
    </row>
    <row r="18" spans="1:8">
      <c r="A18" s="6"/>
      <c r="B18" s="6"/>
      <c r="C18" s="6"/>
      <c r="D18" s="6"/>
      <c r="E18" s="6"/>
      <c r="F18" s="11"/>
      <c r="G18" s="11"/>
      <c r="H18" s="11"/>
    </row>
    <row r="19" spans="1:8">
      <c r="A19" s="6"/>
      <c r="B19" s="6"/>
      <c r="C19" s="6"/>
      <c r="D19" s="6"/>
      <c r="E19" s="6"/>
      <c r="F19" s="11"/>
      <c r="G19" s="11"/>
      <c r="H19" s="11"/>
    </row>
    <row r="20" spans="1:8">
      <c r="A20" s="6"/>
      <c r="B20" s="6"/>
      <c r="C20" s="6"/>
      <c r="D20" s="6"/>
      <c r="E20" s="6"/>
      <c r="F20" s="11"/>
      <c r="G20" s="11"/>
      <c r="H20" s="11"/>
    </row>
    <row r="21" spans="1:8">
      <c r="A21" s="6"/>
      <c r="B21" s="6"/>
      <c r="C21" s="6"/>
      <c r="D21" s="6"/>
      <c r="E21" s="6"/>
      <c r="F21" s="11"/>
      <c r="G21" s="11"/>
      <c r="H21" s="11"/>
    </row>
    <row r="22" spans="1:8">
      <c r="A22" s="6"/>
      <c r="B22" s="6"/>
      <c r="C22" s="6"/>
      <c r="D22" s="6"/>
      <c r="E22" s="6"/>
      <c r="F22" s="11"/>
      <c r="G22" s="11"/>
      <c r="H22" s="11"/>
    </row>
    <row r="23" spans="1:8">
      <c r="A23" s="6"/>
      <c r="B23" s="6"/>
      <c r="C23" s="6"/>
      <c r="D23" s="6"/>
      <c r="E23" s="6"/>
      <c r="F23" s="11"/>
      <c r="G23" s="11"/>
      <c r="H23" s="11"/>
    </row>
    <row r="24" spans="1:8">
      <c r="A24" s="6"/>
      <c r="B24" s="6"/>
      <c r="C24" s="6"/>
      <c r="D24" s="6"/>
      <c r="E24" s="6"/>
      <c r="F24" s="11"/>
      <c r="G24" s="11"/>
      <c r="H24" s="11"/>
    </row>
    <row r="25" spans="1:8">
      <c r="A25" s="6"/>
      <c r="B25" s="6"/>
      <c r="C25" s="6"/>
      <c r="D25" s="6"/>
      <c r="E25" s="6"/>
      <c r="F25" s="11"/>
      <c r="G25" s="11"/>
      <c r="H25" s="11"/>
    </row>
    <row r="26" spans="1:8">
      <c r="A26" s="6"/>
      <c r="B26" s="6"/>
      <c r="C26" s="6"/>
      <c r="D26" s="6"/>
      <c r="E26" s="6"/>
      <c r="F26" s="11"/>
      <c r="G26" s="11"/>
      <c r="H26" s="11"/>
    </row>
    <row r="27" spans="1:8">
      <c r="A27" s="6"/>
      <c r="B27" s="6"/>
      <c r="C27" s="6"/>
      <c r="D27" s="6"/>
      <c r="E27" s="6"/>
      <c r="F27" s="11"/>
      <c r="G27" s="11"/>
      <c r="H27" s="11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  <row r="55" spans="1:8">
      <c r="A55" s="6"/>
      <c r="B55" s="6"/>
      <c r="C55" s="6"/>
      <c r="D55" s="6"/>
      <c r="E55" s="6"/>
      <c r="F55" s="6"/>
      <c r="G55" s="6"/>
      <c r="H55" s="6"/>
    </row>
    <row r="56" spans="1:8">
      <c r="A56" s="6"/>
      <c r="B56" s="6"/>
      <c r="C56" s="6"/>
      <c r="D56" s="6"/>
      <c r="E56" s="6"/>
      <c r="F56" s="6"/>
      <c r="G56" s="6"/>
      <c r="H56" s="6"/>
    </row>
    <row r="57" spans="1:8">
      <c r="A57" s="6"/>
      <c r="B57" s="6"/>
      <c r="C57" s="6"/>
      <c r="D57" s="6"/>
      <c r="E57" s="6"/>
      <c r="F57" s="6"/>
      <c r="G57" s="6"/>
      <c r="H57" s="6"/>
    </row>
    <row r="58" spans="1:8">
      <c r="A58" s="6"/>
      <c r="B58" s="6"/>
      <c r="C58" s="6"/>
      <c r="D58" s="6"/>
      <c r="E58" s="6"/>
      <c r="F58" s="6"/>
      <c r="G58" s="6"/>
      <c r="H58" s="6"/>
    </row>
    <row r="59" spans="1:8">
      <c r="A59" s="6"/>
      <c r="B59" s="6"/>
      <c r="C59" s="6"/>
      <c r="D59" s="6"/>
      <c r="E59" s="6"/>
      <c r="F59" s="6"/>
      <c r="G59" s="6"/>
      <c r="H59" s="6"/>
    </row>
    <row r="60" spans="1:8">
      <c r="A60" s="6"/>
      <c r="B60" s="6"/>
      <c r="C60" s="6"/>
      <c r="D60" s="6"/>
      <c r="E60" s="6"/>
      <c r="F60" s="6"/>
      <c r="G60" s="6"/>
      <c r="H60" s="6"/>
    </row>
    <row r="61" spans="1:8">
      <c r="A61" s="6"/>
      <c r="B61" s="6"/>
      <c r="C61" s="6"/>
      <c r="D61" s="6"/>
      <c r="E61" s="6"/>
      <c r="F61" s="6"/>
      <c r="G61" s="6"/>
      <c r="H61" s="6"/>
    </row>
    <row r="62" spans="1:8">
      <c r="A62" s="6"/>
      <c r="B62" s="6"/>
      <c r="C62" s="6"/>
      <c r="D62" s="6"/>
      <c r="E62" s="6"/>
      <c r="F62" s="6"/>
      <c r="G62" s="6"/>
      <c r="H62" s="6"/>
    </row>
  </sheetData>
  <mergeCells count="1">
    <mergeCell ref="C12:E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SUMMARY</vt:lpstr>
      <vt:lpstr>0- FACILITATING WORKS</vt:lpstr>
      <vt:lpstr>1- Substructure </vt:lpstr>
      <vt:lpstr>2- Superstructure</vt:lpstr>
      <vt:lpstr>3- Internal finishes </vt:lpstr>
      <vt:lpstr>4- FFE</vt:lpstr>
      <vt:lpstr>5- Services</vt:lpstr>
      <vt:lpstr>NRM1 CP TEMPLATE</vt:lpstr>
      <vt:lpstr>6-Prefab</vt:lpstr>
      <vt:lpstr>Sheet1</vt:lpstr>
      <vt:lpstr>7-Existing work to be</vt:lpstr>
      <vt:lpstr>8- External works</vt:lpstr>
      <vt:lpstr>9- Main contractor profit</vt:lpstr>
      <vt:lpstr>10- Project design team fees</vt:lpstr>
      <vt:lpstr>11- Other development  project </vt:lpstr>
      <vt:lpstr>12- Other development project </vt:lpstr>
      <vt:lpstr>13- Risks</vt:lpstr>
      <vt:lpstr>14- Inflation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Abigail Johnson (2114475)</dc:creator>
  <cp:lastModifiedBy>Abigail Johnson (2114475)</cp:lastModifiedBy>
  <dcterms:created xsi:type="dcterms:W3CDTF">2023-12-05T19:15:50Z</dcterms:created>
  <dcterms:modified xsi:type="dcterms:W3CDTF">2024-04-26T22:09:04Z</dcterms:modified>
</cp:coreProperties>
</file>