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24226"/>
  <xr:revisionPtr revIDLastSave="198" documentId="8_{BEC70302-49C1-4260-BEFB-9B6C2D4EECC1}" xr6:coauthVersionLast="47" xr6:coauthVersionMax="47" xr10:uidLastSave="{0EC40D6E-AE5C-4A30-997D-8310B236DD6D}"/>
  <bookViews>
    <workbookView xWindow="-108" yWindow="-108" windowWidth="24792" windowHeight="14856" tabRatio="840" xr2:uid="{00000000-000D-0000-FFFF-FFFF00000000}"/>
  </bookViews>
  <sheets>
    <sheet name="Public Sector Value" sheetId="44" r:id="rId1"/>
    <sheet name="Private Sector Value" sheetId="46" r:id="rId2"/>
    <sheet name="Firm Size" sheetId="52" r:id="rId3"/>
    <sheet name="No. of Firms - Turnover" sheetId="61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2" i="44" l="1"/>
  <c r="H32" i="44"/>
  <c r="D32" i="44"/>
  <c r="C32" i="44"/>
  <c r="B32" i="44"/>
  <c r="R19" i="61"/>
  <c r="Q19" i="61"/>
  <c r="P19" i="61"/>
  <c r="O19" i="61"/>
  <c r="N19" i="61"/>
  <c r="M19" i="61"/>
  <c r="L19" i="61"/>
  <c r="K19" i="61"/>
  <c r="J19" i="61"/>
  <c r="I19" i="61"/>
  <c r="H19" i="61"/>
  <c r="G19" i="61"/>
  <c r="F19" i="61"/>
  <c r="E19" i="61"/>
  <c r="D19" i="61"/>
  <c r="C19" i="61"/>
  <c r="B19" i="61"/>
</calcChain>
</file>

<file path=xl/sharedStrings.xml><?xml version="1.0" encoding="utf-8"?>
<sst xmlns="http://schemas.openxmlformats.org/spreadsheetml/2006/main" count="118" uniqueCount="112">
  <si>
    <t>All Public Sector</t>
  </si>
  <si>
    <t>All Private Sector</t>
  </si>
  <si>
    <t>All firms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</si>
  <si>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</si>
  <si>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</si>
  <si>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</si>
  <si>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</si>
  <si>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</si>
  <si>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</si>
  <si>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</si>
  <si>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</si>
  <si>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</si>
  <si>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</si>
  <si>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</si>
  <si>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</si>
  <si>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</si>
  <si>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</si>
  <si>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</si>
  <si>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</si>
  <si>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</si>
  <si>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</si>
  <si>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</si>
  <si>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</si>
  <si>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</si>
  <si>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</si>
  <si>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</si>
  <si>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</si>
  <si>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</si>
  <si>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</si>
  <si>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£ million</t>
  </si>
  <si>
    <t>Time period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</si>
  <si>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</si>
  <si>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</si>
  <si>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</si>
  <si>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</si>
  <si>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</si>
  <si>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</si>
  <si>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</si>
  <si>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</si>
  <si>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</si>
  <si>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</si>
  <si>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</si>
  <si>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Private industrial: factories</t>
  </si>
  <si>
    <t>Private industrial: warehouses</t>
  </si>
  <si>
    <t>Private industrial: oil, steel &amp; coal</t>
  </si>
  <si>
    <t>All private industrial</t>
  </si>
  <si>
    <t>Total public new housing</t>
  </si>
  <si>
    <t>Total public infrastructure</t>
  </si>
  <si>
    <t>Total private new housing</t>
  </si>
  <si>
    <t>Total private Infrastructure</t>
  </si>
  <si>
    <t>All private commercial</t>
  </si>
  <si>
    <t xml:space="preserve">2009 </t>
  </si>
  <si>
    <t xml:space="preserve">2010 </t>
  </si>
  <si>
    <t xml:space="preserve">2011 </t>
  </si>
  <si>
    <t xml:space="preserve">2012 </t>
  </si>
  <si>
    <t>2013</t>
  </si>
  <si>
    <t>2014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</si>
  <si>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</si>
  <si>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</si>
  <si>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</si>
  <si>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</si>
  <si>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</si>
  <si>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</si>
  <si>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>2021</t>
  </si>
  <si>
    <t>2022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</si>
  <si>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</si>
  <si>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</si>
  <si>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</si>
  <si>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</si>
  <si>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</si>
  <si>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</si>
  <si>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</si>
  <si>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</si>
  <si>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</si>
  <si>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</si>
  <si>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</si>
  <si>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</si>
  <si>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</si>
  <si>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</si>
  <si>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</si>
  <si>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</si>
  <si>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2015</t>
  </si>
  <si>
    <t>2016</t>
  </si>
  <si>
    <t>2017</t>
  </si>
  <si>
    <t>2018</t>
  </si>
  <si>
    <t>2019</t>
  </si>
  <si>
    <t>2020</t>
  </si>
  <si>
    <t xml:space="preserve">2013 </t>
  </si>
  <si>
    <t xml:space="preserve">2014 </t>
  </si>
  <si>
    <t>Size of firm (by turnover size band)</t>
  </si>
  <si>
    <t>2023</t>
  </si>
  <si>
    <t xml:space="preserve">2021 </t>
  </si>
  <si>
    <t xml:space="preserve">2022 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</si>
  <si>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</si>
  <si>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</si>
  <si>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</si>
  <si>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</si>
  <si>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</si>
  <si>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</si>
  <si>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</si>
  <si>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</si>
  <si>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Construction firms:  Number of Firms, By turnover size band, Great Britain       </t>
  </si>
  <si>
    <t xml:space="preserve"> Construction firms:  Number of Firms, by size of Firm, Great Britain    </t>
  </si>
  <si>
    <t>Value of construction output by type of work: New Work for Private Sector, Great Britain, Current Prices</t>
  </si>
  <si>
    <t>Value of construction output by type of work: New Work for Public Sector, Great Britain, Current Prices</t>
  </si>
  <si>
    <t>Average turover from 2007 to 2023</t>
  </si>
  <si>
    <t>New Housing</t>
  </si>
  <si>
    <t xml:space="preserve">Public infrastructur </t>
  </si>
  <si>
    <t xml:space="preserve">Universities </t>
  </si>
  <si>
    <t xml:space="preserve">Factories </t>
  </si>
  <si>
    <t xml:space="preserve">Agricultur </t>
  </si>
  <si>
    <t>Median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</si>
</sst>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36">
    <xf numFmtId="0" fontId="0" fillId="0" borderId="0" xfId="0"/>
    <xf numFmtId="164" fontId="1" fillId="0" borderId="0" xfId="0" applyNumberFormat="1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6" xfId="11" applyFont="1" applyBorder="1" applyAlignment="1">
      <alignment horizontal="left" wrapText="1"/>
    </xf>
    <xf numFmtId="164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0" fontId="12" fillId="0" borderId="0" xfId="0" applyFont="1" applyAlignment="1">
      <alignment horizontal="right"/>
    </xf>
    <xf numFmtId="3" fontId="0" fillId="0" borderId="0" xfId="0" applyNumberFormat="1"/>
    <xf numFmtId="3" fontId="12" fillId="0" borderId="5" xfId="0" applyNumberFormat="1" applyFont="1" applyBorder="1" applyAlignment="1">
      <alignment horizontal="right" wrapText="1"/>
    </xf>
    <xf numFmtId="3" fontId="12" fillId="0" borderId="0" xfId="0" applyNumberFormat="1" applyFont="1" applyAlignment="1">
      <alignment horizontal="right" wrapText="1"/>
    </xf>
    <xf numFmtId="3" fontId="12" fillId="0" borderId="2" xfId="0" applyNumberFormat="1" applyFont="1" applyBorder="1" applyAlignment="1">
      <alignment horizontal="right" wrapText="1"/>
    </xf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Median % of construction output by 5 separate</a:t>
            </a:r>
            <a:r>
              <a:rPr lang="en-GB" baseline="0"/>
              <a:t> </a:t>
            </a:r>
            <a:r>
              <a:rPr lang="en-GB"/>
              <a:t>types of emploiment in the public sector over the last 26 years. UK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D-1168-4EEC-BF4C-E9D3E3C61A11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E-1168-4EEC-BF4C-E9D3E3C61A11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1168-4EEC-BF4C-E9D3E3C61A11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1168-4EEC-BF4C-E9D3E3C61A11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8-1168-4EEC-BF4C-E9D3E3C61A1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'Public Sector Value'!$B$31:$M$31</c15:sqref>
                  </c15:fullRef>
                </c:ext>
              </c:extLst>
              <c:f>('Public Sector Value'!$B$31:$D$31,'Public Sector Value'!$H$31,'Public Sector Value'!$M$31)</c:f>
              <c:strCache>
                <c:ptCount val="5"/>
                <c:pt idx="0">
                  <c:v>New Housing</c:v>
                </c:pt>
                <c:pt idx="1">
                  <c:v>Public infrastructur </c:v>
                </c:pt>
                <c:pt idx="2">
                  <c:v>Factories </c:v>
                </c:pt>
                <c:pt idx="3">
                  <c:v>Universities </c:v>
                </c:pt>
                <c:pt idx="4">
                  <c:v>Agricultur 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'Public Sector Value'!$B$32:$M$32</c15:sqref>
                  </c15:fullRef>
                </c:ext>
              </c:extLst>
              <c:f>('Public Sector Value'!$B$32:$D$32,'Public Sector Value'!$H$32,'Public Sector Value'!$M$32)</c:f>
              <c:numCache>
                <c:formatCode>General</c:formatCode>
                <c:ptCount val="5"/>
                <c:pt idx="0">
                  <c:v>4186</c:v>
                </c:pt>
                <c:pt idx="1">
                  <c:v>4599</c:v>
                </c:pt>
                <c:pt idx="2">
                  <c:v>88</c:v>
                </c:pt>
                <c:pt idx="3">
                  <c:v>960.5</c:v>
                </c:pt>
                <c:pt idx="4">
                  <c:v>1080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1-1168-4EEC-BF4C-E9D3E3C61A11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Number of firms by size of firms in uk in the year 2023 &amp; 2015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4.4255929698500895E-2"/>
          <c:y val="3.195439418175839E-2"/>
          <c:w val="0.92485826283276407"/>
          <c:h val="0.87591391190389056"/>
        </c:manualLayout>
      </c:layout>
      <c:line3DChart>
        <c:grouping val="standard"/>
        <c:varyColors val="0"/>
        <c:ser>
          <c:idx val="1"/>
          <c:order val="1"/>
          <c:tx>
            <c:strRef>
              <c:f>'Firm Size'!$T$3</c:f>
              <c:strCache>
                <c:ptCount val="1"/>
                <c:pt idx="0">
                  <c:v>2015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tint val="50000"/>
                    <a:satMod val="300000"/>
                  </a:schemeClr>
                </a:gs>
                <a:gs pos="35000">
                  <a:schemeClr val="accent2">
                    <a:tint val="37000"/>
                    <a:satMod val="300000"/>
                  </a:schemeClr>
                </a:gs>
                <a:gs pos="100000">
                  <a:schemeClr val="accent2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2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  <a:sp3d contourW="9525">
              <a:contourClr>
                <a:schemeClr val="accent2">
                  <a:shade val="95000"/>
                </a:schemeClr>
              </a:contourClr>
            </a:sp3d>
          </c:spPr>
          <c:dLbls>
            <c:dLbl>
              <c:idx val="0"/>
              <c:spPr>
                <a:gradFill rotWithShape="1">
                  <a:gsLst>
                    <a:gs pos="0">
                      <a:schemeClr val="accent6">
                        <a:tint val="50000"/>
                        <a:satMod val="300000"/>
                      </a:schemeClr>
                    </a:gs>
                    <a:gs pos="35000">
                      <a:schemeClr val="accent6">
                        <a:tint val="37000"/>
                        <a:satMod val="300000"/>
                      </a:schemeClr>
                    </a:gs>
                    <a:gs pos="100000">
                      <a:schemeClr val="accent6">
                        <a:tint val="15000"/>
                        <a:satMod val="350000"/>
                      </a:schemeClr>
                    </a:gs>
                  </a:gsLst>
                  <a:lin ang="16200000" scaled="1"/>
                </a:gradFill>
                <a:ln w="9525" cap="flat" cmpd="sng" algn="ctr">
                  <a:solidFill>
                    <a:schemeClr val="accent6">
                      <a:shade val="95000"/>
                      <a:satMod val="105000"/>
                    </a:schemeClr>
                  </a:solidFill>
                  <a:prstDash val="solid"/>
                </a:ln>
                <a:effectLst>
                  <a:outerShdw blurRad="40000" dist="20000" dir="5400000" rotWithShape="0">
                    <a:srgbClr val="000000">
                      <a:alpha val="38000"/>
                    </a:srgb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E-4E7B-434C-888F-2FC904D72FDA}"/>
                </c:ext>
              </c:extLst>
            </c:dLbl>
            <c:dLbl>
              <c:idx val="1"/>
              <c:spPr>
                <a:gradFill rotWithShape="1">
                  <a:gsLst>
                    <a:gs pos="0">
                      <a:schemeClr val="accent6">
                        <a:tint val="50000"/>
                        <a:satMod val="300000"/>
                      </a:schemeClr>
                    </a:gs>
                    <a:gs pos="35000">
                      <a:schemeClr val="accent6">
                        <a:tint val="37000"/>
                        <a:satMod val="300000"/>
                      </a:schemeClr>
                    </a:gs>
                    <a:gs pos="100000">
                      <a:schemeClr val="accent6">
                        <a:tint val="15000"/>
                        <a:satMod val="350000"/>
                      </a:schemeClr>
                    </a:gs>
                  </a:gsLst>
                  <a:lin ang="16200000" scaled="1"/>
                </a:gradFill>
                <a:ln w="9525" cap="flat" cmpd="sng" algn="ctr">
                  <a:solidFill>
                    <a:schemeClr val="accent6">
                      <a:shade val="95000"/>
                      <a:satMod val="105000"/>
                    </a:schemeClr>
                  </a:solidFill>
                  <a:prstDash val="solid"/>
                </a:ln>
                <a:effectLst>
                  <a:outerShdw blurRad="40000" dist="20000" dir="5400000" rotWithShape="0">
                    <a:srgbClr val="000000">
                      <a:alpha val="38000"/>
                    </a:srgb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D-4E7B-434C-888F-2FC904D72FDA}"/>
                </c:ext>
              </c:extLst>
            </c:dLbl>
            <c:dLbl>
              <c:idx val="2"/>
              <c:spPr>
                <a:gradFill rotWithShape="1">
                  <a:gsLst>
                    <a:gs pos="0">
                      <a:schemeClr val="accent6">
                        <a:tint val="50000"/>
                        <a:satMod val="300000"/>
                      </a:schemeClr>
                    </a:gs>
                    <a:gs pos="35000">
                      <a:schemeClr val="accent6">
                        <a:tint val="37000"/>
                        <a:satMod val="300000"/>
                      </a:schemeClr>
                    </a:gs>
                    <a:gs pos="100000">
                      <a:schemeClr val="accent6">
                        <a:tint val="15000"/>
                        <a:satMod val="350000"/>
                      </a:schemeClr>
                    </a:gs>
                  </a:gsLst>
                  <a:lin ang="16200000" scaled="1"/>
                </a:gradFill>
                <a:ln w="9525" cap="flat" cmpd="sng" algn="ctr">
                  <a:solidFill>
                    <a:schemeClr val="accent6">
                      <a:shade val="95000"/>
                      <a:satMod val="105000"/>
                    </a:schemeClr>
                  </a:solidFill>
                  <a:prstDash val="solid"/>
                </a:ln>
                <a:effectLst>
                  <a:outerShdw blurRad="40000" dist="20000" dir="5400000" rotWithShape="0">
                    <a:srgbClr val="000000">
                      <a:alpha val="38000"/>
                    </a:srgb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C-4E7B-434C-888F-2FC904D72FDA}"/>
                </c:ext>
              </c:extLst>
            </c:dLbl>
            <c:dLbl>
              <c:idx val="3"/>
              <c:spPr>
                <a:gradFill rotWithShape="1">
                  <a:gsLst>
                    <a:gs pos="0">
                      <a:schemeClr val="accent6">
                        <a:tint val="50000"/>
                        <a:satMod val="300000"/>
                      </a:schemeClr>
                    </a:gs>
                    <a:gs pos="35000">
                      <a:schemeClr val="accent6">
                        <a:tint val="37000"/>
                        <a:satMod val="300000"/>
                      </a:schemeClr>
                    </a:gs>
                    <a:gs pos="100000">
                      <a:schemeClr val="accent6">
                        <a:tint val="15000"/>
                        <a:satMod val="350000"/>
                      </a:schemeClr>
                    </a:gs>
                  </a:gsLst>
                  <a:lin ang="16200000" scaled="1"/>
                </a:gradFill>
                <a:ln w="9525" cap="flat" cmpd="sng" algn="ctr">
                  <a:solidFill>
                    <a:schemeClr val="accent6">
                      <a:shade val="95000"/>
                      <a:satMod val="105000"/>
                    </a:schemeClr>
                  </a:solidFill>
                  <a:prstDash val="solid"/>
                </a:ln>
                <a:effectLst>
                  <a:outerShdw blurRad="40000" dist="20000" dir="5400000" rotWithShape="0">
                    <a:srgbClr val="000000">
                      <a:alpha val="38000"/>
                    </a:srgb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B-4E7B-434C-888F-2FC904D72FDA}"/>
                </c:ext>
              </c:extLst>
            </c:dLbl>
            <c:dLbl>
              <c:idx val="4"/>
              <c:spPr>
                <a:gradFill rotWithShape="1">
                  <a:gsLst>
                    <a:gs pos="0">
                      <a:schemeClr val="accent6">
                        <a:tint val="50000"/>
                        <a:satMod val="300000"/>
                      </a:schemeClr>
                    </a:gs>
                    <a:gs pos="35000">
                      <a:schemeClr val="accent6">
                        <a:tint val="37000"/>
                        <a:satMod val="300000"/>
                      </a:schemeClr>
                    </a:gs>
                    <a:gs pos="100000">
                      <a:schemeClr val="accent6">
                        <a:tint val="15000"/>
                        <a:satMod val="350000"/>
                      </a:schemeClr>
                    </a:gs>
                  </a:gsLst>
                  <a:lin ang="16200000" scaled="1"/>
                </a:gradFill>
                <a:ln w="9525" cap="flat" cmpd="sng" algn="ctr">
                  <a:solidFill>
                    <a:schemeClr val="accent6">
                      <a:shade val="95000"/>
                      <a:satMod val="105000"/>
                    </a:schemeClr>
                  </a:solidFill>
                  <a:prstDash val="solid"/>
                </a:ln>
                <a:effectLst>
                  <a:outerShdw blurRad="40000" dist="20000" dir="5400000" rotWithShape="0">
                    <a:srgbClr val="000000">
                      <a:alpha val="38000"/>
                    </a:srgb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A-4E7B-434C-888F-2FC904D72FDA}"/>
                </c:ext>
              </c:extLst>
            </c:dLbl>
            <c:dLbl>
              <c:idx val="5"/>
              <c:spPr>
                <a:gradFill rotWithShape="1">
                  <a:gsLst>
                    <a:gs pos="0">
                      <a:schemeClr val="accent6">
                        <a:tint val="50000"/>
                        <a:satMod val="300000"/>
                      </a:schemeClr>
                    </a:gs>
                    <a:gs pos="35000">
                      <a:schemeClr val="accent6">
                        <a:tint val="37000"/>
                        <a:satMod val="300000"/>
                      </a:schemeClr>
                    </a:gs>
                    <a:gs pos="100000">
                      <a:schemeClr val="accent6">
                        <a:tint val="15000"/>
                        <a:satMod val="350000"/>
                      </a:schemeClr>
                    </a:gs>
                  </a:gsLst>
                  <a:lin ang="16200000" scaled="1"/>
                </a:gradFill>
                <a:ln w="9525" cap="flat" cmpd="sng" algn="ctr">
                  <a:solidFill>
                    <a:schemeClr val="accent6">
                      <a:shade val="95000"/>
                      <a:satMod val="105000"/>
                    </a:schemeClr>
                  </a:solidFill>
                  <a:prstDash val="solid"/>
                </a:ln>
                <a:effectLst>
                  <a:outerShdw blurRad="40000" dist="20000" dir="5400000" rotWithShape="0">
                    <a:srgbClr val="000000">
                      <a:alpha val="38000"/>
                    </a:srgb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8-4E7B-434C-888F-2FC904D72FDA}"/>
                </c:ext>
              </c:extLst>
            </c:dLbl>
            <c:dLbl>
              <c:idx val="6"/>
              <c:spPr>
                <a:gradFill rotWithShape="1">
                  <a:gsLst>
                    <a:gs pos="0">
                      <a:schemeClr val="accent6">
                        <a:tint val="50000"/>
                        <a:satMod val="300000"/>
                      </a:schemeClr>
                    </a:gs>
                    <a:gs pos="35000">
                      <a:schemeClr val="accent6">
                        <a:tint val="37000"/>
                        <a:satMod val="300000"/>
                      </a:schemeClr>
                    </a:gs>
                    <a:gs pos="100000">
                      <a:schemeClr val="accent6">
                        <a:tint val="15000"/>
                        <a:satMod val="350000"/>
                      </a:schemeClr>
                    </a:gs>
                  </a:gsLst>
                  <a:lin ang="16200000" scaled="1"/>
                </a:gradFill>
                <a:ln w="9525" cap="flat" cmpd="sng" algn="ctr">
                  <a:solidFill>
                    <a:schemeClr val="accent6">
                      <a:shade val="95000"/>
                      <a:satMod val="105000"/>
                    </a:schemeClr>
                  </a:solidFill>
                  <a:prstDash val="solid"/>
                </a:ln>
                <a:effectLst>
                  <a:outerShdw blurRad="40000" dist="20000" dir="5400000" rotWithShape="0">
                    <a:srgbClr val="000000">
                      <a:alpha val="38000"/>
                    </a:srgb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9-4E7B-434C-888F-2FC904D72FDA}"/>
                </c:ext>
              </c:extLst>
            </c:dLbl>
            <c:dLbl>
              <c:idx val="7"/>
              <c:spPr>
                <a:gradFill rotWithShape="1">
                  <a:gsLst>
                    <a:gs pos="0">
                      <a:schemeClr val="accent6">
                        <a:tint val="50000"/>
                        <a:satMod val="300000"/>
                      </a:schemeClr>
                    </a:gs>
                    <a:gs pos="35000">
                      <a:schemeClr val="accent6">
                        <a:tint val="37000"/>
                        <a:satMod val="300000"/>
                      </a:schemeClr>
                    </a:gs>
                    <a:gs pos="100000">
                      <a:schemeClr val="accent6">
                        <a:tint val="15000"/>
                        <a:satMod val="350000"/>
                      </a:schemeClr>
                    </a:gs>
                  </a:gsLst>
                  <a:lin ang="16200000" scaled="1"/>
                </a:gradFill>
                <a:ln w="9525" cap="flat" cmpd="sng" algn="ctr">
                  <a:solidFill>
                    <a:schemeClr val="accent6">
                      <a:shade val="95000"/>
                      <a:satMod val="105000"/>
                    </a:schemeClr>
                  </a:solidFill>
                  <a:prstDash val="solid"/>
                </a:ln>
                <a:effectLst>
                  <a:outerShdw blurRad="40000" dist="20000" dir="5400000" rotWithShape="0">
                    <a:srgbClr val="000000">
                      <a:alpha val="38000"/>
                    </a:srgb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7-4E7B-434C-888F-2FC904D72FDA}"/>
                </c:ext>
              </c:extLst>
            </c:dLbl>
            <c:dLbl>
              <c:idx val="8"/>
              <c:spPr>
                <a:gradFill rotWithShape="1">
                  <a:gsLst>
                    <a:gs pos="0">
                      <a:schemeClr val="accent6">
                        <a:tint val="50000"/>
                        <a:satMod val="300000"/>
                      </a:schemeClr>
                    </a:gs>
                    <a:gs pos="35000">
                      <a:schemeClr val="accent6">
                        <a:tint val="37000"/>
                        <a:satMod val="300000"/>
                      </a:schemeClr>
                    </a:gs>
                    <a:gs pos="100000">
                      <a:schemeClr val="accent6">
                        <a:tint val="15000"/>
                        <a:satMod val="350000"/>
                      </a:schemeClr>
                    </a:gs>
                  </a:gsLst>
                  <a:lin ang="16200000" scaled="1"/>
                </a:gradFill>
                <a:ln w="9525" cap="flat" cmpd="sng" algn="ctr">
                  <a:solidFill>
                    <a:schemeClr val="accent6">
                      <a:shade val="95000"/>
                      <a:satMod val="105000"/>
                    </a:schemeClr>
                  </a:solidFill>
                  <a:prstDash val="solid"/>
                </a:ln>
                <a:effectLst>
                  <a:outerShdw blurRad="40000" dist="20000" dir="5400000" rotWithShape="0">
                    <a:srgbClr val="000000">
                      <a:alpha val="38000"/>
                    </a:srgb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6-4E7B-434C-888F-2FC904D72FDA}"/>
                </c:ext>
              </c:extLst>
            </c:dLbl>
            <c:dLbl>
              <c:idx val="9"/>
              <c:spPr>
                <a:gradFill rotWithShape="1">
                  <a:gsLst>
                    <a:gs pos="0">
                      <a:schemeClr val="accent6">
                        <a:tint val="50000"/>
                        <a:satMod val="300000"/>
                      </a:schemeClr>
                    </a:gs>
                    <a:gs pos="35000">
                      <a:schemeClr val="accent6">
                        <a:tint val="37000"/>
                        <a:satMod val="300000"/>
                      </a:schemeClr>
                    </a:gs>
                    <a:gs pos="100000">
                      <a:schemeClr val="accent6">
                        <a:tint val="15000"/>
                        <a:satMod val="350000"/>
                      </a:schemeClr>
                    </a:gs>
                  </a:gsLst>
                  <a:lin ang="16200000" scaled="1"/>
                </a:gradFill>
                <a:ln w="9525" cap="flat" cmpd="sng" algn="ctr">
                  <a:solidFill>
                    <a:schemeClr val="accent6">
                      <a:shade val="95000"/>
                      <a:satMod val="105000"/>
                    </a:schemeClr>
                  </a:solidFill>
                  <a:prstDash val="solid"/>
                </a:ln>
                <a:effectLst>
                  <a:outerShdw blurRad="40000" dist="20000" dir="5400000" rotWithShape="0">
                    <a:srgbClr val="000000">
                      <a:alpha val="38000"/>
                    </a:srgb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5-4E7B-434C-888F-2FC904D72FDA}"/>
                </c:ext>
              </c:extLst>
            </c:dLbl>
            <c:dLbl>
              <c:idx val="10"/>
              <c:spPr>
                <a:gradFill rotWithShape="1">
                  <a:gsLst>
                    <a:gs pos="0">
                      <a:schemeClr val="accent6">
                        <a:tint val="50000"/>
                        <a:satMod val="300000"/>
                      </a:schemeClr>
                    </a:gs>
                    <a:gs pos="35000">
                      <a:schemeClr val="accent6">
                        <a:tint val="37000"/>
                        <a:satMod val="300000"/>
                      </a:schemeClr>
                    </a:gs>
                    <a:gs pos="100000">
                      <a:schemeClr val="accent6">
                        <a:tint val="15000"/>
                        <a:satMod val="350000"/>
                      </a:schemeClr>
                    </a:gs>
                  </a:gsLst>
                  <a:lin ang="16200000" scaled="1"/>
                </a:gradFill>
                <a:ln w="9525" cap="flat" cmpd="sng" algn="ctr">
                  <a:solidFill>
                    <a:schemeClr val="accent6">
                      <a:shade val="95000"/>
                      <a:satMod val="105000"/>
                    </a:schemeClr>
                  </a:solidFill>
                  <a:prstDash val="solid"/>
                </a:ln>
                <a:effectLst>
                  <a:outerShdw blurRad="40000" dist="20000" dir="5400000" rotWithShape="0">
                    <a:srgbClr val="000000">
                      <a:alpha val="38000"/>
                    </a:srgb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4-4E7B-434C-888F-2FC904D72FDA}"/>
                </c:ext>
              </c:extLst>
            </c:dLbl>
            <c:dLbl>
              <c:idx val="11"/>
              <c:spPr>
                <a:gradFill rotWithShape="1">
                  <a:gsLst>
                    <a:gs pos="0">
                      <a:schemeClr val="accent6">
                        <a:tint val="50000"/>
                        <a:satMod val="300000"/>
                      </a:schemeClr>
                    </a:gs>
                    <a:gs pos="35000">
                      <a:schemeClr val="accent6">
                        <a:tint val="37000"/>
                        <a:satMod val="300000"/>
                      </a:schemeClr>
                    </a:gs>
                    <a:gs pos="100000">
                      <a:schemeClr val="accent6">
                        <a:tint val="15000"/>
                        <a:satMod val="350000"/>
                      </a:schemeClr>
                    </a:gs>
                  </a:gsLst>
                  <a:lin ang="16200000" scaled="1"/>
                </a:gradFill>
                <a:ln w="9525" cap="flat" cmpd="sng" algn="ctr">
                  <a:solidFill>
                    <a:schemeClr val="accent6">
                      <a:shade val="95000"/>
                      <a:satMod val="105000"/>
                    </a:schemeClr>
                  </a:solidFill>
                  <a:prstDash val="solid"/>
                </a:ln>
                <a:effectLst>
                  <a:outerShdw blurRad="40000" dist="20000" dir="5400000" rotWithShape="0">
                    <a:srgbClr val="000000">
                      <a:alpha val="38000"/>
                    </a:srgb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3-4E7B-434C-888F-2FC904D72FDA}"/>
                </c:ext>
              </c:extLst>
            </c:dLbl>
            <c:dLbl>
              <c:idx val="12"/>
              <c:spPr>
                <a:gradFill rotWithShape="1">
                  <a:gsLst>
                    <a:gs pos="0">
                      <a:schemeClr val="accent6">
                        <a:tint val="50000"/>
                        <a:satMod val="300000"/>
                      </a:schemeClr>
                    </a:gs>
                    <a:gs pos="35000">
                      <a:schemeClr val="accent6">
                        <a:tint val="37000"/>
                        <a:satMod val="300000"/>
                      </a:schemeClr>
                    </a:gs>
                    <a:gs pos="100000">
                      <a:schemeClr val="accent6">
                        <a:tint val="15000"/>
                        <a:satMod val="350000"/>
                      </a:schemeClr>
                    </a:gs>
                  </a:gsLst>
                  <a:lin ang="16200000" scaled="1"/>
                </a:gradFill>
                <a:ln w="9525" cap="flat" cmpd="sng" algn="ctr">
                  <a:solidFill>
                    <a:schemeClr val="accent6">
                      <a:shade val="95000"/>
                      <a:satMod val="105000"/>
                    </a:schemeClr>
                  </a:solidFill>
                  <a:prstDash val="solid"/>
                </a:ln>
                <a:effectLst>
                  <a:outerShdw blurRad="40000" dist="20000" dir="5400000" rotWithShape="0">
                    <a:srgbClr val="000000">
                      <a:alpha val="38000"/>
                    </a:srgb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2-4E7B-434C-888F-2FC904D72FD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'Firm Size'!$T$4:$T$16</c:f>
              <c:numCache>
                <c:formatCode>#,##0</c:formatCode>
                <c:ptCount val="13"/>
                <c:pt idx="0">
                  <c:v>108691</c:v>
                </c:pt>
                <c:pt idx="1">
                  <c:v>72128</c:v>
                </c:pt>
                <c:pt idx="2">
                  <c:v>30855</c:v>
                </c:pt>
                <c:pt idx="3">
                  <c:v>11923</c:v>
                </c:pt>
                <c:pt idx="4">
                  <c:v>6203</c:v>
                </c:pt>
                <c:pt idx="5">
                  <c:v>1722</c:v>
                </c:pt>
                <c:pt idx="6">
                  <c:v>1849</c:v>
                </c:pt>
                <c:pt idx="7">
                  <c:v>511</c:v>
                </c:pt>
                <c:pt idx="8">
                  <c:v>436</c:v>
                </c:pt>
                <c:pt idx="9">
                  <c:v>489</c:v>
                </c:pt>
                <c:pt idx="10">
                  <c:v>143</c:v>
                </c:pt>
                <c:pt idx="11">
                  <c:v>56</c:v>
                </c:pt>
                <c:pt idx="12">
                  <c:v>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E7B-434C-888F-2FC904D72FDA}"/>
            </c:ext>
          </c:extLst>
        </c:ser>
        <c:ser>
          <c:idx val="0"/>
          <c:order val="0"/>
          <c:tx>
            <c:strRef>
              <c:f>'Firm Size'!$AB$3</c:f>
              <c:strCache>
                <c:ptCount val="1"/>
                <c:pt idx="0">
                  <c:v>2023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50000"/>
                    <a:satMod val="300000"/>
                  </a:schemeClr>
                </a:gs>
                <a:gs pos="35000">
                  <a:schemeClr val="accent1">
                    <a:tint val="37000"/>
                    <a:satMod val="300000"/>
                  </a:schemeClr>
                </a:gs>
                <a:gs pos="100000">
                  <a:schemeClr val="accent1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  <a:sp3d contourW="9525">
              <a:contourClr>
                <a:schemeClr val="accent1">
                  <a:shade val="95000"/>
                </a:schemeClr>
              </a:contourClr>
            </a:sp3d>
          </c:spPr>
          <c:dLbls>
            <c:dLbl>
              <c:idx val="0"/>
              <c:spPr>
                <a:gradFill rotWithShape="1">
                  <a:gsLst>
                    <a:gs pos="0">
                      <a:schemeClr val="accent5">
                        <a:tint val="50000"/>
                        <a:satMod val="300000"/>
                      </a:schemeClr>
                    </a:gs>
                    <a:gs pos="35000">
                      <a:schemeClr val="accent5">
                        <a:tint val="37000"/>
                        <a:satMod val="300000"/>
                      </a:schemeClr>
                    </a:gs>
                    <a:gs pos="100000">
                      <a:schemeClr val="accent5">
                        <a:tint val="15000"/>
                        <a:satMod val="350000"/>
                      </a:schemeClr>
                    </a:gs>
                  </a:gsLst>
                  <a:lin ang="16200000" scaled="1"/>
                </a:gradFill>
                <a:ln w="9525" cap="flat" cmpd="sng" algn="ctr">
                  <a:solidFill>
                    <a:schemeClr val="accent5">
                      <a:shade val="95000"/>
                      <a:satMod val="105000"/>
                    </a:schemeClr>
                  </a:solidFill>
                  <a:prstDash val="solid"/>
                </a:ln>
                <a:effectLst>
                  <a:outerShdw blurRad="40000" dist="20000" dir="5400000" rotWithShape="0">
                    <a:srgbClr val="000000">
                      <a:alpha val="38000"/>
                    </a:srgb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4E7B-434C-888F-2FC904D72FDA}"/>
                </c:ext>
              </c:extLst>
            </c:dLbl>
            <c:dLbl>
              <c:idx val="1"/>
              <c:spPr>
                <a:gradFill rotWithShape="1">
                  <a:gsLst>
                    <a:gs pos="0">
                      <a:schemeClr val="accent5">
                        <a:tint val="50000"/>
                        <a:satMod val="300000"/>
                      </a:schemeClr>
                    </a:gs>
                    <a:gs pos="35000">
                      <a:schemeClr val="accent5">
                        <a:tint val="37000"/>
                        <a:satMod val="300000"/>
                      </a:schemeClr>
                    </a:gs>
                    <a:gs pos="100000">
                      <a:schemeClr val="accent5">
                        <a:tint val="15000"/>
                        <a:satMod val="350000"/>
                      </a:schemeClr>
                    </a:gs>
                  </a:gsLst>
                  <a:lin ang="16200000" scaled="1"/>
                </a:gradFill>
                <a:ln w="9525" cap="flat" cmpd="sng" algn="ctr">
                  <a:solidFill>
                    <a:schemeClr val="accent5">
                      <a:shade val="95000"/>
                      <a:satMod val="105000"/>
                    </a:schemeClr>
                  </a:solidFill>
                  <a:prstDash val="solid"/>
                </a:ln>
                <a:effectLst>
                  <a:outerShdw blurRad="40000" dist="20000" dir="5400000" rotWithShape="0">
                    <a:srgbClr val="000000">
                      <a:alpha val="38000"/>
                    </a:srgb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4E7B-434C-888F-2FC904D72FDA}"/>
                </c:ext>
              </c:extLst>
            </c:dLbl>
            <c:dLbl>
              <c:idx val="2"/>
              <c:spPr>
                <a:gradFill rotWithShape="1">
                  <a:gsLst>
                    <a:gs pos="0">
                      <a:schemeClr val="accent5">
                        <a:tint val="50000"/>
                        <a:satMod val="300000"/>
                      </a:schemeClr>
                    </a:gs>
                    <a:gs pos="35000">
                      <a:schemeClr val="accent5">
                        <a:tint val="37000"/>
                        <a:satMod val="300000"/>
                      </a:schemeClr>
                    </a:gs>
                    <a:gs pos="100000">
                      <a:schemeClr val="accent5">
                        <a:tint val="15000"/>
                        <a:satMod val="350000"/>
                      </a:schemeClr>
                    </a:gs>
                  </a:gsLst>
                  <a:lin ang="16200000" scaled="1"/>
                </a:gradFill>
                <a:ln w="9525" cap="flat" cmpd="sng" algn="ctr">
                  <a:solidFill>
                    <a:schemeClr val="accent5">
                      <a:shade val="95000"/>
                      <a:satMod val="105000"/>
                    </a:schemeClr>
                  </a:solidFill>
                  <a:prstDash val="solid"/>
                </a:ln>
                <a:effectLst>
                  <a:outerShdw blurRad="40000" dist="20000" dir="5400000" rotWithShape="0">
                    <a:srgbClr val="000000">
                      <a:alpha val="38000"/>
                    </a:srgb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1-4E7B-434C-888F-2FC904D72FDA}"/>
                </c:ext>
              </c:extLst>
            </c:dLbl>
            <c:dLbl>
              <c:idx val="3"/>
              <c:spPr>
                <a:gradFill rotWithShape="1">
                  <a:gsLst>
                    <a:gs pos="0">
                      <a:schemeClr val="accent5">
                        <a:tint val="50000"/>
                        <a:satMod val="300000"/>
                      </a:schemeClr>
                    </a:gs>
                    <a:gs pos="35000">
                      <a:schemeClr val="accent5">
                        <a:tint val="37000"/>
                        <a:satMod val="300000"/>
                      </a:schemeClr>
                    </a:gs>
                    <a:gs pos="100000">
                      <a:schemeClr val="accent5">
                        <a:tint val="15000"/>
                        <a:satMod val="350000"/>
                      </a:schemeClr>
                    </a:gs>
                  </a:gsLst>
                  <a:lin ang="16200000" scaled="1"/>
                </a:gradFill>
                <a:ln w="9525" cap="flat" cmpd="sng" algn="ctr">
                  <a:solidFill>
                    <a:schemeClr val="accent5">
                      <a:shade val="95000"/>
                      <a:satMod val="105000"/>
                    </a:schemeClr>
                  </a:solidFill>
                  <a:prstDash val="solid"/>
                </a:ln>
                <a:effectLst>
                  <a:outerShdw blurRad="40000" dist="20000" dir="5400000" rotWithShape="0">
                    <a:srgbClr val="000000">
                      <a:alpha val="38000"/>
                    </a:srgb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0-4E7B-434C-888F-2FC904D72FDA}"/>
                </c:ext>
              </c:extLst>
            </c:dLbl>
            <c:dLbl>
              <c:idx val="4"/>
              <c:spPr>
                <a:gradFill rotWithShape="1">
                  <a:gsLst>
                    <a:gs pos="0">
                      <a:schemeClr val="accent5">
                        <a:tint val="50000"/>
                        <a:satMod val="300000"/>
                      </a:schemeClr>
                    </a:gs>
                    <a:gs pos="35000">
                      <a:schemeClr val="accent5">
                        <a:tint val="37000"/>
                        <a:satMod val="300000"/>
                      </a:schemeClr>
                    </a:gs>
                    <a:gs pos="100000">
                      <a:schemeClr val="accent5">
                        <a:tint val="15000"/>
                        <a:satMod val="350000"/>
                      </a:schemeClr>
                    </a:gs>
                  </a:gsLst>
                  <a:lin ang="16200000" scaled="1"/>
                </a:gradFill>
                <a:ln w="9525" cap="flat" cmpd="sng" algn="ctr">
                  <a:solidFill>
                    <a:schemeClr val="accent5">
                      <a:shade val="95000"/>
                      <a:satMod val="105000"/>
                    </a:schemeClr>
                  </a:solidFill>
                  <a:prstDash val="solid"/>
                </a:ln>
                <a:effectLst>
                  <a:outerShdw blurRad="40000" dist="20000" dir="5400000" rotWithShape="0">
                    <a:srgbClr val="000000">
                      <a:alpha val="38000"/>
                    </a:srgb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4E7B-434C-888F-2FC904D72FDA}"/>
                </c:ext>
              </c:extLst>
            </c:dLbl>
            <c:dLbl>
              <c:idx val="5"/>
              <c:spPr>
                <a:gradFill rotWithShape="1">
                  <a:gsLst>
                    <a:gs pos="0">
                      <a:schemeClr val="accent5">
                        <a:tint val="50000"/>
                        <a:satMod val="300000"/>
                      </a:schemeClr>
                    </a:gs>
                    <a:gs pos="35000">
                      <a:schemeClr val="accent5">
                        <a:tint val="37000"/>
                        <a:satMod val="300000"/>
                      </a:schemeClr>
                    </a:gs>
                    <a:gs pos="100000">
                      <a:schemeClr val="accent5">
                        <a:tint val="15000"/>
                        <a:satMod val="350000"/>
                      </a:schemeClr>
                    </a:gs>
                  </a:gsLst>
                  <a:lin ang="16200000" scaled="1"/>
                </a:gradFill>
                <a:ln w="9525" cap="flat" cmpd="sng" algn="ctr">
                  <a:solidFill>
                    <a:schemeClr val="accent5">
                      <a:shade val="95000"/>
                      <a:satMod val="105000"/>
                    </a:schemeClr>
                  </a:solidFill>
                  <a:prstDash val="solid"/>
                </a:ln>
                <a:effectLst>
                  <a:outerShdw blurRad="40000" dist="20000" dir="5400000" rotWithShape="0">
                    <a:srgbClr val="000000">
                      <a:alpha val="38000"/>
                    </a:srgb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4E7B-434C-888F-2FC904D72FDA}"/>
                </c:ext>
              </c:extLst>
            </c:dLbl>
            <c:dLbl>
              <c:idx val="6"/>
              <c:spPr>
                <a:gradFill rotWithShape="1">
                  <a:gsLst>
                    <a:gs pos="0">
                      <a:schemeClr val="accent5">
                        <a:tint val="50000"/>
                        <a:satMod val="300000"/>
                      </a:schemeClr>
                    </a:gs>
                    <a:gs pos="35000">
                      <a:schemeClr val="accent5">
                        <a:tint val="37000"/>
                        <a:satMod val="300000"/>
                      </a:schemeClr>
                    </a:gs>
                    <a:gs pos="100000">
                      <a:schemeClr val="accent5">
                        <a:tint val="15000"/>
                        <a:satMod val="350000"/>
                      </a:schemeClr>
                    </a:gs>
                  </a:gsLst>
                  <a:lin ang="16200000" scaled="1"/>
                </a:gradFill>
                <a:ln w="9525" cap="flat" cmpd="sng" algn="ctr">
                  <a:solidFill>
                    <a:schemeClr val="accent5">
                      <a:shade val="95000"/>
                      <a:satMod val="105000"/>
                    </a:schemeClr>
                  </a:solidFill>
                  <a:prstDash val="solid"/>
                </a:ln>
                <a:effectLst>
                  <a:outerShdw blurRad="40000" dist="20000" dir="5400000" rotWithShape="0">
                    <a:srgbClr val="000000">
                      <a:alpha val="38000"/>
                    </a:srgb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4E7B-434C-888F-2FC904D72FDA}"/>
                </c:ext>
              </c:extLst>
            </c:dLbl>
            <c:dLbl>
              <c:idx val="7"/>
              <c:spPr>
                <a:gradFill rotWithShape="1">
                  <a:gsLst>
                    <a:gs pos="0">
                      <a:schemeClr val="accent5">
                        <a:tint val="50000"/>
                        <a:satMod val="300000"/>
                      </a:schemeClr>
                    </a:gs>
                    <a:gs pos="35000">
                      <a:schemeClr val="accent5">
                        <a:tint val="37000"/>
                        <a:satMod val="300000"/>
                      </a:schemeClr>
                    </a:gs>
                    <a:gs pos="100000">
                      <a:schemeClr val="accent5">
                        <a:tint val="15000"/>
                        <a:satMod val="350000"/>
                      </a:schemeClr>
                    </a:gs>
                  </a:gsLst>
                  <a:lin ang="16200000" scaled="1"/>
                </a:gradFill>
                <a:ln w="9525" cap="flat" cmpd="sng" algn="ctr">
                  <a:solidFill>
                    <a:schemeClr val="accent5">
                      <a:shade val="95000"/>
                      <a:satMod val="105000"/>
                    </a:schemeClr>
                  </a:solidFill>
                  <a:prstDash val="solid"/>
                </a:ln>
                <a:effectLst>
                  <a:outerShdw blurRad="40000" dist="20000" dir="5400000" rotWithShape="0">
                    <a:srgbClr val="000000">
                      <a:alpha val="38000"/>
                    </a:srgb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4E7B-434C-888F-2FC904D72FDA}"/>
                </c:ext>
              </c:extLst>
            </c:dLbl>
            <c:dLbl>
              <c:idx val="8"/>
              <c:spPr>
                <a:gradFill rotWithShape="1">
                  <a:gsLst>
                    <a:gs pos="0">
                      <a:schemeClr val="accent5">
                        <a:tint val="50000"/>
                        <a:satMod val="300000"/>
                      </a:schemeClr>
                    </a:gs>
                    <a:gs pos="35000">
                      <a:schemeClr val="accent5">
                        <a:tint val="37000"/>
                        <a:satMod val="300000"/>
                      </a:schemeClr>
                    </a:gs>
                    <a:gs pos="100000">
                      <a:schemeClr val="accent5">
                        <a:tint val="15000"/>
                        <a:satMod val="350000"/>
                      </a:schemeClr>
                    </a:gs>
                  </a:gsLst>
                  <a:lin ang="16200000" scaled="1"/>
                </a:gradFill>
                <a:ln w="9525" cap="flat" cmpd="sng" algn="ctr">
                  <a:solidFill>
                    <a:schemeClr val="accent5">
                      <a:shade val="95000"/>
                      <a:satMod val="105000"/>
                    </a:schemeClr>
                  </a:solidFill>
                  <a:prstDash val="solid"/>
                </a:ln>
                <a:effectLst>
                  <a:outerShdw blurRad="40000" dist="20000" dir="5400000" rotWithShape="0">
                    <a:srgbClr val="000000">
                      <a:alpha val="38000"/>
                    </a:srgb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4E7B-434C-888F-2FC904D72FDA}"/>
                </c:ext>
              </c:extLst>
            </c:dLbl>
            <c:dLbl>
              <c:idx val="9"/>
              <c:spPr>
                <a:gradFill rotWithShape="1">
                  <a:gsLst>
                    <a:gs pos="0">
                      <a:schemeClr val="accent5">
                        <a:tint val="50000"/>
                        <a:satMod val="300000"/>
                      </a:schemeClr>
                    </a:gs>
                    <a:gs pos="35000">
                      <a:schemeClr val="accent5">
                        <a:tint val="37000"/>
                        <a:satMod val="300000"/>
                      </a:schemeClr>
                    </a:gs>
                    <a:gs pos="100000">
                      <a:schemeClr val="accent5">
                        <a:tint val="15000"/>
                        <a:satMod val="350000"/>
                      </a:schemeClr>
                    </a:gs>
                  </a:gsLst>
                  <a:lin ang="16200000" scaled="1"/>
                </a:gradFill>
                <a:ln w="9525" cap="flat" cmpd="sng" algn="ctr">
                  <a:solidFill>
                    <a:schemeClr val="accent5">
                      <a:shade val="95000"/>
                      <a:satMod val="105000"/>
                    </a:schemeClr>
                  </a:solidFill>
                  <a:prstDash val="solid"/>
                </a:ln>
                <a:effectLst>
                  <a:outerShdw blurRad="40000" dist="20000" dir="5400000" rotWithShape="0">
                    <a:srgbClr val="000000">
                      <a:alpha val="38000"/>
                    </a:srgb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C-4E7B-434C-888F-2FC904D72FDA}"/>
                </c:ext>
              </c:extLst>
            </c:dLbl>
            <c:dLbl>
              <c:idx val="10"/>
              <c:spPr>
                <a:gradFill rotWithShape="1">
                  <a:gsLst>
                    <a:gs pos="0">
                      <a:schemeClr val="accent5">
                        <a:tint val="50000"/>
                        <a:satMod val="300000"/>
                      </a:schemeClr>
                    </a:gs>
                    <a:gs pos="35000">
                      <a:schemeClr val="accent5">
                        <a:tint val="37000"/>
                        <a:satMod val="300000"/>
                      </a:schemeClr>
                    </a:gs>
                    <a:gs pos="100000">
                      <a:schemeClr val="accent5">
                        <a:tint val="15000"/>
                        <a:satMod val="350000"/>
                      </a:schemeClr>
                    </a:gs>
                  </a:gsLst>
                  <a:lin ang="16200000" scaled="1"/>
                </a:gradFill>
                <a:ln w="9525" cap="flat" cmpd="sng" algn="ctr">
                  <a:solidFill>
                    <a:schemeClr val="accent5">
                      <a:shade val="95000"/>
                      <a:satMod val="105000"/>
                    </a:schemeClr>
                  </a:solidFill>
                  <a:prstDash val="solid"/>
                </a:ln>
                <a:effectLst>
                  <a:outerShdw blurRad="40000" dist="20000" dir="5400000" rotWithShape="0">
                    <a:srgbClr val="000000">
                      <a:alpha val="38000"/>
                    </a:srgb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4E7B-434C-888F-2FC904D72FDA}"/>
                </c:ext>
              </c:extLst>
            </c:dLbl>
            <c:dLbl>
              <c:idx val="11"/>
              <c:spPr>
                <a:gradFill rotWithShape="1">
                  <a:gsLst>
                    <a:gs pos="0">
                      <a:schemeClr val="accent5">
                        <a:tint val="50000"/>
                        <a:satMod val="300000"/>
                      </a:schemeClr>
                    </a:gs>
                    <a:gs pos="35000">
                      <a:schemeClr val="accent5">
                        <a:tint val="37000"/>
                        <a:satMod val="300000"/>
                      </a:schemeClr>
                    </a:gs>
                    <a:gs pos="100000">
                      <a:schemeClr val="accent5">
                        <a:tint val="15000"/>
                        <a:satMod val="350000"/>
                      </a:schemeClr>
                    </a:gs>
                  </a:gsLst>
                  <a:lin ang="16200000" scaled="1"/>
                </a:gradFill>
                <a:ln w="9525" cap="flat" cmpd="sng" algn="ctr">
                  <a:solidFill>
                    <a:schemeClr val="accent5">
                      <a:shade val="95000"/>
                      <a:satMod val="105000"/>
                    </a:schemeClr>
                  </a:solidFill>
                  <a:prstDash val="solid"/>
                </a:ln>
                <a:effectLst>
                  <a:outerShdw blurRad="40000" dist="20000" dir="5400000" rotWithShape="0">
                    <a:srgbClr val="000000">
                      <a:alpha val="38000"/>
                    </a:srgb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E-4E7B-434C-888F-2FC904D72FDA}"/>
                </c:ext>
              </c:extLst>
            </c:dLbl>
            <c:dLbl>
              <c:idx val="12"/>
              <c:spPr>
                <a:gradFill rotWithShape="1">
                  <a:gsLst>
                    <a:gs pos="0">
                      <a:schemeClr val="accent5">
                        <a:tint val="50000"/>
                        <a:satMod val="300000"/>
                      </a:schemeClr>
                    </a:gs>
                    <a:gs pos="35000">
                      <a:schemeClr val="accent5">
                        <a:tint val="37000"/>
                        <a:satMod val="300000"/>
                      </a:schemeClr>
                    </a:gs>
                    <a:gs pos="100000">
                      <a:schemeClr val="accent5">
                        <a:tint val="15000"/>
                        <a:satMod val="350000"/>
                      </a:schemeClr>
                    </a:gs>
                  </a:gsLst>
                  <a:lin ang="16200000" scaled="1"/>
                </a:gradFill>
                <a:ln w="9525" cap="flat" cmpd="sng" algn="ctr">
                  <a:solidFill>
                    <a:schemeClr val="accent5">
                      <a:shade val="95000"/>
                      <a:satMod val="105000"/>
                    </a:schemeClr>
                  </a:solidFill>
                  <a:prstDash val="solid"/>
                </a:ln>
                <a:effectLst>
                  <a:outerShdw blurRad="40000" dist="20000" dir="5400000" rotWithShape="0">
                    <a:srgbClr val="000000">
                      <a:alpha val="38000"/>
                    </a:srgbClr>
                  </a:outerShdw>
                </a:effectLst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F-4E7B-434C-888F-2FC904D72FD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'Firm Size'!$A$4:$A$16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'Firm Size'!$AB$4:$AB$16</c:f>
              <c:numCache>
                <c:formatCode>#,##0</c:formatCode>
                <c:ptCount val="13"/>
                <c:pt idx="0">
                  <c:v>156153</c:v>
                </c:pt>
                <c:pt idx="1">
                  <c:v>103337</c:v>
                </c:pt>
                <c:pt idx="2">
                  <c:v>40345</c:v>
                </c:pt>
                <c:pt idx="3">
                  <c:v>14283</c:v>
                </c:pt>
                <c:pt idx="4">
                  <c:v>7291</c:v>
                </c:pt>
                <c:pt idx="5">
                  <c:v>1952</c:v>
                </c:pt>
                <c:pt idx="6">
                  <c:v>1888</c:v>
                </c:pt>
                <c:pt idx="7">
                  <c:v>591</c:v>
                </c:pt>
                <c:pt idx="8">
                  <c:v>428</c:v>
                </c:pt>
                <c:pt idx="9">
                  <c:v>560</c:v>
                </c:pt>
                <c:pt idx="10">
                  <c:v>125</c:v>
                </c:pt>
                <c:pt idx="11">
                  <c:v>58</c:v>
                </c:pt>
                <c:pt idx="12">
                  <c:v>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F9-460E-8313-95A405659E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9656239"/>
        <c:axId val="559659119"/>
        <c:axId val="132799904"/>
      </c:line3DChart>
      <c:valAx>
        <c:axId val="559659119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 firm</a:t>
                </a:r>
              </a:p>
            </c:rich>
          </c:tx>
          <c:layout>
            <c:manualLayout>
              <c:xMode val="edge"/>
              <c:yMode val="edge"/>
              <c:x val="6.8872453357990736E-3"/>
              <c:y val="0.3062952947314848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656239"/>
        <c:crosses val="autoZero"/>
        <c:crossBetween val="between"/>
      </c:valAx>
      <c:catAx>
        <c:axId val="5596562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Firm size</a:t>
                </a:r>
              </a:p>
            </c:rich>
          </c:tx>
          <c:layout>
            <c:manualLayout>
              <c:xMode val="edge"/>
              <c:yMode val="edge"/>
              <c:x val="0.47864692925484825"/>
              <c:y val="0.7767420056973330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out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659119"/>
        <c:crosses val="autoZero"/>
        <c:auto val="1"/>
        <c:lblAlgn val="ctr"/>
        <c:lblOffset val="100"/>
        <c:noMultiLvlLbl val="1"/>
      </c:catAx>
      <c:serAx>
        <c:axId val="132799904"/>
        <c:scaling>
          <c:orientation val="minMax"/>
        </c:scaling>
        <c:delete val="0"/>
        <c:axPos val="b"/>
        <c:title>
          <c:tx>
            <c:rich>
              <a:bodyPr rot="-5400000" spcFirstLastPara="1" vertOverflow="ellipsis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years </a:t>
                </a:r>
              </a:p>
            </c:rich>
          </c:tx>
          <c:layout>
            <c:manualLayout>
              <c:xMode val="edge"/>
              <c:yMode val="edge"/>
              <c:x val="0.96670996486484606"/>
              <c:y val="0.7082018478336500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659119"/>
        <c:crosses val="autoZero"/>
      </c:serAx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69174154081437589"/>
          <c:y val="0.28501237099942328"/>
          <c:w val="0.12442954095310685"/>
          <c:h val="9.592170552236098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ln>
                <a:noFill/>
              </a:ln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1" u="dbl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 i="1" u="dbl"/>
              <a:t>Average turover from</a:t>
            </a:r>
            <a:r>
              <a:rPr lang="en-US" b="1" i="1" u="dbl" baseline="0"/>
              <a:t> 2007 to 2023</a:t>
            </a:r>
            <a:r>
              <a:rPr lang="en-US" b="1" i="1" u="dbl"/>
              <a:t> </a:t>
            </a:r>
          </a:p>
        </c:rich>
      </c:tx>
      <c:layout>
        <c:manualLayout>
          <c:xMode val="edge"/>
          <c:yMode val="edge"/>
          <c:x val="0.32569550169097256"/>
          <c:y val="3.063313535670221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1" u="dbl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9543596073864806E-2"/>
          <c:y val="0.25935792107274747"/>
          <c:w val="0.89433541782953363"/>
          <c:h val="0.6810174994118113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'No. of Firms - Turnover'!$A$19</c:f>
              <c:strCache>
                <c:ptCount val="1"/>
                <c:pt idx="0">
                  <c:v>Average turover from 2007 to 2023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>
              <a:outerShdw blurRad="50800" dist="50800" dir="5400000" algn="ctr" rotWithShape="0">
                <a:srgbClr val="000000">
                  <a:alpha val="9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Turnover'!$B$19:$R$19</c:f>
              <c:numCache>
                <c:formatCode>#,##0</c:formatCode>
                <c:ptCount val="17"/>
                <c:pt idx="0">
                  <c:v>23106.666666666668</c:v>
                </c:pt>
                <c:pt idx="1">
                  <c:v>23279.666666666668</c:v>
                </c:pt>
                <c:pt idx="2">
                  <c:v>22056.583333333332</c:v>
                </c:pt>
                <c:pt idx="3">
                  <c:v>21189.166666666668</c:v>
                </c:pt>
                <c:pt idx="4">
                  <c:v>21093.416666666668</c:v>
                </c:pt>
                <c:pt idx="5">
                  <c:v>20592.083333333332</c:v>
                </c:pt>
                <c:pt idx="6">
                  <c:v>20978.916666666668</c:v>
                </c:pt>
                <c:pt idx="7">
                  <c:v>21700.333333333332</c:v>
                </c:pt>
                <c:pt idx="8">
                  <c:v>22814.583333333332</c:v>
                </c:pt>
                <c:pt idx="9">
                  <c:v>24674.416666666668</c:v>
                </c:pt>
                <c:pt idx="10">
                  <c:v>26215.833333333332</c:v>
                </c:pt>
                <c:pt idx="11">
                  <c:v>27144.666666666668</c:v>
                </c:pt>
                <c:pt idx="12">
                  <c:v>27977.583333333332</c:v>
                </c:pt>
                <c:pt idx="13">
                  <c:v>28538</c:v>
                </c:pt>
                <c:pt idx="14">
                  <c:v>29447.083333333332</c:v>
                </c:pt>
                <c:pt idx="15">
                  <c:v>31194.333333333332</c:v>
                </c:pt>
                <c:pt idx="16">
                  <c:v>30376.166666666668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B4F-4748-91DB-5F90E61B5A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overlap val="33"/>
        <c:axId val="315850543"/>
        <c:axId val="315851023"/>
      </c:barChart>
      <c:dateAx>
        <c:axId val="31585054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Year </a:t>
                </a:r>
              </a:p>
            </c:rich>
          </c:tx>
          <c:layout>
            <c:manualLayout>
              <c:xMode val="edge"/>
              <c:yMode val="edge"/>
              <c:x val="0.43848562895444498"/>
              <c:y val="0.1449019417304364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high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5851023"/>
        <c:crosses val="autoZero"/>
        <c:auto val="0"/>
        <c:lblOffset val="100"/>
        <c:baseTimeUnit val="days"/>
      </c:dateAx>
      <c:valAx>
        <c:axId val="3158510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Avrage turnovrer</a:t>
                </a:r>
              </a:p>
            </c:rich>
          </c:tx>
          <c:layout>
            <c:manualLayout>
              <c:xMode val="edge"/>
              <c:yMode val="edge"/>
              <c:x val="8.7932651436008289E-3"/>
              <c:y val="0.474736595263573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5850543"/>
        <c:crosses val="autoZero"/>
        <c:crossBetween val="between"/>
      </c:valAx>
      <c:spPr>
        <a:noFill/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effectLst>
          <a:outerShdw blurRad="50800" dist="50800" dir="5400000" algn="ctr" rotWithShape="0">
            <a:srgbClr val="000000">
              <a:alpha val="37000"/>
            </a:srgbClr>
          </a:outerShdw>
        </a:effectLst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25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5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75000"/>
            <a:lumOff val="2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75000"/>
            <a:lumOff val="2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</xdr:colOff>
      <xdr:row>35</xdr:row>
      <xdr:rowOff>76200</xdr:rowOff>
    </xdr:from>
    <xdr:to>
      <xdr:col>12</xdr:col>
      <xdr:colOff>53340</xdr:colOff>
      <xdr:row>60</xdr:row>
      <xdr:rowOff>137160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578509F5-9129-F63A-4592-CFFA291594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496280</xdr:colOff>
      <xdr:row>19</xdr:row>
      <xdr:rowOff>7854</xdr:rowOff>
    </xdr:from>
    <xdr:to>
      <xdr:col>28</xdr:col>
      <xdr:colOff>1</xdr:colOff>
      <xdr:row>51</xdr:row>
      <xdr:rowOff>94267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0D25036-1365-3152-CA22-3EA6171C3E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113489</xdr:colOff>
      <xdr:row>19</xdr:row>
      <xdr:rowOff>121596</xdr:rowOff>
    </xdr:from>
    <xdr:to>
      <xdr:col>15</xdr:col>
      <xdr:colOff>267510</xdr:colOff>
      <xdr:row>47</xdr:row>
      <xdr:rowOff>56745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097BA38-D8E1-D564-0B14-0158150597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1" totalsRowShown="0" headerRowDxfId="136" headerRowBorderDxfId="135" tableBorderDxfId="134">
  <autoFilter ref="A4:O31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33"/>
    <tableColumn id="2" xr3:uid="{2CEB802E-2C8B-438B-9945-35DD738C0281}" name="Total public new housing" dataDxfId="132"/>
    <tableColumn id="3" xr3:uid="{3C3BF752-4FFF-484B-B71F-F58604720080}" name="Total public infrastructure" dataDxfId="131"/>
    <tableColumn id="4" xr3:uid="{DEEA3593-9A6C-4595-A7F4-F7A1FF50902E}" name="Public other new work: factories" dataDxfId="130"/>
    <tableColumn id="5" xr3:uid="{701866BA-69BA-48CD-9D0D-81FD69DF739B}" name="Public other new work: warehouses" dataDxfId="129"/>
    <tableColumn id="6" xr3:uid="{50F5A838-140D-46C1-8047-15EFD622290F}" name="Public other new work: oil, steel &amp; coal" dataDxfId="128"/>
    <tableColumn id="7" xr3:uid="{6E0EFBDD-3A47-49CD-BF91-D293A5E27967}" name="Public other new work: schools &amp; colleges" dataDxfId="127"/>
    <tableColumn id="8" xr3:uid="{052798D4-9B72-4634-83FD-B570A0A4EF5E}" name="Public other new work: universities" dataDxfId="126"/>
    <tableColumn id="9" xr3:uid="{571F73C0-8F8D-4744-9CDA-7B688B842FEF}" name="Public other new work: health" dataDxfId="125"/>
    <tableColumn id="10" xr3:uid="{F2EE5416-E865-4168-999D-36C183FDD80C}" name="Public other new work: offices" dataDxfId="124"/>
    <tableColumn id="11" xr3:uid="{A7B4FAA5-F556-43C6-B0B4-B26DEC3A6BC2}" name="Public other new work: entertainment" dataDxfId="123"/>
    <tableColumn id="12" xr3:uid="{29535A53-8586-4C43-85ED-4497C85F3F49}" name="Public other new work: garages &amp; shops" dataDxfId="122"/>
    <tableColumn id="13" xr3:uid="{46E5855B-008E-4046-9A54-C371E654CFE7}" name="Public other new work: agriculture &amp; miscellaneous" dataDxfId="121"/>
    <tableColumn id="14" xr3:uid="{50113204-1E01-42B5-B32F-CB7AFABA9D95}" name="Total other new work" dataDxfId="120"/>
    <tableColumn id="15" xr3:uid="{DA379AB0-7BAB-4EF3-B6D5-77E85678C85D}" name="All Public Sector" dataDxfId="1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0" totalsRowShown="0" headerRowDxfId="118" headerRowBorderDxfId="117" tableBorderDxfId="116">
  <autoFilter ref="A4:P30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15"/>
    <tableColumn id="2" xr3:uid="{C23D8177-BE6A-461F-BDF0-6062E9A9C563}" name="Total private new housing" dataDxfId="114"/>
    <tableColumn id="3" xr3:uid="{A0112703-164B-4D8F-8127-1F9BC5377D92}" name="Total private Infrastructure" dataDxfId="113"/>
    <tableColumn id="4" xr3:uid="{5C3BDA6B-FFA2-4485-B69E-D43CA1A73A6D}" name="Private industrial: factories" dataDxfId="112"/>
    <tableColumn id="5" xr3:uid="{1A9A4962-83F1-4697-B041-646210503394}" name="Private industrial: warehouses" dataDxfId="111"/>
    <tableColumn id="6" xr3:uid="{B08A9504-9136-4E95-8379-17E65179B983}" name="Private industrial: oil, steel &amp; coal" dataDxfId="110"/>
    <tableColumn id="7" xr3:uid="{F0A3B3E8-2CD4-4411-B00D-94698CE6322C}" name="All private industrial" dataDxfId="109"/>
    <tableColumn id="8" xr3:uid="{184046F4-C3BE-4FCC-ACB7-18CDAFDF611E}" name="Private commercial: schools &amp; universities" dataDxfId="108"/>
    <tableColumn id="9" xr3:uid="{ECA96A0B-B560-45E2-8624-7571F89E8974}" name="Private commercial: health" dataDxfId="107"/>
    <tableColumn id="10" xr3:uid="{4F34749D-2332-4677-9A18-C2E983F4F1AA}" name="Private commercial: offices" dataDxfId="106"/>
    <tableColumn id="11" xr3:uid="{C563F708-AF4F-42F9-B9CC-B21C0F3DCD0F}" name="Private commercial: entertainment" dataDxfId="105"/>
    <tableColumn id="12" xr3:uid="{247D2649-72BC-4671-8FED-3BBD36116AAA}" name="Private commercial: garages" dataDxfId="104"/>
    <tableColumn id="13" xr3:uid="{26D1EE28-82B9-4E14-B03B-F99E6123F7F9}" name="Private commercial: shops" dataDxfId="103"/>
    <tableColumn id="14" xr3:uid="{305BAB87-4138-4069-96F6-BCD89AE70315}" name="Private commercial: agriculture &amp; miscellaneous" dataDxfId="102"/>
    <tableColumn id="15" xr3:uid="{2416E7D6-1E53-4B44-B96F-D447BA7D8C97}" name="All private commercial" dataDxfId="101"/>
    <tableColumn id="16" xr3:uid="{0B15AE04-565B-4968-A2E1-2333D8AF492C}" name="All Private Sector" dataDxfId="10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99" dataDxfId="97" headerRowBorderDxfId="98" tableBorderDxfId="96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95" totalsRowDxfId="94"/>
    <tableColumn id="2" xr3:uid="{B0F2A6A6-3283-4150-BE0B-7C2080238572}" name="1997" dataDxfId="93" totalsRowDxfId="92"/>
    <tableColumn id="3" xr3:uid="{7A412100-EA83-45B6-B94C-0CC26E44A30F}" name="1998" dataDxfId="91" totalsRowDxfId="90"/>
    <tableColumn id="4" xr3:uid="{930012D9-E799-426D-A875-B2326DBD55F4}" name="1999" dataDxfId="89" totalsRowDxfId="88"/>
    <tableColumn id="5" xr3:uid="{360ADF1A-3595-4433-8269-ECF0960327F1}" name="2000" dataDxfId="87" totalsRowDxfId="86"/>
    <tableColumn id="6" xr3:uid="{B8A820A4-B668-44EF-8933-1D96A2FADF03}" name="2001" dataDxfId="85" totalsRowDxfId="84"/>
    <tableColumn id="7" xr3:uid="{11F83E27-4927-45F5-A9CC-43237E2CADF0}" name="2002" dataDxfId="83" totalsRowDxfId="82"/>
    <tableColumn id="8" xr3:uid="{5E4AAD45-DCF0-42E8-851F-4D7FE4C75994}" name="2003" dataDxfId="81" totalsRowDxfId="80"/>
    <tableColumn id="9" xr3:uid="{CC5CDAF9-2908-403E-8524-8E458561A86C}" name="2004" dataDxfId="79" totalsRowDxfId="78"/>
    <tableColumn id="10" xr3:uid="{F8F10E6C-4C24-4987-86B9-2BC4604AA6FF}" name="2005" dataDxfId="77" totalsRowDxfId="76"/>
    <tableColumn id="11" xr3:uid="{634D9AB2-2F7D-42C4-861A-A48218543D52}" name="2006" dataDxfId="75" totalsRowDxfId="74"/>
    <tableColumn id="12" xr3:uid="{7A730D35-593C-410E-9351-5DCF7AEA046F}" name="2007" dataDxfId="73" totalsRowDxfId="72"/>
    <tableColumn id="13" xr3:uid="{E8E41471-48B0-4831-A7E6-07A1E35E2ACC}" name="2008" dataDxfId="71" totalsRowDxfId="70"/>
    <tableColumn id="14" xr3:uid="{6B01846A-0DD0-4E86-A5D2-F829644186A4}" name="2009" dataDxfId="69" totalsRowDxfId="68"/>
    <tableColumn id="15" xr3:uid="{D8AFF6A5-5D5A-4766-8F96-57E79DF3663F}" name="2010" dataDxfId="67" totalsRowDxfId="66"/>
    <tableColumn id="16" xr3:uid="{1D6E8742-788F-4B2E-9697-60AC14F35D18}" name="2011" dataDxfId="65" totalsRowDxfId="64"/>
    <tableColumn id="17" xr3:uid="{69C049AB-9C9F-4ADE-BECC-623E5690EC71}" name="2012" dataDxfId="63" totalsRowDxfId="62"/>
    <tableColumn id="18" xr3:uid="{D43A8FDC-D054-4128-AB18-089395291A62}" name="2013" dataDxfId="61" totalsRowDxfId="60"/>
    <tableColumn id="19" xr3:uid="{6A5E7EBF-7006-4A2D-93DE-FA3490C64C59}" name="2014" dataDxfId="59" totalsRowDxfId="58"/>
    <tableColumn id="20" xr3:uid="{7205CD9A-2C31-4724-97CB-C762076DBBAF}" name="2015" dataDxfId="57" totalsRowDxfId="56"/>
    <tableColumn id="21" xr3:uid="{23F28E5D-774C-402C-AAC0-BD710762A009}" name="2016" dataDxfId="55" totalsRowDxfId="54"/>
    <tableColumn id="22" xr3:uid="{6B0E8B0D-15FB-452A-B17A-DBF1F9144E49}" name="2017" dataDxfId="53" totalsRowDxfId="52"/>
    <tableColumn id="23" xr3:uid="{2A1FDA69-05A8-446B-AAAA-D031F3BBAD05}" name="2018" dataDxfId="51" totalsRowDxfId="50"/>
    <tableColumn id="24" xr3:uid="{3D10BF88-871C-4682-B0C8-E083CE171D1E}" name="2019" dataDxfId="49" totalsRowDxfId="48"/>
    <tableColumn id="25" xr3:uid="{9D538F5B-3878-417F-8425-2A0D3E354E45}" name="2020" dataDxfId="47" totalsRowDxfId="46"/>
    <tableColumn id="26" xr3:uid="{DD9C5EF2-8ED1-4799-8A41-D3913A1F0044}" name="2021" dataDxfId="45" totalsRowDxfId="44"/>
    <tableColumn id="27" xr3:uid="{5B253DE7-CFE8-406E-A7AA-546E3B30390D}" name="2022" dataDxfId="43" totalsRowDxfId="42"/>
    <tableColumn id="28" xr3:uid="{6E9710FE-6516-471A-802B-84FD325849B6}" name="2023" dataDxfId="41" totalsRowDxfId="4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39" dataDxfId="37" headerRowBorderDxfId="38" tableBorderDxfId="36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35" totalsRowDxfId="34" dataCellStyle="Normal_Structure" totalsRowCellStyle="Normal_Structure"/>
    <tableColumn id="2" xr3:uid="{2B0ED319-BDF4-462D-BA26-AA1BE0AFD462}" name="2007" dataDxfId="33" totalsRowDxfId="32"/>
    <tableColumn id="3" xr3:uid="{77F2849C-56C7-4DA1-AC0C-D55E7D6D694A}" name="2008" dataDxfId="31" totalsRowDxfId="30"/>
    <tableColumn id="4" xr3:uid="{9A1A21B1-FF17-4614-B44E-2AD012742D9C}" name="2009 " dataDxfId="29" totalsRowDxfId="28"/>
    <tableColumn id="5" xr3:uid="{7265F993-4BEA-4DD6-8F1F-7FD26B6D78D5}" name="2010 " dataDxfId="27" totalsRowDxfId="26"/>
    <tableColumn id="6" xr3:uid="{09518861-0455-459C-88E1-24FF001DA0D0}" name="2011 " dataDxfId="25" totalsRowDxfId="24"/>
    <tableColumn id="7" xr3:uid="{B5D524CF-EE6E-42DE-B6E6-1BA234BEBB35}" name="2012 " dataDxfId="23" totalsRowDxfId="22"/>
    <tableColumn id="8" xr3:uid="{74FB05A5-6EDB-43D0-B674-261380B53C98}" name="2013 " dataDxfId="21" totalsRowDxfId="20"/>
    <tableColumn id="9" xr3:uid="{E3D5D211-E5F3-4D89-9A54-45C89C90CA58}" name="2014 " dataDxfId="19" totalsRowDxfId="18"/>
    <tableColumn id="10" xr3:uid="{6659BB5D-89DB-418A-B6EB-1751E9306736}" name="2015 " dataDxfId="17" totalsRowDxfId="16"/>
    <tableColumn id="11" xr3:uid="{BC0F8EB9-8D5F-49CC-8256-4BA0676A88E1}" name="2016 " dataDxfId="15" totalsRowDxfId="14"/>
    <tableColumn id="12" xr3:uid="{D7445CA1-EFDC-436C-A8A1-28D1078DA8A7}" name="2017 " dataDxfId="13" totalsRowDxfId="12"/>
    <tableColumn id="13" xr3:uid="{C60437E4-5FDB-4BB4-B0A2-04D6F0461900}" name="2018 " dataDxfId="11" totalsRowDxfId="10"/>
    <tableColumn id="14" xr3:uid="{FE58B5FE-FCD9-4E27-A1B2-4BD4BB13404D}" name="2019 " dataDxfId="9" totalsRowDxfId="8"/>
    <tableColumn id="15" xr3:uid="{509EE9E5-9F66-4B95-9B38-BE0E47B10AD8}" name="2020 " dataDxfId="7" totalsRowDxfId="6"/>
    <tableColumn id="16" xr3:uid="{0AB424BA-148E-48AB-9FA9-8CDBE379AE70}" name="2021 " dataDxfId="5" totalsRowDxfId="4"/>
    <tableColumn id="17" xr3:uid="{A4AA9ED1-167B-4667-B809-4713DCB65C7D}" name="2022 " dataDxfId="3" totalsRowDxfId="2"/>
    <tableColumn id="18" xr3:uid="{04AAD7D3-88DF-46C7-8FC7-1AC98D7D5527}" name="2023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7"/>
  <sheetViews>
    <sheetView tabSelected="1" topLeftCell="A11" zoomScaleNormal="100" workbookViewId="0">
      <selection activeCell="A40" sqref="A40"/>
    </sheetView>
  </sheetViews>
  <sheetFormatPr defaultColWidth="8.77734375" defaultRowHeight="14.4"/>
  <cols>
    <col min="1" max="1" width="13" customWidth="1"/>
    <col min="2" max="2" width="12" customWidth="1"/>
    <col min="3" max="3" width="16" customWidth="1"/>
    <col min="4" max="4" width="12.21875" customWidth="1"/>
    <col min="5" max="5" width="12.5546875" customWidth="1"/>
    <col min="6" max="6" width="12.21875" customWidth="1"/>
    <col min="7" max="7" width="12.77734375" customWidth="1"/>
    <col min="8" max="8" width="12.21875" customWidth="1"/>
    <col min="9" max="9" width="11.77734375" customWidth="1"/>
    <col min="10" max="10" width="11.44140625" customWidth="1"/>
    <col min="11" max="11" width="13.44140625" customWidth="1"/>
    <col min="12" max="12" width="12.77734375" customWidth="1"/>
    <col min="13" max="13" width="14.77734375" customWidth="1"/>
    <col min="14" max="14" width="13.77734375" customWidth="1"/>
    <col min="15" max="15" width="16.88671875" customWidth="1"/>
  </cols>
  <sheetData>
    <row r="1" spans="1:17" ht="19.2">
      <c r="A1" s="4" t="s">
        <v>104</v>
      </c>
    </row>
    <row r="2" spans="1:17">
      <c r="A2" s="5" t="s">
        <v>29</v>
      </c>
    </row>
    <row r="3" spans="1:17">
      <c r="A3" s="5"/>
    </row>
    <row r="4" spans="1:17" ht="58.2" customHeight="1">
      <c r="A4" s="9" t="s">
        <v>30</v>
      </c>
      <c r="B4" s="10" t="s">
        <v>46</v>
      </c>
      <c r="C4" s="10" t="s">
        <v>47</v>
      </c>
      <c r="D4" s="11" t="s">
        <v>31</v>
      </c>
      <c r="E4" s="11" t="s">
        <v>32</v>
      </c>
      <c r="F4" s="11" t="s">
        <v>33</v>
      </c>
      <c r="G4" s="11" t="s">
        <v>34</v>
      </c>
      <c r="H4" s="11" t="s">
        <v>35</v>
      </c>
      <c r="I4" s="11" t="s">
        <v>36</v>
      </c>
      <c r="J4" s="11" t="s">
        <v>37</v>
      </c>
      <c r="K4" s="11" t="s">
        <v>38</v>
      </c>
      <c r="L4" s="11" t="s">
        <v>39</v>
      </c>
      <c r="M4" s="12" t="s">
        <v>40</v>
      </c>
      <c r="N4" s="13" t="s">
        <v>41</v>
      </c>
      <c r="O4" s="14" t="s">
        <v>0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100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1" spans="1:15" ht="28.2">
      <c r="A31" s="2"/>
      <c r="B31" s="17" t="s">
        <v>106</v>
      </c>
      <c r="C31" s="33" t="s">
        <v>107</v>
      </c>
      <c r="D31" s="34" t="s">
        <v>109</v>
      </c>
      <c r="E31" s="18"/>
      <c r="F31" s="18"/>
      <c r="G31" s="18"/>
      <c r="H31" s="18" t="s">
        <v>108</v>
      </c>
      <c r="I31" s="18"/>
      <c r="J31" s="18"/>
      <c r="K31" s="18"/>
      <c r="L31" s="18"/>
      <c r="M31" s="35" t="s">
        <v>110</v>
      </c>
      <c r="N31" s="17"/>
      <c r="O31" s="20"/>
    </row>
    <row r="32" spans="1:15">
      <c r="A32" t="s">
        <v>111</v>
      </c>
      <c r="B32">
        <f>MEDIAN(Table1.1[Total public new housing])</f>
        <v>4186</v>
      </c>
      <c r="C32">
        <f>MEDIAN(Table1.1[Total public infrastructure])</f>
        <v>4599</v>
      </c>
      <c r="D32">
        <f>MEDIAN(Table1.1[Public other new work: factories])</f>
        <v>88</v>
      </c>
      <c r="F32" s="18"/>
      <c r="H32">
        <f>MEDIAN(Table1.1[Public other new work: universities])</f>
        <v>960.5</v>
      </c>
      <c r="M32">
        <f>MEDIAN(Table1.1[Public other new work: agriculture &amp; miscellaneous])</f>
        <v>1080</v>
      </c>
    </row>
    <row r="33" spans="6:6">
      <c r="F33" s="18"/>
    </row>
    <row r="34" spans="6:6">
      <c r="F34" s="18"/>
    </row>
    <row r="35" spans="6:6">
      <c r="F35" s="18"/>
    </row>
    <row r="36" spans="6:6">
      <c r="F36" s="18"/>
    </row>
    <row r="37" spans="6:6">
      <c r="F37" s="18"/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P34"/>
  <sheetViews>
    <sheetView zoomScale="84" workbookViewId="0">
      <selection activeCell="K38" sqref="K38"/>
    </sheetView>
  </sheetViews>
  <sheetFormatPr defaultColWidth="8.77734375" defaultRowHeight="14.4"/>
  <cols>
    <col min="1" max="1" width="13" customWidth="1"/>
    <col min="2" max="2" width="14.77734375" customWidth="1"/>
    <col min="3" max="3" width="14" customWidth="1"/>
    <col min="4" max="4" width="9.77734375" customWidth="1"/>
    <col min="5" max="5" width="11.21875" customWidth="1"/>
    <col min="6" max="6" width="10.77734375" customWidth="1"/>
    <col min="7" max="7" width="11.21875" customWidth="1"/>
    <col min="8" max="8" width="11.5546875" customWidth="1"/>
    <col min="9" max="9" width="11.77734375" customWidth="1"/>
    <col min="10" max="10" width="12.21875" customWidth="1"/>
    <col min="11" max="11" width="13.109375" customWidth="1"/>
    <col min="12" max="12" width="11.21875" customWidth="1"/>
    <col min="13" max="13" width="11.44140625" customWidth="1"/>
    <col min="14" max="14" width="13.77734375" customWidth="1"/>
    <col min="15" max="15" width="10.77734375" customWidth="1"/>
    <col min="16" max="16" width="15.5546875" customWidth="1"/>
  </cols>
  <sheetData>
    <row r="1" spans="1:16" ht="19.2">
      <c r="A1" s="7" t="s">
        <v>103</v>
      </c>
    </row>
    <row r="2" spans="1:16">
      <c r="A2" s="5" t="s">
        <v>29</v>
      </c>
    </row>
    <row r="3" spans="1:16">
      <c r="A3" s="5"/>
    </row>
    <row r="4" spans="1:16" ht="54" customHeight="1">
      <c r="A4" s="9" t="s">
        <v>30</v>
      </c>
      <c r="B4" s="10" t="s">
        <v>48</v>
      </c>
      <c r="C4" s="10" t="s">
        <v>49</v>
      </c>
      <c r="D4" s="11" t="s">
        <v>42</v>
      </c>
      <c r="E4" s="11" t="s">
        <v>43</v>
      </c>
      <c r="F4" s="12" t="s">
        <v>44</v>
      </c>
      <c r="G4" s="12" t="s">
        <v>45</v>
      </c>
      <c r="H4" s="11" t="s">
        <v>93</v>
      </c>
      <c r="I4" s="11" t="s">
        <v>94</v>
      </c>
      <c r="J4" s="11" t="s">
        <v>95</v>
      </c>
      <c r="K4" s="11" t="s">
        <v>96</v>
      </c>
      <c r="L4" s="11" t="s">
        <v>97</v>
      </c>
      <c r="M4" s="11" t="s">
        <v>98</v>
      </c>
      <c r="N4" s="12" t="s">
        <v>99</v>
      </c>
      <c r="O4" s="13" t="s">
        <v>50</v>
      </c>
      <c r="P4" s="14" t="s">
        <v>1</v>
      </c>
    </row>
    <row r="5" spans="1:1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  <row r="34" spans="2:2">
      <c r="B34" s="32"/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B36"/>
  <sheetViews>
    <sheetView topLeftCell="A4" zoomScale="97" zoomScaleNormal="36" workbookViewId="0">
      <selection activeCell="L58" sqref="L58"/>
    </sheetView>
  </sheetViews>
  <sheetFormatPr defaultColWidth="8.77734375" defaultRowHeight="14.4"/>
  <cols>
    <col min="1" max="1" width="17.44140625" customWidth="1"/>
    <col min="2" max="27" width="8.88671875" customWidth="1"/>
  </cols>
  <sheetData>
    <row r="1" spans="1:28" ht="19.2">
      <c r="A1" s="3" t="s">
        <v>102</v>
      </c>
    </row>
    <row r="2" spans="1:28" ht="19.2">
      <c r="A2" s="3"/>
    </row>
    <row r="3" spans="1:28">
      <c r="A3" s="25" t="s">
        <v>3</v>
      </c>
      <c r="B3" s="15" t="s">
        <v>65</v>
      </c>
      <c r="C3" s="15" t="s">
        <v>66</v>
      </c>
      <c r="D3" s="15" t="s">
        <v>67</v>
      </c>
      <c r="E3" s="15" t="s">
        <v>68</v>
      </c>
      <c r="F3" s="15" t="s">
        <v>69</v>
      </c>
      <c r="G3" s="15" t="s">
        <v>70</v>
      </c>
      <c r="H3" s="15" t="s">
        <v>71</v>
      </c>
      <c r="I3" s="15" t="s">
        <v>72</v>
      </c>
      <c r="J3" s="15" t="s">
        <v>73</v>
      </c>
      <c r="K3" s="15" t="s">
        <v>74</v>
      </c>
      <c r="L3" s="15" t="s">
        <v>75</v>
      </c>
      <c r="M3" s="15" t="s">
        <v>76</v>
      </c>
      <c r="N3" s="8" t="s">
        <v>77</v>
      </c>
      <c r="O3" s="15" t="s">
        <v>78</v>
      </c>
      <c r="P3" s="15" t="s">
        <v>79</v>
      </c>
      <c r="Q3" s="15" t="s">
        <v>80</v>
      </c>
      <c r="R3" s="15" t="s">
        <v>55</v>
      </c>
      <c r="S3" s="15" t="s">
        <v>56</v>
      </c>
      <c r="T3" s="15" t="s">
        <v>81</v>
      </c>
      <c r="U3" s="15" t="s">
        <v>82</v>
      </c>
      <c r="V3" s="15" t="s">
        <v>83</v>
      </c>
      <c r="W3" s="15" t="s">
        <v>84</v>
      </c>
      <c r="X3" s="15" t="s">
        <v>85</v>
      </c>
      <c r="Y3" s="15" t="s">
        <v>86</v>
      </c>
      <c r="Z3" s="15" t="s">
        <v>63</v>
      </c>
      <c r="AA3" s="15" t="s">
        <v>64</v>
      </c>
      <c r="AB3" s="15" t="s">
        <v>90</v>
      </c>
    </row>
    <row r="4" spans="1:28">
      <c r="A4" s="6" t="s">
        <v>4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</row>
    <row r="5" spans="1:28">
      <c r="A5" s="6" t="s">
        <v>5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</row>
    <row r="6" spans="1:28">
      <c r="A6" s="6" t="s">
        <v>6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</row>
    <row r="7" spans="1:28">
      <c r="A7" s="6" t="s">
        <v>7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</row>
    <row r="8" spans="1:28">
      <c r="A8" s="6" t="s">
        <v>8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</row>
    <row r="9" spans="1:28">
      <c r="A9" s="6" t="s">
        <v>9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</row>
    <row r="10" spans="1:28">
      <c r="A10" s="6" t="s">
        <v>10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</row>
    <row r="11" spans="1:28">
      <c r="A11" s="6" t="s">
        <v>11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</row>
    <row r="12" spans="1:28">
      <c r="A12" s="6" t="s">
        <v>12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</row>
    <row r="13" spans="1:28">
      <c r="A13" s="6" t="s">
        <v>13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</row>
    <row r="14" spans="1:28">
      <c r="A14" s="6" t="s">
        <v>14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</row>
    <row r="15" spans="1:28">
      <c r="A15" s="6" t="s">
        <v>15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</row>
    <row r="16" spans="1:28">
      <c r="A16" s="6" t="s">
        <v>16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</row>
    <row r="17" spans="1:28" ht="25.2" customHeight="1">
      <c r="A17" s="16" t="s">
        <v>2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256441</v>
      </c>
      <c r="P17" s="21">
        <v>253121</v>
      </c>
      <c r="Q17" s="21">
        <v>247105</v>
      </c>
      <c r="R17" s="21">
        <v>250964</v>
      </c>
      <c r="S17" s="21">
        <v>251647</v>
      </c>
      <c r="T17" s="21">
        <v>273775</v>
      </c>
      <c r="U17" s="21">
        <v>296093</v>
      </c>
      <c r="V17" s="21">
        <v>314590</v>
      </c>
      <c r="W17" s="21">
        <v>325736</v>
      </c>
      <c r="X17" s="21">
        <v>335731</v>
      </c>
      <c r="Y17" s="21">
        <v>342456</v>
      </c>
      <c r="Z17" s="21">
        <v>353365</v>
      </c>
      <c r="AA17" s="21">
        <v>374332</v>
      </c>
      <c r="AB17" s="21">
        <v>364514</v>
      </c>
    </row>
    <row r="18" spans="1:28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</row>
    <row r="36" ht="30" customHeight="1"/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R19"/>
  <sheetViews>
    <sheetView topLeftCell="A3" zoomScale="94" workbookViewId="0">
      <selection activeCell="A28" sqref="A28"/>
    </sheetView>
  </sheetViews>
  <sheetFormatPr defaultRowHeight="14.4"/>
  <cols>
    <col min="1" max="1" width="35.21875" customWidth="1"/>
  </cols>
  <sheetData>
    <row r="1" spans="1:18" ht="19.2">
      <c r="A1" s="7" t="s">
        <v>101</v>
      </c>
      <c r="B1" s="32"/>
    </row>
    <row r="2" spans="1:18" ht="19.2">
      <c r="A2" s="7"/>
    </row>
    <row r="3" spans="1:18" ht="28.2">
      <c r="A3" s="25" t="s">
        <v>89</v>
      </c>
      <c r="B3" s="29" t="s">
        <v>75</v>
      </c>
      <c r="C3" s="30" t="s">
        <v>76</v>
      </c>
      <c r="D3" s="26" t="s">
        <v>51</v>
      </c>
      <c r="E3" s="26" t="s">
        <v>52</v>
      </c>
      <c r="F3" s="26" t="s">
        <v>53</v>
      </c>
      <c r="G3" s="26" t="s">
        <v>54</v>
      </c>
      <c r="H3" s="26" t="s">
        <v>87</v>
      </c>
      <c r="I3" s="26" t="s">
        <v>88</v>
      </c>
      <c r="J3" s="26" t="s">
        <v>57</v>
      </c>
      <c r="K3" s="26" t="s">
        <v>58</v>
      </c>
      <c r="L3" s="26" t="s">
        <v>59</v>
      </c>
      <c r="M3" s="26" t="s">
        <v>60</v>
      </c>
      <c r="N3" s="26" t="s">
        <v>61</v>
      </c>
      <c r="O3" s="26" t="s">
        <v>62</v>
      </c>
      <c r="P3" s="26" t="s">
        <v>91</v>
      </c>
      <c r="Q3" s="26" t="s">
        <v>92</v>
      </c>
      <c r="R3" s="26" t="s">
        <v>90</v>
      </c>
    </row>
    <row r="4" spans="1:18">
      <c r="A4" s="27" t="s">
        <v>17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</row>
    <row r="5" spans="1:18">
      <c r="A5" s="24" t="s">
        <v>18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</row>
    <row r="6" spans="1:18">
      <c r="A6" s="24" t="s">
        <v>19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</row>
    <row r="7" spans="1:18">
      <c r="A7" s="24" t="s">
        <v>20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</row>
    <row r="8" spans="1:18">
      <c r="A8" s="24" t="s">
        <v>21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</row>
    <row r="9" spans="1:18">
      <c r="A9" s="24" t="s">
        <v>22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</row>
    <row r="10" spans="1:18">
      <c r="A10" s="24" t="s">
        <v>23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</row>
    <row r="11" spans="1:18">
      <c r="A11" s="24" t="s">
        <v>24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</row>
    <row r="12" spans="1:18">
      <c r="A12" s="24" t="s">
        <v>25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</row>
    <row r="13" spans="1:18">
      <c r="A13" s="24" t="s">
        <v>26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</row>
    <row r="14" spans="1:18">
      <c r="A14" s="24" t="s">
        <v>27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</row>
    <row r="15" spans="1:18">
      <c r="A15" s="24" t="s">
        <v>28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</row>
    <row r="16" spans="1:18">
      <c r="A16" s="28" t="s">
        <v>2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</row>
    <row r="17" spans="1:18">
      <c r="A17" s="2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  <row r="19" spans="1:18">
      <c r="A19" t="s">
        <v>105</v>
      </c>
      <c r="B19" s="32">
        <f t="shared" ref="B19:I19" si="0">AVERAGE(B4:B15)</f>
        <v>23106.666666666668</v>
      </c>
      <c r="C19" s="32">
        <f t="shared" si="0"/>
        <v>23279.666666666668</v>
      </c>
      <c r="D19" s="32">
        <f t="shared" si="0"/>
        <v>22056.583333333332</v>
      </c>
      <c r="E19" s="32">
        <f t="shared" si="0"/>
        <v>21189.166666666668</v>
      </c>
      <c r="F19" s="32">
        <f t="shared" si="0"/>
        <v>21093.416666666668</v>
      </c>
      <c r="G19" s="32">
        <f t="shared" si="0"/>
        <v>20592.083333333332</v>
      </c>
      <c r="H19" s="32">
        <f t="shared" si="0"/>
        <v>20978.916666666668</v>
      </c>
      <c r="I19" s="32">
        <f t="shared" si="0"/>
        <v>21700.333333333332</v>
      </c>
      <c r="J19" s="32">
        <f>AVERAGEA(J4:J15)</f>
        <v>22814.583333333332</v>
      </c>
      <c r="K19" s="32">
        <f t="shared" ref="K19:R19" si="1">AVERAGE(K4:K15)</f>
        <v>24674.416666666668</v>
      </c>
      <c r="L19" s="32">
        <f t="shared" si="1"/>
        <v>26215.833333333332</v>
      </c>
      <c r="M19" s="32">
        <f t="shared" si="1"/>
        <v>27144.666666666668</v>
      </c>
      <c r="N19" s="32">
        <f t="shared" si="1"/>
        <v>27977.583333333332</v>
      </c>
      <c r="O19" s="32">
        <f t="shared" si="1"/>
        <v>28538</v>
      </c>
      <c r="P19" s="32">
        <f t="shared" si="1"/>
        <v>29447.083333333332</v>
      </c>
      <c r="Q19" s="32">
        <f t="shared" si="1"/>
        <v>31194.333333333332</v>
      </c>
      <c r="R19" s="32">
        <f t="shared" si="1"/>
        <v>30376.166666666668</v>
      </c>
    </row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97A326-E008-416A-AF2D-E617052E0220}">
  <ds:schemaRefs>
    <ds:schemaRef ds:uri="http://schemas.microsoft.com/office/2006/metadata/properties"/>
    <ds:schemaRef ds:uri="http://schemas.microsoft.com/office/infopath/2007/PartnerControls"/>
    <ds:schemaRef ds:uri="63b866ec-3dff-4cd9-972e-66243271eb0b"/>
    <ds:schemaRef ds:uri="http://schemas.microsoft.com/sharepoint/v4"/>
    <ds:schemaRef ds:uri="d311cd43-62b0-4d49-a282-15a318030d26"/>
    <ds:schemaRef ds:uri="1e572c8d-6813-4013-8a4a-be491ac59459"/>
    <ds:schemaRef ds:uri="96a98433-1569-4222-be80-afd48d89a184"/>
  </ds:schemaRefs>
</ds:datastoreItem>
</file>

<file path=customXml/itemProps3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AAC00279-D85E-4610-83DE-C87A32831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Public Sector Value</vt:lpstr>
      <vt:lpstr>Private Sector Value</vt:lpstr>
      <vt:lpstr>Firm Size</vt:lpstr>
      <vt:lpstr>No. of Firms - Turnover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2025-12-03T19:08:05Z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