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s_wpackiadhas_uwtsd_ac_uk/Documents/Desktop/UWTSD/Modules/Electrical Engineering/"/>
    </mc:Choice>
  </mc:AlternateContent>
  <xr:revisionPtr revIDLastSave="204" documentId="8_{3DFD4BC3-4546-4588-9B08-85FE052926B6}" xr6:coauthVersionLast="47" xr6:coauthVersionMax="47" xr10:uidLastSave="{B885CB81-CFD1-4079-B99E-BCFFA4D27524}"/>
  <bookViews>
    <workbookView xWindow="-98" yWindow="-98" windowWidth="22695" windowHeight="14595" xr2:uid="{C4154431-D73A-409D-A7D6-B5C7D49D55D8}"/>
  </bookViews>
  <sheets>
    <sheet name="Marks" sheetId="1" r:id="rId1"/>
    <sheet name="Coursework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0" i="1" l="1"/>
  <c r="E20" i="1"/>
  <c r="D20" i="1"/>
  <c r="G19" i="1"/>
  <c r="G18" i="1"/>
  <c r="E18" i="1"/>
  <c r="G8" i="1"/>
  <c r="G11" i="1"/>
  <c r="N8" i="2"/>
  <c r="N15" i="2" l="1"/>
  <c r="N16" i="2"/>
  <c r="M8" i="2"/>
  <c r="M9" i="2"/>
  <c r="M10" i="2"/>
  <c r="M11" i="2"/>
  <c r="M12" i="2"/>
  <c r="M13" i="2"/>
  <c r="M14" i="2"/>
  <c r="M15" i="2"/>
  <c r="K8" i="2"/>
  <c r="K9" i="2"/>
  <c r="K10" i="2"/>
  <c r="K11" i="2"/>
  <c r="K12" i="2"/>
  <c r="K13" i="2"/>
  <c r="K14" i="2"/>
  <c r="K15" i="2"/>
  <c r="I8" i="2"/>
  <c r="I9" i="2"/>
  <c r="I10" i="2"/>
  <c r="I11" i="2"/>
  <c r="I12" i="2"/>
  <c r="I13" i="2"/>
  <c r="I14" i="2"/>
  <c r="I15" i="2"/>
  <c r="G8" i="2"/>
  <c r="G9" i="2"/>
  <c r="G10" i="2"/>
  <c r="G11" i="2"/>
  <c r="G12" i="2"/>
  <c r="G13" i="2"/>
  <c r="G14" i="2"/>
  <c r="G15" i="2"/>
  <c r="G16" i="2"/>
  <c r="E8" i="2"/>
  <c r="E9" i="2"/>
  <c r="E10" i="2"/>
  <c r="E11" i="2"/>
  <c r="N11" i="2" s="1"/>
  <c r="E12" i="2"/>
  <c r="E13" i="2"/>
  <c r="E14" i="2"/>
  <c r="E15" i="2"/>
  <c r="M7" i="2"/>
  <c r="K7" i="2"/>
  <c r="I7" i="2"/>
  <c r="G7" i="2"/>
  <c r="E7" i="2"/>
  <c r="F8" i="1"/>
  <c r="F9" i="1"/>
  <c r="G9" i="1" s="1"/>
  <c r="F10" i="1"/>
  <c r="G10" i="1" s="1"/>
  <c r="F11" i="1"/>
  <c r="F12" i="1"/>
  <c r="G12" i="1" s="1"/>
  <c r="F13" i="1"/>
  <c r="G13" i="1" s="1"/>
  <c r="F14" i="1"/>
  <c r="G14" i="1" s="1"/>
  <c r="F15" i="1"/>
  <c r="F7" i="1"/>
  <c r="G7" i="1" s="1"/>
  <c r="N12" i="2" l="1"/>
  <c r="N9" i="2"/>
  <c r="N10" i="2"/>
  <c r="N13" i="2"/>
  <c r="N14" i="2"/>
  <c r="N7" i="2"/>
</calcChain>
</file>

<file path=xl/sharedStrings.xml><?xml version="1.0" encoding="utf-8"?>
<sst xmlns="http://schemas.openxmlformats.org/spreadsheetml/2006/main" count="78" uniqueCount="43">
  <si>
    <t>Academic Year :</t>
  </si>
  <si>
    <t>24/25</t>
  </si>
  <si>
    <t>Module :</t>
  </si>
  <si>
    <t>ACDA5001 / Electrical Engineering</t>
  </si>
  <si>
    <t>Level / Credits :</t>
  </si>
  <si>
    <t>4 / 20.00</t>
  </si>
  <si>
    <t>Occur/Period :</t>
  </si>
  <si>
    <t>S / SEM1</t>
  </si>
  <si>
    <t>Student Code</t>
  </si>
  <si>
    <t>Student Surname</t>
  </si>
  <si>
    <t>Student Firstnames</t>
  </si>
  <si>
    <t>WILLIAMS</t>
  </si>
  <si>
    <t xml:space="preserve">SAMANTHA JADE  </t>
  </si>
  <si>
    <t>LADNER</t>
  </si>
  <si>
    <t xml:space="preserve">MAX ANTHONY  </t>
  </si>
  <si>
    <t>FOX</t>
  </si>
  <si>
    <t xml:space="preserve">JAYDEN    </t>
  </si>
  <si>
    <t>MORGAN-GRAY</t>
  </si>
  <si>
    <t xml:space="preserve">GOMER JAMES  </t>
  </si>
  <si>
    <t>DAITOIU</t>
  </si>
  <si>
    <t xml:space="preserve">STEFAN-CRISTIAN    </t>
  </si>
  <si>
    <t>JONES</t>
  </si>
  <si>
    <t xml:space="preserve">RHYS    </t>
  </si>
  <si>
    <t>UPTON</t>
  </si>
  <si>
    <t xml:space="preserve">SEAN WILLAM  </t>
  </si>
  <si>
    <t>RAINEY</t>
  </si>
  <si>
    <t xml:space="preserve">CHARLIE DOUGLAS  </t>
  </si>
  <si>
    <t>GOLLOP THOMAS</t>
  </si>
  <si>
    <t xml:space="preserve">RORY EDWARD  </t>
  </si>
  <si>
    <t>Coursework</t>
  </si>
  <si>
    <t>Exam</t>
  </si>
  <si>
    <t>Total</t>
  </si>
  <si>
    <t xml:space="preserve">Literature </t>
  </si>
  <si>
    <t xml:space="preserve"> Knowledge and Understanding </t>
  </si>
  <si>
    <t xml:space="preserve">Cognitive and Intellectual </t>
  </si>
  <si>
    <t>Practical Application Skills</t>
  </si>
  <si>
    <t>Transferable Skills</t>
  </si>
  <si>
    <t>Average</t>
  </si>
  <si>
    <t>Maximum Mark</t>
  </si>
  <si>
    <t>Minimum mark</t>
  </si>
  <si>
    <t xml:space="preserve">Mean </t>
  </si>
  <si>
    <t>Std Deviation</t>
  </si>
  <si>
    <t>Absent/ No submission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</si>
</sst>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scheme val="minor"/>
    </font>
    <font>
      <sz val="11"/>
      <name val="Calibri"/>
      <family val="2"/>
    </font>
    <font>
      <sz val="9"/>
      <color rgb="FF000000"/>
      <name val="Segoe UI"/>
      <family val="2"/>
    </font>
    <font>
      <b/>
      <sz val="9"/>
      <color rgb="FF000000"/>
      <name val="Segoe UI"/>
      <family val="2"/>
    </font>
    <font>
      <b/>
      <sz val="11"/>
      <color rgb="FF000000"/>
      <name val="Aptos Narrow"/>
      <family val="2"/>
      <scheme val="minor"/>
    </font>
    <font>
      <b/>
      <sz val="11"/>
      <name val="Calibri"/>
      <family val="2"/>
    </font>
    <font>
      <sz val="11"/>
      <color rgb="FF000000"/>
      <name val="Calibri"/>
      <family val="2"/>
    </font>
    <font>
      <b/>
      <sz val="11"/>
      <color theme="1"/>
      <name val="Aptos Narrow"/>
      <family val="2"/>
      <scheme val="minor"/>
    </font>
    <font>
      <b/>
      <sz val="12"/>
      <name val="Calibri"/>
      <family val="2"/>
    </font>
    <font>
      <b/>
      <sz val="12"/>
      <color rgb="FF000000"/>
      <name val="Aptos Narrow"/>
      <family val="2"/>
      <scheme val="minor"/>
    </font>
    <font>
      <b/>
      <sz val="10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5F5F5"/>
      </patternFill>
    </fill>
    <fill>
      <patternFill patternType="solid">
        <fgColor theme="0" tint="-0.14999847407452621"/>
        <bgColor rgb="FFD3D3D3"/>
      </patternFill>
    </fill>
    <fill>
      <patternFill patternType="solid">
        <fgColor rgb="FF92D050"/>
        <bgColor rgb="FFFFFFFF"/>
      </patternFill>
    </fill>
    <fill>
      <patternFill patternType="solid">
        <fgColor rgb="FF92D050"/>
        <bgColor rgb="FFF5F5F5"/>
      </patternFill>
    </fill>
    <fill>
      <patternFill patternType="solid">
        <fgColor rgb="FF00B050"/>
        <bgColor indexed="64"/>
      </patternFill>
    </fill>
    <fill>
      <patternFill patternType="solid">
        <fgColor rgb="FF00B050"/>
        <bgColor rgb="FFD3D3D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 wrapText="1" readingOrder="1"/>
    </xf>
    <xf numFmtId="0" fontId="0" fillId="3" borderId="1" xfId="0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 wrapText="1" readingOrder="1"/>
    </xf>
    <xf numFmtId="0" fontId="0" fillId="4" borderId="1" xfId="0" applyFill="1" applyBorder="1" applyAlignment="1">
      <alignment vertical="center" wrapText="1" readingOrder="1"/>
    </xf>
    <xf numFmtId="0" fontId="6" fillId="5" borderId="1" xfId="0" applyFont="1" applyFill="1" applyBorder="1" applyAlignment="1">
      <alignment vertical="center" wrapText="1" readingOrder="1"/>
    </xf>
    <xf numFmtId="0" fontId="0" fillId="5" borderId="1" xfId="0" applyFill="1" applyBorder="1" applyAlignment="1">
      <alignment vertical="center" wrapText="1" readingOrder="1"/>
    </xf>
    <xf numFmtId="0" fontId="4" fillId="6" borderId="1" xfId="0" applyFont="1" applyFill="1" applyBorder="1" applyAlignment="1">
      <alignment vertical="top" wrapText="1" readingOrder="1"/>
    </xf>
    <xf numFmtId="0" fontId="1" fillId="0" borderId="1" xfId="0" applyFont="1" applyBorder="1"/>
    <xf numFmtId="0" fontId="6" fillId="7" borderId="1" xfId="0" applyFont="1" applyFill="1" applyBorder="1" applyAlignment="1">
      <alignment vertical="center" wrapText="1" readingOrder="1"/>
    </xf>
    <xf numFmtId="0" fontId="6" fillId="8" borderId="1" xfId="0" applyFont="1" applyFill="1" applyBorder="1" applyAlignment="1">
      <alignment vertical="center" wrapText="1" readingOrder="1"/>
    </xf>
    <xf numFmtId="0" fontId="8" fillId="2" borderId="1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 readingOrder="1"/>
    </xf>
    <xf numFmtId="0" fontId="9" fillId="10" borderId="1" xfId="0" applyFont="1" applyFill="1" applyBorder="1" applyAlignment="1">
      <alignment horizontal="center" vertical="center" wrapText="1" readingOrder="1"/>
    </xf>
    <xf numFmtId="0" fontId="4" fillId="6" borderId="1" xfId="0" applyFont="1" applyFill="1" applyBorder="1" applyAlignment="1">
      <alignment horizontal="center" vertical="center" wrapText="1" readingOrder="1"/>
    </xf>
    <xf numFmtId="0" fontId="10" fillId="2" borderId="1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 readingOrder="1"/>
    </xf>
    <xf numFmtId="0" fontId="0" fillId="5" borderId="1" xfId="0" applyFill="1" applyBorder="1" applyAlignment="1">
      <alignment horizontal="center" vertical="center" wrapText="1" readingOrder="1"/>
    </xf>
    <xf numFmtId="0" fontId="5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vertical="top" wrapText="1" readingOrder="1"/>
    </xf>
    <xf numFmtId="0" fontId="1" fillId="0" borderId="0" xfId="0" applyFont="1"/>
    <xf numFmtId="0" fontId="3" fillId="0" borderId="0" xfId="0" applyFont="1" applyAlignment="1">
      <alignment horizontal="left" vertical="top" wrapText="1" readingOrder="1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4D587-14A0-43EA-80B4-C3255377E98E}">
  <dimension ref="A1:H20"/>
  <sheetViews>
    <sheetView tabSelected="1" workbookViewId="0">
      <selection activeCell="J9" sqref="J9"/>
    </sheetView>
  </sheetViews>
  <sheetFormatPr defaultRowHeight="14.25" x14ac:dyDescent="0.45"/>
  <cols>
    <col min="1" max="1" width="12.06640625" style="1" customWidth="1"/>
    <col min="2" max="2" width="19" style="1" customWidth="1"/>
    <col min="3" max="3" width="18.265625" style="1" customWidth="1"/>
    <col min="4" max="4" width="13.46484375" style="1" customWidth="1"/>
    <col min="5" max="5" width="9.6640625" style="1" customWidth="1"/>
    <col min="6" max="6" width="0" style="1" hidden="1" customWidth="1"/>
    <col min="7" max="16384" width="9.06640625" style="1"/>
  </cols>
  <sheetData>
    <row r="1" spans="1:8" ht="1.05" customHeight="1" x14ac:dyDescent="0.45"/>
    <row r="2" spans="1:8" x14ac:dyDescent="0.45">
      <c r="A2" s="2" t="s">
        <v>0</v>
      </c>
      <c r="B2" s="28" t="s">
        <v>1</v>
      </c>
      <c r="C2" s="29"/>
      <c r="D2" s="29"/>
    </row>
    <row r="3" spans="1:8" x14ac:dyDescent="0.45">
      <c r="A3" s="2" t="s">
        <v>2</v>
      </c>
      <c r="B3" s="28" t="s">
        <v>3</v>
      </c>
      <c r="C3" s="29"/>
      <c r="D3" s="29"/>
    </row>
    <row r="4" spans="1:8" x14ac:dyDescent="0.45">
      <c r="A4" s="2" t="s">
        <v>4</v>
      </c>
      <c r="B4" s="30" t="s">
        <v>5</v>
      </c>
      <c r="C4" s="29"/>
      <c r="D4" s="29"/>
    </row>
    <row r="5" spans="1:8" x14ac:dyDescent="0.45">
      <c r="A5" s="2" t="s">
        <v>6</v>
      </c>
      <c r="B5" s="28" t="s">
        <v>7</v>
      </c>
      <c r="C5" s="29"/>
      <c r="D5" s="29"/>
    </row>
    <row r="6" spans="1:8" x14ac:dyDescent="0.45">
      <c r="A6" s="8" t="s">
        <v>8</v>
      </c>
      <c r="B6" s="8" t="s">
        <v>9</v>
      </c>
      <c r="C6" s="8" t="s">
        <v>10</v>
      </c>
      <c r="D6" s="24" t="s">
        <v>29</v>
      </c>
      <c r="E6" s="24" t="s">
        <v>30</v>
      </c>
      <c r="F6" s="24" t="s">
        <v>31</v>
      </c>
      <c r="G6" s="25" t="s">
        <v>37</v>
      </c>
    </row>
    <row r="7" spans="1:8" ht="17.75" customHeight="1" x14ac:dyDescent="0.45">
      <c r="A7" s="3">
        <v>2205436</v>
      </c>
      <c r="B7" s="4" t="s">
        <v>11</v>
      </c>
      <c r="C7" s="4" t="s">
        <v>12</v>
      </c>
      <c r="D7" s="22">
        <v>58</v>
      </c>
      <c r="E7" s="26">
        <v>37</v>
      </c>
      <c r="F7" s="26">
        <f>D7+E7</f>
        <v>95</v>
      </c>
      <c r="G7" s="27">
        <f>F7/2</f>
        <v>47.5</v>
      </c>
    </row>
    <row r="8" spans="1:8" ht="17.75" customHeight="1" x14ac:dyDescent="0.45">
      <c r="A8" s="3">
        <v>2315904</v>
      </c>
      <c r="B8" s="6" t="s">
        <v>13</v>
      </c>
      <c r="C8" s="6" t="s">
        <v>14</v>
      </c>
      <c r="D8" s="23">
        <v>72</v>
      </c>
      <c r="E8" s="26">
        <v>31</v>
      </c>
      <c r="F8" s="26">
        <f t="shared" ref="F8:F15" si="0">D8+E8</f>
        <v>103</v>
      </c>
      <c r="G8" s="27">
        <f t="shared" ref="G8:G14" si="1">F8/2</f>
        <v>51.5</v>
      </c>
    </row>
    <row r="9" spans="1:8" ht="17.75" customHeight="1" x14ac:dyDescent="0.45">
      <c r="A9" s="3">
        <v>2316329</v>
      </c>
      <c r="B9" s="4" t="s">
        <v>15</v>
      </c>
      <c r="C9" s="4" t="s">
        <v>16</v>
      </c>
      <c r="D9" s="22">
        <v>82</v>
      </c>
      <c r="E9" s="26">
        <v>55</v>
      </c>
      <c r="F9" s="26">
        <f t="shared" si="0"/>
        <v>137</v>
      </c>
      <c r="G9" s="27">
        <f t="shared" si="1"/>
        <v>68.5</v>
      </c>
    </row>
    <row r="10" spans="1:8" ht="17.75" customHeight="1" x14ac:dyDescent="0.45">
      <c r="A10" s="3">
        <v>2316794</v>
      </c>
      <c r="B10" s="6" t="s">
        <v>17</v>
      </c>
      <c r="C10" s="6" t="s">
        <v>18</v>
      </c>
      <c r="D10" s="23">
        <v>80</v>
      </c>
      <c r="E10" s="26">
        <v>85</v>
      </c>
      <c r="F10" s="26">
        <f t="shared" si="0"/>
        <v>165</v>
      </c>
      <c r="G10" s="27">
        <f t="shared" si="1"/>
        <v>82.5</v>
      </c>
    </row>
    <row r="11" spans="1:8" ht="17.75" customHeight="1" x14ac:dyDescent="0.45">
      <c r="A11" s="3">
        <v>2317310</v>
      </c>
      <c r="B11" s="4" t="s">
        <v>19</v>
      </c>
      <c r="C11" s="4" t="s">
        <v>20</v>
      </c>
      <c r="D11" s="22">
        <v>78</v>
      </c>
      <c r="E11" s="26">
        <v>22</v>
      </c>
      <c r="F11" s="26">
        <f t="shared" si="0"/>
        <v>100</v>
      </c>
      <c r="G11" s="27">
        <f t="shared" si="1"/>
        <v>50</v>
      </c>
    </row>
    <row r="12" spans="1:8" ht="17.75" customHeight="1" x14ac:dyDescent="0.45">
      <c r="A12" s="3">
        <v>2317422</v>
      </c>
      <c r="B12" s="6" t="s">
        <v>21</v>
      </c>
      <c r="C12" s="6" t="s">
        <v>22</v>
      </c>
      <c r="D12" s="23">
        <v>60</v>
      </c>
      <c r="E12" s="26">
        <v>34</v>
      </c>
      <c r="F12" s="26">
        <f t="shared" si="0"/>
        <v>94</v>
      </c>
      <c r="G12" s="27">
        <f t="shared" si="1"/>
        <v>47</v>
      </c>
    </row>
    <row r="13" spans="1:8" ht="17.75" customHeight="1" x14ac:dyDescent="0.45">
      <c r="A13" s="3">
        <v>2410530</v>
      </c>
      <c r="B13" s="4" t="s">
        <v>23</v>
      </c>
      <c r="C13" s="4" t="s">
        <v>24</v>
      </c>
      <c r="D13" s="22">
        <v>71</v>
      </c>
      <c r="E13" s="26">
        <v>63</v>
      </c>
      <c r="F13" s="26">
        <f t="shared" si="0"/>
        <v>134</v>
      </c>
      <c r="G13" s="27">
        <f t="shared" si="1"/>
        <v>67</v>
      </c>
    </row>
    <row r="14" spans="1:8" ht="17.75" customHeight="1" x14ac:dyDescent="0.45">
      <c r="A14" s="3">
        <v>2414414</v>
      </c>
      <c r="B14" s="6" t="s">
        <v>25</v>
      </c>
      <c r="C14" s="6" t="s">
        <v>26</v>
      </c>
      <c r="D14" s="23">
        <v>75</v>
      </c>
      <c r="E14" s="26">
        <v>39</v>
      </c>
      <c r="F14" s="26">
        <f t="shared" si="0"/>
        <v>114</v>
      </c>
      <c r="G14" s="27">
        <f t="shared" si="1"/>
        <v>57</v>
      </c>
    </row>
    <row r="15" spans="1:8" ht="17.75" customHeight="1" x14ac:dyDescent="0.45">
      <c r="A15" s="3">
        <v>2414593</v>
      </c>
      <c r="B15" s="4" t="s">
        <v>27</v>
      </c>
      <c r="C15" s="4" t="s">
        <v>28</v>
      </c>
      <c r="D15" s="22">
        <v>0</v>
      </c>
      <c r="E15" s="33">
        <v>0</v>
      </c>
      <c r="F15" s="33">
        <f t="shared" si="0"/>
        <v>0</v>
      </c>
      <c r="G15" s="33">
        <v>0</v>
      </c>
      <c r="H15" s="1" t="s">
        <v>42</v>
      </c>
    </row>
    <row r="16" spans="1:8" ht="0.1" customHeight="1" x14ac:dyDescent="0.45"/>
    <row r="17" spans="3:7" x14ac:dyDescent="0.45">
      <c r="C17" s="1" t="s">
        <v>38</v>
      </c>
      <c r="D17" s="31">
        <v>82</v>
      </c>
      <c r="E17" s="31">
        <v>85</v>
      </c>
      <c r="F17" s="31"/>
      <c r="G17" s="31">
        <v>83</v>
      </c>
    </row>
    <row r="18" spans="3:7" x14ac:dyDescent="0.45">
      <c r="C18" s="1" t="s">
        <v>39</v>
      </c>
      <c r="D18" s="31">
        <v>58</v>
      </c>
      <c r="E18" s="31">
        <f>MIN(E7:E14)</f>
        <v>22</v>
      </c>
      <c r="F18" s="31"/>
      <c r="G18" s="32">
        <f>MIN(G7:G14)</f>
        <v>47</v>
      </c>
    </row>
    <row r="19" spans="3:7" x14ac:dyDescent="0.45">
      <c r="C19" s="1" t="s">
        <v>40</v>
      </c>
      <c r="D19" s="31">
        <v>64</v>
      </c>
      <c r="E19" s="31">
        <v>41</v>
      </c>
      <c r="F19" s="31"/>
      <c r="G19" s="32">
        <f>AVERAGE(G7:G15)</f>
        <v>52.333333333333336</v>
      </c>
    </row>
    <row r="20" spans="3:7" x14ac:dyDescent="0.45">
      <c r="C20" s="1" t="s">
        <v>41</v>
      </c>
      <c r="D20" s="32">
        <f>_xlfn.STDEV.P(D7:D15)</f>
        <v>23.939739161300633</v>
      </c>
      <c r="E20" s="32">
        <f>_xlfn.STDEV.P(E7:E15)</f>
        <v>23.156472577277874</v>
      </c>
      <c r="F20" s="32"/>
      <c r="G20" s="32">
        <f>_xlfn.STDEV.P(G7:G15)</f>
        <v>21.615323782497967</v>
      </c>
    </row>
  </sheetData>
  <mergeCells count="4">
    <mergeCell ref="B2:D2"/>
    <mergeCell ref="B3:D3"/>
    <mergeCell ref="B4:D4"/>
    <mergeCell ref="B5:D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F8A85-4048-4C00-B0EF-76D844FFBAAC}">
  <dimension ref="A1:N16"/>
  <sheetViews>
    <sheetView topLeftCell="D1" workbookViewId="0">
      <selection activeCell="M11" sqref="M11"/>
    </sheetView>
  </sheetViews>
  <sheetFormatPr defaultRowHeight="14.25" x14ac:dyDescent="0.45"/>
  <cols>
    <col min="1" max="1" width="12.06640625" style="1" customWidth="1"/>
    <col min="2" max="2" width="19" style="1" customWidth="1"/>
    <col min="3" max="3" width="23.46484375" style="1" customWidth="1"/>
    <col min="4" max="4" width="10.6640625" style="1" customWidth="1"/>
    <col min="5" max="5" width="11.06640625" style="1" customWidth="1"/>
    <col min="6" max="16384" width="9.06640625" style="1"/>
  </cols>
  <sheetData>
    <row r="1" spans="1:14" ht="1.05" customHeight="1" x14ac:dyDescent="0.45"/>
    <row r="2" spans="1:14" x14ac:dyDescent="0.45">
      <c r="A2" s="2" t="s">
        <v>0</v>
      </c>
      <c r="B2" s="28" t="s">
        <v>1</v>
      </c>
      <c r="C2" s="29"/>
      <c r="D2" s="29"/>
    </row>
    <row r="3" spans="1:14" x14ac:dyDescent="0.45">
      <c r="A3" s="2" t="s">
        <v>2</v>
      </c>
      <c r="B3" s="28" t="s">
        <v>3</v>
      </c>
      <c r="C3" s="29"/>
      <c r="D3" s="29"/>
    </row>
    <row r="4" spans="1:14" x14ac:dyDescent="0.45">
      <c r="A4" s="2" t="s">
        <v>4</v>
      </c>
      <c r="B4" s="30" t="s">
        <v>5</v>
      </c>
      <c r="C4" s="29"/>
      <c r="D4" s="29"/>
    </row>
    <row r="5" spans="1:14" x14ac:dyDescent="0.45">
      <c r="A5" s="2" t="s">
        <v>6</v>
      </c>
      <c r="B5" s="28" t="s">
        <v>7</v>
      </c>
      <c r="C5" s="29"/>
      <c r="D5" s="29"/>
      <c r="E5" s="1">
        <v>10</v>
      </c>
      <c r="G5" s="1">
        <v>30</v>
      </c>
      <c r="I5" s="1">
        <v>30</v>
      </c>
      <c r="K5" s="1">
        <v>20</v>
      </c>
      <c r="M5" s="1">
        <v>10</v>
      </c>
      <c r="N5" s="1">
        <v>100</v>
      </c>
    </row>
    <row r="6" spans="1:14" ht="78.75" x14ac:dyDescent="0.45">
      <c r="A6" s="16" t="s">
        <v>8</v>
      </c>
      <c r="B6" s="16" t="s">
        <v>9</v>
      </c>
      <c r="C6" s="16" t="s">
        <v>10</v>
      </c>
      <c r="D6" s="12" t="s">
        <v>32</v>
      </c>
      <c r="E6" s="13" t="s">
        <v>32</v>
      </c>
      <c r="F6" s="14" t="s">
        <v>33</v>
      </c>
      <c r="G6" s="15" t="s">
        <v>33</v>
      </c>
      <c r="H6" s="17" t="s">
        <v>34</v>
      </c>
      <c r="I6" s="18" t="s">
        <v>34</v>
      </c>
      <c r="J6" s="17" t="s">
        <v>35</v>
      </c>
      <c r="K6" s="18" t="s">
        <v>35</v>
      </c>
      <c r="L6" s="19" t="s">
        <v>36</v>
      </c>
      <c r="M6" s="20" t="s">
        <v>36</v>
      </c>
      <c r="N6" s="21" t="s">
        <v>31</v>
      </c>
    </row>
    <row r="7" spans="1:14" ht="17.75" customHeight="1" x14ac:dyDescent="0.45">
      <c r="A7" s="3">
        <v>2205436</v>
      </c>
      <c r="B7" s="4" t="s">
        <v>11</v>
      </c>
      <c r="C7" s="10" t="s">
        <v>12</v>
      </c>
      <c r="D7" s="5">
        <v>10</v>
      </c>
      <c r="E7" s="9">
        <f>D7/100*10</f>
        <v>1</v>
      </c>
      <c r="F7" s="9">
        <v>75</v>
      </c>
      <c r="G7" s="9">
        <f>F7/100*30</f>
        <v>22.5</v>
      </c>
      <c r="H7" s="9">
        <v>60</v>
      </c>
      <c r="I7" s="9">
        <f>H7/100*30</f>
        <v>18</v>
      </c>
      <c r="J7" s="9">
        <v>50</v>
      </c>
      <c r="K7" s="9">
        <f>J7/100*20</f>
        <v>10</v>
      </c>
      <c r="L7" s="9">
        <v>50</v>
      </c>
      <c r="M7" s="9">
        <f>L7/100*10</f>
        <v>5</v>
      </c>
      <c r="N7" s="9">
        <f>E7+G7+I7+K7+M7</f>
        <v>56.5</v>
      </c>
    </row>
    <row r="8" spans="1:14" ht="17.75" customHeight="1" x14ac:dyDescent="0.45">
      <c r="A8" s="3">
        <v>2315904</v>
      </c>
      <c r="B8" s="6" t="s">
        <v>13</v>
      </c>
      <c r="C8" s="11" t="s">
        <v>14</v>
      </c>
      <c r="D8" s="7">
        <v>70</v>
      </c>
      <c r="E8" s="9">
        <f t="shared" ref="E8:E15" si="0">D8/100*10</f>
        <v>7</v>
      </c>
      <c r="F8" s="9">
        <v>73</v>
      </c>
      <c r="G8" s="9">
        <f t="shared" ref="G8:G16" si="1">F8/100*30</f>
        <v>21.9</v>
      </c>
      <c r="H8" s="9">
        <v>72</v>
      </c>
      <c r="I8" s="9">
        <f t="shared" ref="I8:I15" si="2">H8/100*30</f>
        <v>21.599999999999998</v>
      </c>
      <c r="J8" s="9">
        <v>70</v>
      </c>
      <c r="K8" s="9">
        <f t="shared" ref="K8:K15" si="3">J8/100*20</f>
        <v>14</v>
      </c>
      <c r="L8" s="9">
        <v>70</v>
      </c>
      <c r="M8" s="9">
        <f t="shared" ref="M8:M15" si="4">L8/100*10</f>
        <v>7</v>
      </c>
      <c r="N8" s="9">
        <f>E8+G8+I8+K8+M8</f>
        <v>71.5</v>
      </c>
    </row>
    <row r="9" spans="1:14" ht="17.75" customHeight="1" x14ac:dyDescent="0.45">
      <c r="A9" s="3">
        <v>2316329</v>
      </c>
      <c r="B9" s="4" t="s">
        <v>15</v>
      </c>
      <c r="C9" s="10" t="s">
        <v>16</v>
      </c>
      <c r="D9" s="5">
        <v>70</v>
      </c>
      <c r="E9" s="9">
        <f t="shared" si="0"/>
        <v>7</v>
      </c>
      <c r="F9" s="9">
        <v>84</v>
      </c>
      <c r="G9" s="9">
        <f t="shared" si="1"/>
        <v>25.2</v>
      </c>
      <c r="H9" s="9">
        <v>86</v>
      </c>
      <c r="I9" s="9">
        <f t="shared" si="2"/>
        <v>25.8</v>
      </c>
      <c r="J9" s="9">
        <v>80</v>
      </c>
      <c r="K9" s="9">
        <f t="shared" si="3"/>
        <v>16</v>
      </c>
      <c r="L9" s="9">
        <v>80</v>
      </c>
      <c r="M9" s="9">
        <f t="shared" si="4"/>
        <v>8</v>
      </c>
      <c r="N9" s="9">
        <f t="shared" ref="N9:N16" si="5">E9+G9+I9+K9+M9</f>
        <v>82</v>
      </c>
    </row>
    <row r="10" spans="1:14" ht="17.75" customHeight="1" x14ac:dyDescent="0.45">
      <c r="A10" s="3">
        <v>2316794</v>
      </c>
      <c r="B10" s="6" t="s">
        <v>17</v>
      </c>
      <c r="C10" s="11" t="s">
        <v>18</v>
      </c>
      <c r="D10" s="7">
        <v>70</v>
      </c>
      <c r="E10" s="9">
        <f t="shared" si="0"/>
        <v>7</v>
      </c>
      <c r="F10" s="9">
        <v>87</v>
      </c>
      <c r="G10" s="9">
        <f t="shared" si="1"/>
        <v>26.1</v>
      </c>
      <c r="H10" s="9">
        <v>82</v>
      </c>
      <c r="I10" s="9">
        <f t="shared" si="2"/>
        <v>24.599999999999998</v>
      </c>
      <c r="J10" s="9">
        <v>75</v>
      </c>
      <c r="K10" s="9">
        <f t="shared" si="3"/>
        <v>15</v>
      </c>
      <c r="L10" s="9">
        <v>70</v>
      </c>
      <c r="M10" s="9">
        <f t="shared" si="4"/>
        <v>7</v>
      </c>
      <c r="N10" s="9">
        <f t="shared" si="5"/>
        <v>79.7</v>
      </c>
    </row>
    <row r="11" spans="1:14" ht="17.75" customHeight="1" x14ac:dyDescent="0.45">
      <c r="A11" s="3">
        <v>2317310</v>
      </c>
      <c r="B11" s="4" t="s">
        <v>19</v>
      </c>
      <c r="C11" s="10" t="s">
        <v>20</v>
      </c>
      <c r="D11" s="5">
        <v>71</v>
      </c>
      <c r="E11" s="9">
        <f t="shared" si="0"/>
        <v>7.1</v>
      </c>
      <c r="F11" s="9">
        <v>80</v>
      </c>
      <c r="G11" s="9">
        <f t="shared" si="1"/>
        <v>24</v>
      </c>
      <c r="H11" s="9">
        <v>78</v>
      </c>
      <c r="I11" s="9">
        <f t="shared" si="2"/>
        <v>23.400000000000002</v>
      </c>
      <c r="J11" s="9">
        <v>80</v>
      </c>
      <c r="K11" s="9">
        <f t="shared" si="3"/>
        <v>16</v>
      </c>
      <c r="L11" s="9">
        <v>70</v>
      </c>
      <c r="M11" s="9">
        <f t="shared" si="4"/>
        <v>7</v>
      </c>
      <c r="N11" s="9">
        <f t="shared" si="5"/>
        <v>77.5</v>
      </c>
    </row>
    <row r="12" spans="1:14" ht="17.75" customHeight="1" x14ac:dyDescent="0.45">
      <c r="A12" s="3">
        <v>2317422</v>
      </c>
      <c r="B12" s="6" t="s">
        <v>21</v>
      </c>
      <c r="C12" s="11" t="s">
        <v>22</v>
      </c>
      <c r="D12" s="7">
        <v>60</v>
      </c>
      <c r="E12" s="9">
        <f t="shared" si="0"/>
        <v>6</v>
      </c>
      <c r="F12" s="9">
        <v>67</v>
      </c>
      <c r="G12" s="9">
        <f t="shared" si="1"/>
        <v>20.100000000000001</v>
      </c>
      <c r="H12" s="9">
        <v>62</v>
      </c>
      <c r="I12" s="9">
        <f t="shared" si="2"/>
        <v>18.600000000000001</v>
      </c>
      <c r="J12" s="9">
        <v>65</v>
      </c>
      <c r="K12" s="9">
        <f t="shared" si="3"/>
        <v>13</v>
      </c>
      <c r="L12" s="9">
        <v>58</v>
      </c>
      <c r="M12" s="9">
        <f t="shared" si="4"/>
        <v>5.8</v>
      </c>
      <c r="N12" s="9">
        <f t="shared" si="5"/>
        <v>63.5</v>
      </c>
    </row>
    <row r="13" spans="1:14" ht="17.75" customHeight="1" x14ac:dyDescent="0.45">
      <c r="A13" s="3">
        <v>2410530</v>
      </c>
      <c r="B13" s="4" t="s">
        <v>23</v>
      </c>
      <c r="C13" s="10" t="s">
        <v>24</v>
      </c>
      <c r="D13" s="5">
        <v>60</v>
      </c>
      <c r="E13" s="9">
        <f t="shared" si="0"/>
        <v>6</v>
      </c>
      <c r="F13" s="9">
        <v>74</v>
      </c>
      <c r="G13" s="9">
        <f t="shared" si="1"/>
        <v>22.2</v>
      </c>
      <c r="H13" s="9">
        <v>74</v>
      </c>
      <c r="I13" s="9">
        <f t="shared" si="2"/>
        <v>22.2</v>
      </c>
      <c r="J13" s="9">
        <v>75</v>
      </c>
      <c r="K13" s="9">
        <f t="shared" si="3"/>
        <v>15</v>
      </c>
      <c r="L13" s="9">
        <v>50</v>
      </c>
      <c r="M13" s="9">
        <f t="shared" si="4"/>
        <v>5</v>
      </c>
      <c r="N13" s="9">
        <f t="shared" si="5"/>
        <v>70.400000000000006</v>
      </c>
    </row>
    <row r="14" spans="1:14" ht="17.75" customHeight="1" x14ac:dyDescent="0.45">
      <c r="A14" s="3">
        <v>2414414</v>
      </c>
      <c r="B14" s="6" t="s">
        <v>25</v>
      </c>
      <c r="C14" s="11" t="s">
        <v>26</v>
      </c>
      <c r="D14" s="7">
        <v>70</v>
      </c>
      <c r="E14" s="9">
        <f t="shared" si="0"/>
        <v>7</v>
      </c>
      <c r="F14" s="9">
        <v>78</v>
      </c>
      <c r="G14" s="9">
        <f t="shared" si="1"/>
        <v>23.400000000000002</v>
      </c>
      <c r="H14" s="9">
        <v>75</v>
      </c>
      <c r="I14" s="9">
        <f t="shared" si="2"/>
        <v>22.5</v>
      </c>
      <c r="J14" s="9">
        <v>80</v>
      </c>
      <c r="K14" s="9">
        <f t="shared" si="3"/>
        <v>16</v>
      </c>
      <c r="L14" s="9">
        <v>70</v>
      </c>
      <c r="M14" s="9">
        <f t="shared" si="4"/>
        <v>7</v>
      </c>
      <c r="N14" s="9">
        <f t="shared" si="5"/>
        <v>75.900000000000006</v>
      </c>
    </row>
    <row r="15" spans="1:14" ht="17.75" customHeight="1" x14ac:dyDescent="0.45">
      <c r="A15" s="3">
        <v>2414593</v>
      </c>
      <c r="B15" s="4" t="s">
        <v>27</v>
      </c>
      <c r="C15" s="4" t="s">
        <v>28</v>
      </c>
      <c r="D15" s="5"/>
      <c r="E15" s="9">
        <f t="shared" si="0"/>
        <v>0</v>
      </c>
      <c r="F15" s="9"/>
      <c r="G15" s="9">
        <f t="shared" si="1"/>
        <v>0</v>
      </c>
      <c r="H15" s="9"/>
      <c r="I15" s="9">
        <f t="shared" si="2"/>
        <v>0</v>
      </c>
      <c r="J15" s="9"/>
      <c r="K15" s="9">
        <f t="shared" si="3"/>
        <v>0</v>
      </c>
      <c r="L15" s="9"/>
      <c r="M15" s="9">
        <f t="shared" si="4"/>
        <v>0</v>
      </c>
      <c r="N15" s="9">
        <f t="shared" si="5"/>
        <v>0</v>
      </c>
    </row>
    <row r="16" spans="1:14" ht="0.1" customHeight="1" x14ac:dyDescent="0.45">
      <c r="G16" s="9">
        <f t="shared" si="1"/>
        <v>0</v>
      </c>
      <c r="N16" s="9">
        <f t="shared" si="5"/>
        <v>0</v>
      </c>
    </row>
  </sheetData>
  <mergeCells count="4">
    <mergeCell ref="B2:D2"/>
    <mergeCell ref="B3:D3"/>
    <mergeCell ref="B4:D4"/>
    <mergeCell ref="B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Marks</vt:lpstr>
      <vt:lpstr>Coursework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Stalin Jacob Wilson Packia Dhas</dc:creator>
  <cp:lastModifiedBy>Stalin Jacob Wilson Packia Dhas</cp:lastModifiedBy>
  <dcterms:created xsi:type="dcterms:W3CDTF">2025-01-22T12:56:09Z</dcterms:created>
  <dcterms:modified xsi:type="dcterms:W3CDTF">2025-06-11T15:21:30Z</dcterms:modified>
</cp:coreProperties>
</file>