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My Work\HE\Module boxes\HNDC Mech Eng\Engineering Science 2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6" i="1" l="1"/>
  <c r="H15" i="1"/>
  <c r="G4" i="1" l="1"/>
  <c r="G5" i="1"/>
  <c r="G6" i="1"/>
  <c r="G7" i="1"/>
  <c r="G8" i="1"/>
  <c r="G9" i="1"/>
  <c r="G10" i="1"/>
  <c r="G11" i="1"/>
  <c r="G12" i="1"/>
  <c r="G3" i="1"/>
  <c r="D4" i="1"/>
  <c r="H4" i="1" s="1"/>
  <c r="D5" i="1"/>
  <c r="H5" i="1" s="1"/>
  <c r="D6" i="1"/>
  <c r="D7" i="1"/>
  <c r="D8" i="1"/>
  <c r="H8" i="1" s="1"/>
  <c r="D9" i="1"/>
  <c r="H9" i="1" s="1"/>
  <c r="D10" i="1"/>
  <c r="H10" i="1" s="1"/>
  <c r="D11" i="1"/>
  <c r="H11" i="1" s="1"/>
  <c r="D12" i="1"/>
  <c r="H12" i="1" s="1"/>
  <c r="D3" i="1"/>
  <c r="H3" i="1" s="1"/>
  <c r="H7" i="1" l="1"/>
  <c r="H6" i="1"/>
</calcChain>
</file>

<file path=xl/sharedStrings.xml><?xml version="1.0" encoding="utf-8"?>
<sst xmlns="http://schemas.openxmlformats.org/spreadsheetml/2006/main" count="21" uniqueCount="21">
  <si>
    <t>Engineering Science 2 M4X00386</t>
  </si>
  <si>
    <t>Student Name</t>
  </si>
  <si>
    <t>Elec CW /50</t>
  </si>
  <si>
    <t>Thermo CW /50</t>
  </si>
  <si>
    <t>CW % (0.3)</t>
  </si>
  <si>
    <t>Elec Exam /50</t>
  </si>
  <si>
    <t>Thermo Exam /50</t>
  </si>
  <si>
    <t>Exam % (0.7)</t>
  </si>
  <si>
    <t>O / All % (1.0)</t>
  </si>
  <si>
    <t>Jack Andrews</t>
  </si>
  <si>
    <t>Andrew Bryant</t>
  </si>
  <si>
    <t>Cai Bolton</t>
  </si>
  <si>
    <t>Luke Davies</t>
  </si>
  <si>
    <t>Jay Nieuwadomski</t>
  </si>
  <si>
    <t>Dewi Perkins</t>
  </si>
  <si>
    <t>Sam Reseigh</t>
  </si>
  <si>
    <t>Solomon Thomas</t>
  </si>
  <si>
    <t>Richard Watson</t>
  </si>
  <si>
    <t>Lewis Wyatt</t>
  </si>
  <si>
    <t>Average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</si>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</sst>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0" fillId="2" borderId="1" xfId="0" applyFill="1" applyBorder="1"/>
    <xf numFmtId="164" fontId="1" fillId="2" borderId="1" xfId="0" applyNumberFormat="1" applyFont="1" applyFill="1" applyBorder="1"/>
    <xf numFmtId="164" fontId="1" fillId="0" borderId="0" xfId="0" applyNumberFormat="1" applyFont="1"/>
    <xf numFmtId="165" fontId="1" fillId="2" borderId="1" xfId="0" applyNumberFormat="1" applyFont="1" applyFill="1" applyBorder="1"/>
    <xf numFmtId="165" fontId="1" fillId="0" borderId="0" xfId="0" applyNumberFormat="1" applyFont="1"/>
    <xf numFmtId="0" fontId="0" fillId="3" borderId="1" xfId="0" applyFill="1" applyBorder="1"/>
    <xf numFmtId="164" fontId="1" fillId="3" borderId="1" xfId="0" applyNumberFormat="1" applyFont="1" applyFill="1" applyBorder="1"/>
    <xf numFmtId="165" fontId="1" fillId="3" borderId="1" xfId="0" applyNumberFormat="1" applyFont="1" applyFill="1" applyBorder="1"/>
    <xf numFmtId="0" fontId="2" fillId="3" borderId="1" xfId="0" applyFont="1" applyFill="1" applyBorder="1" applyAlignment="1">
      <alignment vertical="center"/>
    </xf>
    <xf numFmtId="0" fontId="0" fillId="3" borderId="0" xfId="0" applyFill="1"/>
    <xf numFmtId="0" fontId="1" fillId="3" borderId="0" xfId="0" applyFont="1" applyFill="1"/>
    <xf numFmtId="0" fontId="1" fillId="3" borderId="1" xfId="0" applyFont="1" applyFill="1" applyBorder="1"/>
    <xf numFmtId="164" fontId="1" fillId="3" borderId="0" xfId="0" applyNumberFormat="1" applyFont="1" applyFill="1"/>
    <xf numFmtId="165" fontId="1" fillId="3" borderId="0" xfId="0" applyNumberFormat="1" applyFont="1" applyFill="1"/>
    <xf numFmtId="165" fontId="0" fillId="3" borderId="1" xfId="0" applyNumberFormat="1" applyFill="1" applyBorder="1"/>
    <xf numFmtId="0" fontId="2" fillId="4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165" fontId="0" fillId="3" borderId="0" xfId="0" applyNumberFormat="1" applyFill="1" applyBorder="1"/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I18" sqref="I18"/>
    </sheetView>
  </sheetViews>
  <sheetFormatPr defaultRowHeight="15" x14ac:dyDescent="0.25"/>
  <cols>
    <col min="1" max="1" width="20.7109375" customWidth="1"/>
    <col min="2" max="2" width="11.5703125" customWidth="1"/>
    <col min="3" max="3" width="13.5703125" customWidth="1"/>
    <col min="4" max="4" width="11.140625" style="1" customWidth="1"/>
    <col min="5" max="5" width="12.28515625" customWidth="1"/>
    <col min="6" max="6" width="17.7109375" customWidth="1"/>
    <col min="7" max="7" width="11.42578125" style="1" customWidth="1"/>
    <col min="8" max="8" width="14" style="1" customWidth="1"/>
  </cols>
  <sheetData>
    <row r="1" spans="1:9" x14ac:dyDescent="0.25">
      <c r="A1" s="11" t="s">
        <v>0</v>
      </c>
      <c r="B1" s="11"/>
      <c r="C1" s="11"/>
      <c r="D1" s="12"/>
      <c r="E1" s="11"/>
      <c r="F1" s="11"/>
      <c r="G1" s="12"/>
      <c r="H1" s="12"/>
      <c r="I1" s="11"/>
    </row>
    <row r="2" spans="1:9" x14ac:dyDescent="0.25">
      <c r="A2" s="7" t="s">
        <v>1</v>
      </c>
      <c r="B2" s="7" t="s">
        <v>2</v>
      </c>
      <c r="C2" s="7" t="s">
        <v>3</v>
      </c>
      <c r="D2" s="13" t="s">
        <v>4</v>
      </c>
      <c r="E2" s="7" t="s">
        <v>5</v>
      </c>
      <c r="F2" s="7" t="s">
        <v>6</v>
      </c>
      <c r="G2" s="13" t="s">
        <v>7</v>
      </c>
      <c r="H2" s="13" t="s">
        <v>8</v>
      </c>
      <c r="I2" s="11"/>
    </row>
    <row r="3" spans="1:9" x14ac:dyDescent="0.25">
      <c r="A3" s="18" t="s">
        <v>9</v>
      </c>
      <c r="B3" s="2">
        <v>0</v>
      </c>
      <c r="C3" s="2">
        <v>0</v>
      </c>
      <c r="D3" s="3">
        <f>0.3*(B3+C3)</f>
        <v>0</v>
      </c>
      <c r="E3" s="2">
        <v>6</v>
      </c>
      <c r="F3" s="2">
        <v>0</v>
      </c>
      <c r="G3" s="5">
        <f>0.7*(E3+F3)</f>
        <v>4.1999999999999993</v>
      </c>
      <c r="H3" s="5">
        <f>D3+G3</f>
        <v>4.1999999999999993</v>
      </c>
      <c r="I3" s="11"/>
    </row>
    <row r="4" spans="1:9" x14ac:dyDescent="0.25">
      <c r="A4" s="10" t="s">
        <v>10</v>
      </c>
      <c r="B4" s="7">
        <v>48</v>
      </c>
      <c r="C4" s="7">
        <v>31</v>
      </c>
      <c r="D4" s="3">
        <f t="shared" ref="D4:D12" si="0">0.3*(B4+C4)</f>
        <v>23.7</v>
      </c>
      <c r="E4" s="7">
        <v>45</v>
      </c>
      <c r="F4" s="7">
        <v>7</v>
      </c>
      <c r="G4" s="5">
        <f t="shared" ref="G4:G12" si="1">0.7*(E4+F4)</f>
        <v>36.4</v>
      </c>
      <c r="H4" s="5">
        <f t="shared" ref="H4:H12" si="2">D4+G4</f>
        <v>60.099999999999994</v>
      </c>
      <c r="I4" s="11"/>
    </row>
    <row r="5" spans="1:9" x14ac:dyDescent="0.25">
      <c r="A5" s="18" t="s">
        <v>11</v>
      </c>
      <c r="B5" s="2">
        <v>24</v>
      </c>
      <c r="C5" s="2">
        <v>9</v>
      </c>
      <c r="D5" s="3">
        <f t="shared" si="0"/>
        <v>9.9</v>
      </c>
      <c r="E5" s="2">
        <v>14</v>
      </c>
      <c r="F5" s="2">
        <v>10</v>
      </c>
      <c r="G5" s="5">
        <f t="shared" si="1"/>
        <v>16.799999999999997</v>
      </c>
      <c r="H5" s="5">
        <f t="shared" si="2"/>
        <v>26.699999999999996</v>
      </c>
      <c r="I5" s="11"/>
    </row>
    <row r="6" spans="1:9" x14ac:dyDescent="0.25">
      <c r="A6" s="10" t="s">
        <v>12</v>
      </c>
      <c r="B6" s="7">
        <v>24</v>
      </c>
      <c r="C6" s="7">
        <v>5</v>
      </c>
      <c r="D6" s="3">
        <f t="shared" si="0"/>
        <v>8.6999999999999993</v>
      </c>
      <c r="E6" s="7">
        <v>15</v>
      </c>
      <c r="F6" s="7">
        <v>8</v>
      </c>
      <c r="G6" s="5">
        <f t="shared" si="1"/>
        <v>16.099999999999998</v>
      </c>
      <c r="H6" s="5">
        <f t="shared" si="2"/>
        <v>24.799999999999997</v>
      </c>
      <c r="I6" s="11"/>
    </row>
    <row r="7" spans="1:9" x14ac:dyDescent="0.25">
      <c r="A7" s="18" t="s">
        <v>13</v>
      </c>
      <c r="B7" s="2">
        <v>0</v>
      </c>
      <c r="C7" s="2">
        <v>0</v>
      </c>
      <c r="D7" s="3">
        <f t="shared" si="0"/>
        <v>0</v>
      </c>
      <c r="E7" s="2">
        <v>0</v>
      </c>
      <c r="F7" s="2">
        <v>0</v>
      </c>
      <c r="G7" s="5">
        <f t="shared" si="1"/>
        <v>0</v>
      </c>
      <c r="H7" s="5">
        <f t="shared" si="2"/>
        <v>0</v>
      </c>
      <c r="I7" s="11"/>
    </row>
    <row r="8" spans="1:9" x14ac:dyDescent="0.25">
      <c r="A8" s="10" t="s">
        <v>14</v>
      </c>
      <c r="B8" s="7">
        <v>47</v>
      </c>
      <c r="C8" s="7">
        <v>13</v>
      </c>
      <c r="D8" s="3">
        <f t="shared" si="0"/>
        <v>18</v>
      </c>
      <c r="E8" s="7">
        <v>29</v>
      </c>
      <c r="F8" s="7">
        <v>1</v>
      </c>
      <c r="G8" s="5">
        <f t="shared" si="1"/>
        <v>21</v>
      </c>
      <c r="H8" s="5">
        <f t="shared" si="2"/>
        <v>39</v>
      </c>
      <c r="I8" s="11"/>
    </row>
    <row r="9" spans="1:9" x14ac:dyDescent="0.25">
      <c r="A9" s="18" t="s">
        <v>15</v>
      </c>
      <c r="B9" s="2">
        <v>23</v>
      </c>
      <c r="C9" s="2">
        <v>8</v>
      </c>
      <c r="D9" s="3">
        <f t="shared" si="0"/>
        <v>9.2999999999999989</v>
      </c>
      <c r="E9" s="2">
        <v>17</v>
      </c>
      <c r="F9" s="2">
        <v>8</v>
      </c>
      <c r="G9" s="5">
        <f t="shared" si="1"/>
        <v>17.5</v>
      </c>
      <c r="H9" s="5">
        <f t="shared" si="2"/>
        <v>26.799999999999997</v>
      </c>
      <c r="I9" s="11"/>
    </row>
    <row r="10" spans="1:9" x14ac:dyDescent="0.25">
      <c r="A10" s="10" t="s">
        <v>16</v>
      </c>
      <c r="B10" s="7">
        <v>27</v>
      </c>
      <c r="C10" s="7">
        <v>11</v>
      </c>
      <c r="D10" s="3">
        <f t="shared" si="0"/>
        <v>11.4</v>
      </c>
      <c r="E10" s="7">
        <v>38</v>
      </c>
      <c r="F10" s="7">
        <v>12</v>
      </c>
      <c r="G10" s="5">
        <f t="shared" si="1"/>
        <v>35</v>
      </c>
      <c r="H10" s="5">
        <f t="shared" si="2"/>
        <v>46.4</v>
      </c>
      <c r="I10" s="11"/>
    </row>
    <row r="11" spans="1:9" x14ac:dyDescent="0.25">
      <c r="A11" s="17" t="s">
        <v>17</v>
      </c>
      <c r="B11" s="2">
        <v>48</v>
      </c>
      <c r="C11" s="2">
        <v>22</v>
      </c>
      <c r="D11" s="3">
        <f t="shared" si="0"/>
        <v>21</v>
      </c>
      <c r="E11" s="2">
        <v>16</v>
      </c>
      <c r="F11" s="2">
        <v>0</v>
      </c>
      <c r="G11" s="5">
        <f t="shared" si="1"/>
        <v>11.2</v>
      </c>
      <c r="H11" s="5">
        <f t="shared" si="2"/>
        <v>32.200000000000003</v>
      </c>
      <c r="I11" s="11"/>
    </row>
    <row r="12" spans="1:9" x14ac:dyDescent="0.25">
      <c r="A12" s="10" t="s">
        <v>18</v>
      </c>
      <c r="B12" s="7">
        <v>16</v>
      </c>
      <c r="C12" s="7">
        <v>10</v>
      </c>
      <c r="D12" s="3">
        <f t="shared" si="0"/>
        <v>7.8</v>
      </c>
      <c r="E12" s="7">
        <v>21</v>
      </c>
      <c r="F12" s="7">
        <v>1</v>
      </c>
      <c r="G12" s="5">
        <f t="shared" si="1"/>
        <v>15.399999999999999</v>
      </c>
      <c r="H12" s="5">
        <f t="shared" si="2"/>
        <v>23.2</v>
      </c>
      <c r="I12" s="11"/>
    </row>
    <row r="13" spans="1:9" x14ac:dyDescent="0.25">
      <c r="A13" s="10"/>
      <c r="B13" s="7"/>
      <c r="C13" s="7"/>
      <c r="D13" s="8"/>
      <c r="E13" s="7"/>
      <c r="F13" s="7"/>
      <c r="G13" s="9"/>
      <c r="H13" s="9"/>
      <c r="I13" s="11"/>
    </row>
    <row r="14" spans="1:9" x14ac:dyDescent="0.25">
      <c r="A14" s="11"/>
      <c r="B14" s="11"/>
      <c r="C14" s="11"/>
      <c r="D14" s="14"/>
      <c r="E14" s="11"/>
      <c r="F14" s="11"/>
      <c r="G14" s="15"/>
      <c r="H14" s="15"/>
      <c r="I14" s="11"/>
    </row>
    <row r="15" spans="1:9" x14ac:dyDescent="0.25">
      <c r="B15" s="19"/>
      <c r="C15" s="19"/>
      <c r="D15" s="19"/>
      <c r="E15" s="19"/>
      <c r="F15" s="19"/>
      <c r="G15" s="7" t="s">
        <v>19</v>
      </c>
      <c r="H15" s="16">
        <f>AVERAGE(H3:H12)</f>
        <v>28.340000000000003</v>
      </c>
      <c r="I15" s="11"/>
    </row>
    <row r="16" spans="1:9" x14ac:dyDescent="0.25">
      <c r="D16" s="4"/>
      <c r="G16" s="6" t="s">
        <v>20</v>
      </c>
      <c r="H16" s="6">
        <f>STDEV(H3:H12)</f>
        <v>17.929813781024663</v>
      </c>
    </row>
    <row r="17" spans="4:8" x14ac:dyDescent="0.25">
      <c r="D17" s="4"/>
      <c r="G17" s="6"/>
      <c r="H17" s="6"/>
    </row>
    <row r="18" spans="4:8" x14ac:dyDescent="0.25">
      <c r="D18" s="4"/>
      <c r="G18" s="6"/>
      <c r="H18" s="6"/>
    </row>
    <row r="19" spans="4:8" x14ac:dyDescent="0.25">
      <c r="D19" s="4"/>
      <c r="G19" s="6"/>
      <c r="H19" s="6"/>
    </row>
    <row r="20" spans="4:8" x14ac:dyDescent="0.25">
      <c r="D20" s="4"/>
      <c r="G20" s="6"/>
      <c r="H20" s="6"/>
    </row>
    <row r="21" spans="4:8" x14ac:dyDescent="0.25">
      <c r="G21" s="6"/>
      <c r="H21" s="6"/>
    </row>
    <row r="22" spans="4:8" x14ac:dyDescent="0.25">
      <c r="G22" s="6"/>
    </row>
  </sheetData>
  <conditionalFormatting sqref="A3:A13">
    <cfRule type="expression" dxfId="0" priority="2">
      <formula>(IF((IF(SUBTOTAL(3,#REF!)=0,MIN($D3:$D$23)-1,SUBTOTAL(3,#REF!))/2)-ROUNDDOWN((IF(SUBTOTAL(3,#REF!)=0,MIN($D3:$D$23)-1,SUBTOTAL(3,#REF!))/2),0)=0.5,"Y","N"))="Y"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Arnaud Marotin</dc:creator>
  <cp:keywords/>
  <dc:description/>
  <cp:lastModifiedBy>Windows User</cp:lastModifiedBy>
  <cp:revision/>
  <dcterms:created xsi:type="dcterms:W3CDTF">2020-06-16T11:35:46Z</dcterms:created>
  <dcterms:modified xsi:type="dcterms:W3CDTF">2020-06-25T15:21:31Z</dcterms:modified>
  <cp:category/>
  <cp:contentStatus/>
</cp:coreProperties>
</file>