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2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uowtsd-my.sharepoint.com/personal/stephen_hole_uwtsd_ac_uk/Documents/Documents/ACCA7003 Object Oriented Programming January 2022 Start/"/>
    </mc:Choice>
  </mc:AlternateContent>
  <xr:revisionPtr revIDLastSave="0" documentId="8_{0FAAA295-D9F7-4056-9944-86659DF68444}" xr6:coauthVersionLast="47" xr6:coauthVersionMax="47" xr10:uidLastSave="{00000000-0000-0000-0000-000000000000}"/>
  <bookViews>
    <workbookView xWindow="-35018" yWindow="-2633" windowWidth="20715" windowHeight="13276" xr2:uid="{00000000-000D-0000-FFFF-FFFF00000000}"/>
  </bookViews>
  <sheets>
    <sheet name="Grading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26" i="3" l="1"/>
  <c r="J17" i="3"/>
  <c r="J23" i="3"/>
  <c r="J6" i="3"/>
  <c r="J7" i="3"/>
  <c r="J8" i="3"/>
  <c r="J9" i="3"/>
  <c r="J10" i="3"/>
  <c r="J12" i="3"/>
  <c r="J13" i="3"/>
  <c r="J14" i="3"/>
  <c r="J15" i="3"/>
  <c r="J16" i="3"/>
  <c r="J18" i="3"/>
  <c r="J19" i="3"/>
  <c r="J20" i="3"/>
  <c r="J21" i="3"/>
  <c r="J22" i="3"/>
  <c r="D24" i="3"/>
  <c r="D23" i="3"/>
  <c r="J4" i="3"/>
  <c r="J25" i="3" l="1"/>
</calcChain>
</file>

<file path=xl/sharedStrings.xml><?xml version="1.0" encoding="utf-8"?>
<sst xmlns="http://schemas.openxmlformats.org/spreadsheetml/2006/main" count="86" uniqueCount="68">
  <si>
    <t>Student Code</t>
  </si>
  <si>
    <t>Student Surname</t>
  </si>
  <si>
    <t>Student Firstnames</t>
  </si>
  <si>
    <t>1704559/3</t>
  </si>
  <si>
    <t>SMITH</t>
  </si>
  <si>
    <t xml:space="preserve">ANTHONY RICHARD  </t>
  </si>
  <si>
    <t>1706977/3</t>
  </si>
  <si>
    <t>ALGIE</t>
  </si>
  <si>
    <t xml:space="preserve">DANIEL    </t>
  </si>
  <si>
    <t>1801285/3</t>
  </si>
  <si>
    <t>DUNLOP</t>
  </si>
  <si>
    <t xml:space="preserve">GEMMA MELANIE  </t>
  </si>
  <si>
    <t>1801338/2</t>
  </si>
  <si>
    <t>MORGAN</t>
  </si>
  <si>
    <t xml:space="preserve">NATHAN DANIEL  </t>
  </si>
  <si>
    <t>1802187/3</t>
  </si>
  <si>
    <t>RICHARDS</t>
  </si>
  <si>
    <t xml:space="preserve">EWAN JAMES  </t>
  </si>
  <si>
    <t>1802359/2</t>
  </si>
  <si>
    <t>RAHMAN</t>
  </si>
  <si>
    <t xml:space="preserve">FARHAN SAJID  </t>
  </si>
  <si>
    <t>1803153/3</t>
  </si>
  <si>
    <t>HASHAN</t>
  </si>
  <si>
    <t xml:space="preserve">SHAMUEL SABBI  </t>
  </si>
  <si>
    <t>2009514/1</t>
  </si>
  <si>
    <t>ZHENG</t>
  </si>
  <si>
    <t xml:space="preserve">YI    </t>
  </si>
  <si>
    <t>2104902/1</t>
  </si>
  <si>
    <t>FANG</t>
  </si>
  <si>
    <t xml:space="preserve">XIN    </t>
  </si>
  <si>
    <t>2106270/1</t>
  </si>
  <si>
    <t>WANG</t>
  </si>
  <si>
    <t xml:space="preserve">YIZHEN    </t>
  </si>
  <si>
    <t>2106272/1</t>
  </si>
  <si>
    <t>FENG</t>
  </si>
  <si>
    <t xml:space="preserve">XINGFEI    </t>
  </si>
  <si>
    <t>2106274/1</t>
  </si>
  <si>
    <t>WU</t>
  </si>
  <si>
    <t xml:space="preserve">TONG    </t>
  </si>
  <si>
    <t>2106275/1</t>
  </si>
  <si>
    <t>CUI</t>
  </si>
  <si>
    <t xml:space="preserve">BENYU    </t>
  </si>
  <si>
    <t>2106321/1</t>
  </si>
  <si>
    <t>ZHANG</t>
  </si>
  <si>
    <t xml:space="preserve">JIHANG    </t>
  </si>
  <si>
    <t>2106322/1</t>
  </si>
  <si>
    <t>LIU</t>
  </si>
  <si>
    <t xml:space="preserve">AO    </t>
  </si>
  <si>
    <t>2106352/1</t>
  </si>
  <si>
    <t xml:space="preserve">BEN    </t>
  </si>
  <si>
    <t>2106355/2</t>
  </si>
  <si>
    <t>XIONG</t>
  </si>
  <si>
    <t xml:space="preserve">SHASHA    </t>
  </si>
  <si>
    <t>2106411/1</t>
  </si>
  <si>
    <t>TAN</t>
  </si>
  <si>
    <t xml:space="preserve">MUYAO    </t>
  </si>
  <si>
    <t>Engagement with Literature Skills</t>
  </si>
  <si>
    <t>Cognitive and Intellectual Skills</t>
  </si>
  <si>
    <t>Practical Application Skills</t>
  </si>
  <si>
    <t>Transferable Skills</t>
  </si>
  <si>
    <t>Overall</t>
  </si>
  <si>
    <t>Knowledge and Understanding Skills</t>
  </si>
  <si>
    <t>Submitted</t>
  </si>
  <si>
    <t>No</t>
  </si>
  <si>
    <t>Yes</t>
  </si>
  <si>
    <t>Not Submitted</t>
  </si>
  <si>
    <t xml:space="preserve">Average </t>
  </si>
  <si>
    <t>Standard Deviation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</si>
</sst>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[$-F800]dddd\,\ mmmm\ dd\,\ yyyy"/>
  </numFmts>
  <fonts count="7" x14ac:knownFonts="1">
    <font>
      <sz val="11"/>
      <color rgb="FF000000"/>
      <name val="Calibri"/>
      <family val="2"/>
      <scheme val="minor"/>
    </font>
    <font>
      <sz val="11"/>
      <name val="Calibri"/>
    </font>
    <font>
      <b/>
      <sz val="8"/>
      <color rgb="FF000000"/>
      <name val="Segoe UI"/>
    </font>
    <font>
      <u/>
      <sz val="8"/>
      <color rgb="FF0000FF"/>
      <name val="Segoe UI"/>
    </font>
    <font>
      <sz val="8"/>
      <color rgb="FF000000"/>
      <name val="Segoe UI"/>
    </font>
    <font>
      <sz val="11"/>
      <name val="Calibri"/>
      <family val="2"/>
    </font>
    <font>
      <sz val="8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D3D3D3"/>
        <bgColor rgb="FFD3D3D3"/>
      </patternFill>
    </fill>
    <fill>
      <patternFill patternType="solid">
        <fgColor rgb="FFFFFFFF"/>
        <bgColor rgb="FFFFFFFF"/>
      </patternFill>
    </fill>
    <fill>
      <patternFill patternType="solid">
        <fgColor rgb="FFF5F5F5"/>
        <bgColor rgb="FFF5F5F5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1" fillId="0" borderId="0" xfId="0" applyFont="1" applyFill="1" applyBorder="1"/>
    <xf numFmtId="0" fontId="2" fillId="2" borderId="1" xfId="0" applyNumberFormat="1" applyFont="1" applyFill="1" applyBorder="1" applyAlignment="1">
      <alignment vertical="top" wrapText="1" readingOrder="1"/>
    </xf>
    <xf numFmtId="0" fontId="3" fillId="3" borderId="1" xfId="0" applyNumberFormat="1" applyFont="1" applyFill="1" applyBorder="1" applyAlignment="1">
      <alignment vertical="top" wrapText="1" readingOrder="1"/>
    </xf>
    <xf numFmtId="0" fontId="4" fillId="3" borderId="1" xfId="0" applyNumberFormat="1" applyFont="1" applyFill="1" applyBorder="1" applyAlignment="1">
      <alignment vertical="top" wrapText="1" readingOrder="1"/>
    </xf>
    <xf numFmtId="0" fontId="3" fillId="4" borderId="1" xfId="0" applyNumberFormat="1" applyFont="1" applyFill="1" applyBorder="1" applyAlignment="1">
      <alignment vertical="top" wrapText="1" readingOrder="1"/>
    </xf>
    <xf numFmtId="0" fontId="4" fillId="4" borderId="1" xfId="0" applyNumberFormat="1" applyFont="1" applyFill="1" applyBorder="1" applyAlignment="1">
      <alignment vertical="top" wrapText="1" readingOrder="1"/>
    </xf>
    <xf numFmtId="0" fontId="1" fillId="0" borderId="0" xfId="0" applyFont="1" applyFill="1" applyBorder="1" applyAlignment="1">
      <alignment textRotation="180"/>
    </xf>
    <xf numFmtId="165" fontId="1" fillId="0" borderId="1" xfId="0" applyNumberFormat="1" applyFont="1" applyFill="1" applyBorder="1" applyAlignment="1">
      <alignment vertical="center" textRotation="180"/>
    </xf>
    <xf numFmtId="0" fontId="1" fillId="0" borderId="0" xfId="0" applyFont="1" applyFill="1" applyBorder="1"/>
    <xf numFmtId="49" fontId="1" fillId="0" borderId="0" xfId="0" applyNumberFormat="1" applyFont="1" applyFill="1" applyBorder="1" applyAlignment="1">
      <alignment textRotation="90"/>
    </xf>
    <xf numFmtId="165" fontId="6" fillId="0" borderId="1" xfId="0" applyNumberFormat="1" applyFont="1" applyFill="1" applyBorder="1" applyAlignment="1">
      <alignment vertical="center" textRotation="180"/>
    </xf>
    <xf numFmtId="1" fontId="1" fillId="0" borderId="1" xfId="0" applyNumberFormat="1" applyFont="1" applyFill="1" applyBorder="1"/>
    <xf numFmtId="1" fontId="1" fillId="0" borderId="1" xfId="0" applyNumberFormat="1" applyFont="1" applyFill="1" applyBorder="1" applyAlignment="1">
      <alignment vertical="center"/>
    </xf>
    <xf numFmtId="0" fontId="5" fillId="0" borderId="1" xfId="0" applyFont="1" applyFill="1" applyBorder="1"/>
    <xf numFmtId="0" fontId="5" fillId="0" borderId="0" xfId="0" applyFont="1" applyFill="1" applyBorder="1"/>
    <xf numFmtId="1" fontId="1" fillId="0" borderId="0" xfId="0" applyNumberFormat="1" applyFont="1" applyFill="1" applyBorder="1"/>
    <xf numFmtId="1" fontId="1" fillId="5" borderId="1" xfId="0" applyNumberFormat="1" applyFont="1" applyFill="1" applyBorder="1" applyAlignment="1">
      <alignment vertical="center"/>
    </xf>
    <xf numFmtId="1" fontId="1" fillId="6" borderId="1" xfId="0" applyNumberFormat="1" applyFont="1" applyFill="1" applyBorder="1"/>
    <xf numFmtId="2" fontId="1" fillId="0" borderId="0" xfId="0" applyNumberFormat="1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0000FF"/>
      <rgbColor rgb="00D3D3D3"/>
      <rgbColor rgb="00FFFFFF"/>
      <rgbColor rgb="00F5F5F5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bireports.uwtsd.ac.uk/ReportServer?%2FReporting%2FFaculty%20Query%20System%2FStudentDetails&amp;STU_CODE=2009514&amp;ACCESS_LEVEL=N&amp;rs%3AParameterLanguage=" TargetMode="External"/><Relationship Id="rId13" Type="http://schemas.openxmlformats.org/officeDocument/2006/relationships/hyperlink" Target="https://bireports.uwtsd.ac.uk/ReportServer?%2FReporting%2FFaculty%20Query%20System%2FStudentDetails&amp;STU_CODE=2106275&amp;ACCESS_LEVEL=N&amp;rs%3AParameterLanguage=" TargetMode="External"/><Relationship Id="rId18" Type="http://schemas.openxmlformats.org/officeDocument/2006/relationships/hyperlink" Target="https://bireports.uwtsd.ac.uk/ReportServer?%2FReporting%2FFaculty%20Query%20System%2FStudentDetails&amp;STU_CODE=2106411&amp;ACCESS_LEVEL=N&amp;rs%3AParameterLanguage=" TargetMode="External"/><Relationship Id="rId3" Type="http://schemas.openxmlformats.org/officeDocument/2006/relationships/hyperlink" Target="https://bireports.uwtsd.ac.uk/ReportServer?%2FReporting%2FFaculty%20Query%20System%2FStudentDetails&amp;STU_CODE=1801285&amp;ACCESS_LEVEL=N&amp;rs%3AParameterLanguage=" TargetMode="External"/><Relationship Id="rId7" Type="http://schemas.openxmlformats.org/officeDocument/2006/relationships/hyperlink" Target="https://bireports.uwtsd.ac.uk/ReportServer?%2FReporting%2FFaculty%20Query%20System%2FStudentDetails&amp;STU_CODE=1803153&amp;ACCESS_LEVEL=N&amp;rs%3AParameterLanguage=" TargetMode="External"/><Relationship Id="rId12" Type="http://schemas.openxmlformats.org/officeDocument/2006/relationships/hyperlink" Target="https://bireports.uwtsd.ac.uk/ReportServer?%2FReporting%2FFaculty%20Query%20System%2FStudentDetails&amp;STU_CODE=2106274&amp;ACCESS_LEVEL=N&amp;rs%3AParameterLanguage=" TargetMode="External"/><Relationship Id="rId17" Type="http://schemas.openxmlformats.org/officeDocument/2006/relationships/hyperlink" Target="https://bireports.uwtsd.ac.uk/ReportServer?%2FReporting%2FFaculty%20Query%20System%2FStudentDetails&amp;STU_CODE=2106355&amp;ACCESS_LEVEL=N&amp;rs%3AParameterLanguage=" TargetMode="External"/><Relationship Id="rId2" Type="http://schemas.openxmlformats.org/officeDocument/2006/relationships/hyperlink" Target="https://bireports.uwtsd.ac.uk/ReportServer?%2FReporting%2FFaculty%20Query%20System%2FStudentDetails&amp;STU_CODE=1706977&amp;ACCESS_LEVEL=N&amp;rs%3AParameterLanguage=" TargetMode="External"/><Relationship Id="rId16" Type="http://schemas.openxmlformats.org/officeDocument/2006/relationships/hyperlink" Target="https://bireports.uwtsd.ac.uk/ReportServer?%2FReporting%2FFaculty%20Query%20System%2FStudentDetails&amp;STU_CODE=2106352&amp;ACCESS_LEVEL=N&amp;rs%3AParameterLanguage=" TargetMode="External"/><Relationship Id="rId1" Type="http://schemas.openxmlformats.org/officeDocument/2006/relationships/hyperlink" Target="https://bireports.uwtsd.ac.uk/ReportServer?%2FReporting%2FFaculty%20Query%20System%2FStudentDetails&amp;STU_CODE=1704559&amp;ACCESS_LEVEL=N&amp;rs%3AParameterLanguage=" TargetMode="External"/><Relationship Id="rId6" Type="http://schemas.openxmlformats.org/officeDocument/2006/relationships/hyperlink" Target="https://bireports.uwtsd.ac.uk/ReportServer?%2FReporting%2FFaculty%20Query%20System%2FStudentDetails&amp;STU_CODE=1802359&amp;ACCESS_LEVEL=N&amp;rs%3AParameterLanguage=" TargetMode="External"/><Relationship Id="rId11" Type="http://schemas.openxmlformats.org/officeDocument/2006/relationships/hyperlink" Target="https://bireports.uwtsd.ac.uk/ReportServer?%2FReporting%2FFaculty%20Query%20System%2FStudentDetails&amp;STU_CODE=2106272&amp;ACCESS_LEVEL=N&amp;rs%3AParameterLanguage=" TargetMode="External"/><Relationship Id="rId5" Type="http://schemas.openxmlformats.org/officeDocument/2006/relationships/hyperlink" Target="https://bireports.uwtsd.ac.uk/ReportServer?%2FReporting%2FFaculty%20Query%20System%2FStudentDetails&amp;STU_CODE=1802187&amp;ACCESS_LEVEL=N&amp;rs%3AParameterLanguage=" TargetMode="External"/><Relationship Id="rId15" Type="http://schemas.openxmlformats.org/officeDocument/2006/relationships/hyperlink" Target="https://bireports.uwtsd.ac.uk/ReportServer?%2FReporting%2FFaculty%20Query%20System%2FStudentDetails&amp;STU_CODE=2106322&amp;ACCESS_LEVEL=N&amp;rs%3AParameterLanguage=" TargetMode="External"/><Relationship Id="rId10" Type="http://schemas.openxmlformats.org/officeDocument/2006/relationships/hyperlink" Target="https://bireports.uwtsd.ac.uk/ReportServer?%2FReporting%2FFaculty%20Query%20System%2FStudentDetails&amp;STU_CODE=2106270&amp;ACCESS_LEVEL=N&amp;rs%3AParameterLanguage=" TargetMode="External"/><Relationship Id="rId19" Type="http://schemas.openxmlformats.org/officeDocument/2006/relationships/printerSettings" Target="../printerSettings/printerSettings1.bin"/><Relationship Id="rId4" Type="http://schemas.openxmlformats.org/officeDocument/2006/relationships/hyperlink" Target="https://bireports.uwtsd.ac.uk/ReportServer?%2FReporting%2FFaculty%20Query%20System%2FStudentDetails&amp;STU_CODE=1801338&amp;ACCESS_LEVEL=N&amp;rs%3AParameterLanguage=" TargetMode="External"/><Relationship Id="rId9" Type="http://schemas.openxmlformats.org/officeDocument/2006/relationships/hyperlink" Target="https://bireports.uwtsd.ac.uk/ReportServer?%2FReporting%2FFaculty%20Query%20System%2FStudentDetails&amp;STU_CODE=2104902&amp;ACCESS_LEVEL=N&amp;rs%3AParameterLanguage=" TargetMode="External"/><Relationship Id="rId14" Type="http://schemas.openxmlformats.org/officeDocument/2006/relationships/hyperlink" Target="https://bireports.uwtsd.ac.uk/ReportServer?%2FReporting%2FFaculty%20Query%20System%2FStudentDetails&amp;STU_CODE=2106321&amp;ACCESS_LEVEL=N&amp;rs%3AParameterLanguage=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B9E11C-F7B8-4140-8BE1-8D55DE9E7A7B}">
  <dimension ref="A1:P26"/>
  <sheetViews>
    <sheetView tabSelected="1" topLeftCell="A4" zoomScale="190" zoomScaleNormal="190" workbookViewId="0">
      <pane xSplit="3" topLeftCell="I1" activePane="topRight" state="frozen"/>
      <selection pane="topRight" activeCell="B10" sqref="B10"/>
    </sheetView>
  </sheetViews>
  <sheetFormatPr defaultRowHeight="15" x14ac:dyDescent="0.25"/>
  <cols>
    <col min="1" max="1" width="9.140625" style="8"/>
    <col min="2" max="2" width="22.42578125" style="8" customWidth="1"/>
    <col min="3" max="3" width="27.140625" style="8" customWidth="1"/>
    <col min="4" max="4" width="3.7109375" style="8" customWidth="1"/>
    <col min="5" max="9" width="3.7109375" style="8" bestFit="1" customWidth="1"/>
    <col min="10" max="10" width="12" style="8" bestFit="1" customWidth="1"/>
    <col min="11" max="12" width="3.7109375" style="8" bestFit="1" customWidth="1"/>
    <col min="13" max="13" width="36.42578125" style="8" bestFit="1" customWidth="1"/>
    <col min="14" max="16384" width="9.140625" style="8"/>
  </cols>
  <sheetData>
    <row r="1" spans="1:16" ht="6" customHeight="1" x14ac:dyDescent="0.25"/>
    <row r="2" spans="1:16" hidden="1" x14ac:dyDescent="0.25">
      <c r="E2" s="9"/>
      <c r="F2" s="9"/>
      <c r="G2" s="9"/>
      <c r="H2" s="9"/>
      <c r="I2" s="9"/>
      <c r="J2" s="9"/>
      <c r="K2" s="9"/>
    </row>
    <row r="3" spans="1:16" ht="132.75" customHeight="1" x14ac:dyDescent="0.25">
      <c r="A3" s="1" t="s">
        <v>0</v>
      </c>
      <c r="B3" s="1" t="s">
        <v>1</v>
      </c>
      <c r="C3" s="1" t="s">
        <v>2</v>
      </c>
      <c r="D3" s="10" t="s">
        <v>62</v>
      </c>
      <c r="E3" s="10" t="s">
        <v>56</v>
      </c>
      <c r="F3" s="10" t="s">
        <v>61</v>
      </c>
      <c r="G3" s="10" t="s">
        <v>57</v>
      </c>
      <c r="H3" s="10" t="s">
        <v>58</v>
      </c>
      <c r="I3" s="10" t="s">
        <v>59</v>
      </c>
      <c r="J3" s="10" t="s">
        <v>60</v>
      </c>
      <c r="K3" s="10"/>
      <c r="L3" s="10"/>
      <c r="M3" s="6"/>
      <c r="N3" s="6"/>
      <c r="O3" s="6"/>
      <c r="P3" s="6"/>
    </row>
    <row r="4" spans="1:16" ht="16.5" customHeight="1" x14ac:dyDescent="0.25">
      <c r="A4" s="1"/>
      <c r="B4" s="1"/>
      <c r="C4" s="1"/>
      <c r="D4" s="7"/>
      <c r="E4" s="12">
        <v>10</v>
      </c>
      <c r="F4" s="12">
        <v>20</v>
      </c>
      <c r="G4" s="12">
        <v>10</v>
      </c>
      <c r="H4" s="12">
        <v>50</v>
      </c>
      <c r="I4" s="12">
        <v>10</v>
      </c>
      <c r="J4" s="12">
        <f>SUM(E4:I4)</f>
        <v>100</v>
      </c>
      <c r="K4" s="12"/>
      <c r="L4" s="12"/>
      <c r="M4" s="6"/>
      <c r="N4" s="6"/>
      <c r="O4" s="6"/>
      <c r="P4" s="6"/>
    </row>
    <row r="5" spans="1:16" x14ac:dyDescent="0.25">
      <c r="A5" s="2" t="s">
        <v>3</v>
      </c>
      <c r="B5" s="3" t="s">
        <v>4</v>
      </c>
      <c r="C5" s="3" t="s">
        <v>5</v>
      </c>
      <c r="D5" s="13" t="s">
        <v>63</v>
      </c>
      <c r="E5" s="11"/>
      <c r="F5" s="11"/>
      <c r="G5" s="11"/>
      <c r="H5" s="11"/>
      <c r="I5" s="11"/>
      <c r="J5" s="16"/>
      <c r="K5" s="11"/>
      <c r="L5" s="11"/>
    </row>
    <row r="6" spans="1:16" x14ac:dyDescent="0.25">
      <c r="A6" s="4" t="s">
        <v>6</v>
      </c>
      <c r="B6" s="5" t="s">
        <v>7</v>
      </c>
      <c r="C6" s="5" t="s">
        <v>8</v>
      </c>
      <c r="D6" s="13" t="s">
        <v>64</v>
      </c>
      <c r="E6" s="11">
        <v>8</v>
      </c>
      <c r="F6" s="11">
        <v>15</v>
      </c>
      <c r="G6" s="11">
        <v>7</v>
      </c>
      <c r="H6" s="11">
        <v>36</v>
      </c>
      <c r="I6" s="11">
        <v>9</v>
      </c>
      <c r="J6" s="16">
        <f>SUM(E6:I6)</f>
        <v>75</v>
      </c>
      <c r="K6" s="17"/>
      <c r="L6" s="11"/>
    </row>
    <row r="7" spans="1:16" x14ac:dyDescent="0.25">
      <c r="A7" s="2" t="s">
        <v>9</v>
      </c>
      <c r="B7" s="3" t="s">
        <v>10</v>
      </c>
      <c r="C7" s="3" t="s">
        <v>11</v>
      </c>
      <c r="D7" s="13" t="s">
        <v>64</v>
      </c>
      <c r="E7" s="11">
        <v>6</v>
      </c>
      <c r="F7" s="11">
        <v>12</v>
      </c>
      <c r="G7" s="11">
        <v>6</v>
      </c>
      <c r="H7" s="11">
        <v>34</v>
      </c>
      <c r="I7" s="11">
        <v>7</v>
      </c>
      <c r="J7" s="16">
        <f>SUM(E7:I7)</f>
        <v>65</v>
      </c>
      <c r="K7" s="17"/>
      <c r="L7" s="11"/>
    </row>
    <row r="8" spans="1:16" x14ac:dyDescent="0.25">
      <c r="A8" s="4" t="s">
        <v>12</v>
      </c>
      <c r="B8" s="5" t="s">
        <v>13</v>
      </c>
      <c r="C8" s="5" t="s">
        <v>14</v>
      </c>
      <c r="D8" s="13" t="s">
        <v>64</v>
      </c>
      <c r="E8" s="11">
        <v>8</v>
      </c>
      <c r="F8" s="11">
        <v>19</v>
      </c>
      <c r="G8" s="11">
        <v>9</v>
      </c>
      <c r="H8" s="11">
        <v>48</v>
      </c>
      <c r="I8" s="11">
        <v>9</v>
      </c>
      <c r="J8" s="16">
        <f>SUM(E8:I8)</f>
        <v>93</v>
      </c>
      <c r="K8" s="17"/>
      <c r="L8" s="11"/>
    </row>
    <row r="9" spans="1:16" x14ac:dyDescent="0.25">
      <c r="A9" s="2" t="s">
        <v>15</v>
      </c>
      <c r="B9" s="3" t="s">
        <v>16</v>
      </c>
      <c r="C9" s="3" t="s">
        <v>17</v>
      </c>
      <c r="D9" s="13" t="s">
        <v>64</v>
      </c>
      <c r="E9" s="11">
        <v>6</v>
      </c>
      <c r="F9" s="11">
        <v>11</v>
      </c>
      <c r="G9" s="11">
        <v>7</v>
      </c>
      <c r="H9" s="11">
        <v>26</v>
      </c>
      <c r="I9" s="11">
        <v>7</v>
      </c>
      <c r="J9" s="16">
        <f>SUM(E9:I9)</f>
        <v>57</v>
      </c>
      <c r="K9" s="11"/>
      <c r="L9" s="11"/>
    </row>
    <row r="10" spans="1:16" x14ac:dyDescent="0.25">
      <c r="A10" s="4" t="s">
        <v>18</v>
      </c>
      <c r="B10" s="5" t="s">
        <v>19</v>
      </c>
      <c r="C10" s="5" t="s">
        <v>20</v>
      </c>
      <c r="D10" s="13" t="s">
        <v>64</v>
      </c>
      <c r="E10" s="11">
        <v>3</v>
      </c>
      <c r="F10" s="11">
        <v>6</v>
      </c>
      <c r="G10" s="11">
        <v>3</v>
      </c>
      <c r="H10" s="11">
        <v>15</v>
      </c>
      <c r="I10" s="11">
        <v>5</v>
      </c>
      <c r="J10" s="16">
        <f>SUM(E10:I10)</f>
        <v>32</v>
      </c>
      <c r="K10" s="17"/>
      <c r="L10" s="11"/>
    </row>
    <row r="11" spans="1:16" x14ac:dyDescent="0.25">
      <c r="A11" s="2" t="s">
        <v>21</v>
      </c>
      <c r="B11" s="3" t="s">
        <v>22</v>
      </c>
      <c r="C11" s="3" t="s">
        <v>23</v>
      </c>
      <c r="D11" s="13" t="s">
        <v>63</v>
      </c>
      <c r="E11" s="11"/>
      <c r="F11" s="11"/>
      <c r="G11" s="11"/>
      <c r="H11" s="11"/>
      <c r="I11" s="11"/>
      <c r="J11" s="16"/>
      <c r="K11" s="11"/>
      <c r="L11" s="11"/>
    </row>
    <row r="12" spans="1:16" x14ac:dyDescent="0.25">
      <c r="A12" s="4" t="s">
        <v>24</v>
      </c>
      <c r="B12" s="5" t="s">
        <v>25</v>
      </c>
      <c r="C12" s="5" t="s">
        <v>26</v>
      </c>
      <c r="D12" s="13" t="s">
        <v>64</v>
      </c>
      <c r="E12" s="11">
        <v>3</v>
      </c>
      <c r="F12" s="11">
        <v>11</v>
      </c>
      <c r="G12" s="11">
        <v>4</v>
      </c>
      <c r="H12" s="11">
        <v>30</v>
      </c>
      <c r="I12" s="11">
        <v>4</v>
      </c>
      <c r="J12" s="16">
        <f t="shared" ref="J12:J22" si="0">SUM(E12:I12)</f>
        <v>52</v>
      </c>
      <c r="K12" s="11"/>
      <c r="L12" s="11"/>
    </row>
    <row r="13" spans="1:16" x14ac:dyDescent="0.25">
      <c r="A13" s="2" t="s">
        <v>27</v>
      </c>
      <c r="B13" s="3" t="s">
        <v>28</v>
      </c>
      <c r="C13" s="3" t="s">
        <v>29</v>
      </c>
      <c r="D13" s="13" t="s">
        <v>64</v>
      </c>
      <c r="E13" s="11">
        <v>5</v>
      </c>
      <c r="F13" s="11">
        <v>14</v>
      </c>
      <c r="G13" s="11">
        <v>4</v>
      </c>
      <c r="H13" s="11">
        <v>33</v>
      </c>
      <c r="I13" s="11">
        <v>2</v>
      </c>
      <c r="J13" s="16">
        <f t="shared" si="0"/>
        <v>58</v>
      </c>
      <c r="K13" s="11"/>
      <c r="L13" s="11"/>
    </row>
    <row r="14" spans="1:16" x14ac:dyDescent="0.25">
      <c r="A14" s="4" t="s">
        <v>30</v>
      </c>
      <c r="B14" s="5" t="s">
        <v>31</v>
      </c>
      <c r="C14" s="5" t="s">
        <v>32</v>
      </c>
      <c r="D14" s="13" t="s">
        <v>64</v>
      </c>
      <c r="E14" s="11">
        <v>5</v>
      </c>
      <c r="F14" s="11">
        <v>11</v>
      </c>
      <c r="G14" s="11">
        <v>6</v>
      </c>
      <c r="H14" s="11">
        <v>27</v>
      </c>
      <c r="I14" s="11">
        <v>4</v>
      </c>
      <c r="J14" s="16">
        <f t="shared" si="0"/>
        <v>53</v>
      </c>
      <c r="K14" s="11"/>
      <c r="L14" s="11"/>
    </row>
    <row r="15" spans="1:16" x14ac:dyDescent="0.25">
      <c r="A15" s="2" t="s">
        <v>33</v>
      </c>
      <c r="B15" s="3" t="s">
        <v>34</v>
      </c>
      <c r="C15" s="3" t="s">
        <v>35</v>
      </c>
      <c r="D15" s="13" t="s">
        <v>64</v>
      </c>
      <c r="E15" s="11">
        <v>5</v>
      </c>
      <c r="F15" s="11">
        <v>9</v>
      </c>
      <c r="G15" s="11">
        <v>4</v>
      </c>
      <c r="H15" s="11">
        <v>32</v>
      </c>
      <c r="I15" s="11">
        <v>4</v>
      </c>
      <c r="J15" s="16">
        <f t="shared" si="0"/>
        <v>54</v>
      </c>
      <c r="K15" s="11"/>
      <c r="L15" s="11"/>
    </row>
    <row r="16" spans="1:16" x14ac:dyDescent="0.25">
      <c r="A16" s="4" t="s">
        <v>36</v>
      </c>
      <c r="B16" s="5" t="s">
        <v>37</v>
      </c>
      <c r="C16" s="5" t="s">
        <v>38</v>
      </c>
      <c r="D16" s="13" t="s">
        <v>64</v>
      </c>
      <c r="E16" s="11">
        <v>6</v>
      </c>
      <c r="F16" s="11">
        <v>11</v>
      </c>
      <c r="G16" s="11">
        <v>4</v>
      </c>
      <c r="H16" s="11">
        <v>30</v>
      </c>
      <c r="I16" s="11">
        <v>6</v>
      </c>
      <c r="J16" s="16">
        <f t="shared" si="0"/>
        <v>57</v>
      </c>
      <c r="K16" s="11"/>
      <c r="L16" s="11"/>
    </row>
    <row r="17" spans="1:13" x14ac:dyDescent="0.25">
      <c r="A17" s="2" t="s">
        <v>39</v>
      </c>
      <c r="B17" s="3" t="s">
        <v>40</v>
      </c>
      <c r="C17" s="3" t="s">
        <v>41</v>
      </c>
      <c r="D17" s="13" t="s">
        <v>64</v>
      </c>
      <c r="E17" s="11">
        <v>3</v>
      </c>
      <c r="F17" s="11">
        <v>8</v>
      </c>
      <c r="G17" s="11">
        <v>4</v>
      </c>
      <c r="H17" s="11">
        <v>25</v>
      </c>
      <c r="I17" s="11">
        <v>4</v>
      </c>
      <c r="J17" s="16">
        <f t="shared" si="0"/>
        <v>44</v>
      </c>
      <c r="K17" s="11"/>
      <c r="L17" s="11"/>
    </row>
    <row r="18" spans="1:13" x14ac:dyDescent="0.25">
      <c r="A18" s="4" t="s">
        <v>42</v>
      </c>
      <c r="B18" s="5" t="s">
        <v>43</v>
      </c>
      <c r="C18" s="5" t="s">
        <v>44</v>
      </c>
      <c r="D18" s="13" t="s">
        <v>64</v>
      </c>
      <c r="E18" s="11">
        <v>4</v>
      </c>
      <c r="F18" s="11">
        <v>12</v>
      </c>
      <c r="G18" s="11">
        <v>5</v>
      </c>
      <c r="H18" s="11">
        <v>35</v>
      </c>
      <c r="I18" s="11">
        <v>4</v>
      </c>
      <c r="J18" s="16">
        <f t="shared" si="0"/>
        <v>60</v>
      </c>
      <c r="K18" s="11"/>
      <c r="L18" s="11"/>
    </row>
    <row r="19" spans="1:13" x14ac:dyDescent="0.25">
      <c r="A19" s="2" t="s">
        <v>45</v>
      </c>
      <c r="B19" s="3" t="s">
        <v>46</v>
      </c>
      <c r="C19" s="3" t="s">
        <v>47</v>
      </c>
      <c r="D19" s="13" t="s">
        <v>64</v>
      </c>
      <c r="E19" s="11">
        <v>5</v>
      </c>
      <c r="F19" s="11">
        <v>10</v>
      </c>
      <c r="G19" s="11">
        <v>2</v>
      </c>
      <c r="H19" s="11">
        <v>35</v>
      </c>
      <c r="I19" s="11">
        <v>5</v>
      </c>
      <c r="J19" s="16">
        <f t="shared" si="0"/>
        <v>57</v>
      </c>
      <c r="K19" s="17"/>
      <c r="L19" s="11"/>
    </row>
    <row r="20" spans="1:13" x14ac:dyDescent="0.25">
      <c r="A20" s="4" t="s">
        <v>48</v>
      </c>
      <c r="B20" s="5" t="s">
        <v>31</v>
      </c>
      <c r="C20" s="5" t="s">
        <v>49</v>
      </c>
      <c r="D20" s="13" t="s">
        <v>64</v>
      </c>
      <c r="E20" s="11">
        <v>5</v>
      </c>
      <c r="F20" s="11">
        <v>11</v>
      </c>
      <c r="G20" s="11">
        <v>4</v>
      </c>
      <c r="H20" s="11">
        <v>38</v>
      </c>
      <c r="I20" s="11">
        <v>6</v>
      </c>
      <c r="J20" s="16">
        <f t="shared" si="0"/>
        <v>64</v>
      </c>
      <c r="K20" s="11"/>
      <c r="L20" s="11"/>
    </row>
    <row r="21" spans="1:13" x14ac:dyDescent="0.25">
      <c r="A21" s="2" t="s">
        <v>50</v>
      </c>
      <c r="B21" s="3" t="s">
        <v>51</v>
      </c>
      <c r="C21" s="3" t="s">
        <v>52</v>
      </c>
      <c r="D21" s="13" t="s">
        <v>64</v>
      </c>
      <c r="E21" s="11">
        <v>4</v>
      </c>
      <c r="F21" s="11">
        <v>13</v>
      </c>
      <c r="G21" s="11">
        <v>4</v>
      </c>
      <c r="H21" s="11">
        <v>26</v>
      </c>
      <c r="I21" s="11">
        <v>4</v>
      </c>
      <c r="J21" s="16">
        <f t="shared" si="0"/>
        <v>51</v>
      </c>
      <c r="K21" s="11"/>
      <c r="L21" s="11"/>
    </row>
    <row r="22" spans="1:13" x14ac:dyDescent="0.25">
      <c r="A22" s="4" t="s">
        <v>53</v>
      </c>
      <c r="B22" s="5" t="s">
        <v>54</v>
      </c>
      <c r="C22" s="5" t="s">
        <v>55</v>
      </c>
      <c r="D22" s="13" t="s">
        <v>64</v>
      </c>
      <c r="E22" s="11">
        <v>4</v>
      </c>
      <c r="F22" s="11">
        <v>10</v>
      </c>
      <c r="G22" s="11">
        <v>4</v>
      </c>
      <c r="H22" s="11">
        <v>28</v>
      </c>
      <c r="I22" s="11">
        <v>4</v>
      </c>
      <c r="J22" s="16">
        <f t="shared" si="0"/>
        <v>50</v>
      </c>
      <c r="K22" s="17"/>
      <c r="L22" s="11"/>
    </row>
    <row r="23" spans="1:13" x14ac:dyDescent="0.25">
      <c r="C23" s="14" t="s">
        <v>62</v>
      </c>
      <c r="D23" s="8">
        <f>COUNTIF(D5:D22,"Yes")</f>
        <v>16</v>
      </c>
      <c r="J23" s="8">
        <f>COUNTIF(J5:J22, "&gt;0")</f>
        <v>16</v>
      </c>
    </row>
    <row r="24" spans="1:13" x14ac:dyDescent="0.25">
      <c r="C24" s="14" t="s">
        <v>65</v>
      </c>
      <c r="D24" s="8">
        <f>COUNTIF(D5:D22,"No")</f>
        <v>2</v>
      </c>
    </row>
    <row r="25" spans="1:13" x14ac:dyDescent="0.25">
      <c r="J25" s="15">
        <f>AVERAGE(J5:J22)</f>
        <v>57.625</v>
      </c>
      <c r="M25" s="8" t="s">
        <v>66</v>
      </c>
    </row>
    <row r="26" spans="1:13" x14ac:dyDescent="0.25">
      <c r="J26" s="18">
        <f>STDEVA(J5:J22)</f>
        <v>13.331041469692707</v>
      </c>
      <c r="M26" s="8" t="s">
        <v>67</v>
      </c>
    </row>
  </sheetData>
  <sortState xmlns:xlrd2="http://schemas.microsoft.com/office/spreadsheetml/2017/richdata2" ref="A5:L22">
    <sortCondition ref="L5:L22"/>
  </sortState>
  <hyperlinks>
    <hyperlink ref="A5" r:id="rId1" xr:uid="{4CED9553-F222-42B6-8EB9-5589B2D4B72C}"/>
    <hyperlink ref="A6" r:id="rId2" xr:uid="{DBEF8178-DFF7-4007-B486-2962276E69F3}"/>
    <hyperlink ref="A7" r:id="rId3" xr:uid="{37740885-E853-4899-B9D6-B1494673190B}"/>
    <hyperlink ref="A8" r:id="rId4" xr:uid="{9229E055-E6B9-4116-AAAC-D02D1EDC4D2E}"/>
    <hyperlink ref="A9" r:id="rId5" xr:uid="{A9E9DAE6-E236-420C-AD88-620D9ADF9281}"/>
    <hyperlink ref="A10" r:id="rId6" xr:uid="{76B32FCB-A3ED-4A21-888C-5960353B27B3}"/>
    <hyperlink ref="A11" r:id="rId7" xr:uid="{8F1D5CFD-2495-4D70-AB95-85EEA566A14A}"/>
    <hyperlink ref="A12" r:id="rId8" xr:uid="{CDB926EA-9707-4387-82FA-E50CCA72BC9B}"/>
    <hyperlink ref="A13" r:id="rId9" xr:uid="{00811A9D-B343-4534-B846-337ECB71F9DB}"/>
    <hyperlink ref="A14" r:id="rId10" xr:uid="{AD2EC17C-3911-4497-B318-FCCE3F31918A}"/>
    <hyperlink ref="A15" r:id="rId11" xr:uid="{C9BCD112-C460-4190-A87F-BB6103A8FC83}"/>
    <hyperlink ref="A16" r:id="rId12" xr:uid="{2427A93D-EFA4-4584-AEC9-C469E7C91A59}"/>
    <hyperlink ref="A17" r:id="rId13" xr:uid="{C6C3B96B-031F-4F7B-BA26-D6E6E1B66A9B}"/>
    <hyperlink ref="A18" r:id="rId14" xr:uid="{7CCD8CEF-0E16-4F57-923A-0637AE5649EE}"/>
    <hyperlink ref="A19" r:id="rId15" xr:uid="{A03E956F-0BE7-4763-A6BF-3AECE4087B11}"/>
    <hyperlink ref="A20" r:id="rId16" xr:uid="{A9019061-003B-474A-9B50-D1E705BBBE5B}"/>
    <hyperlink ref="A21" r:id="rId17" xr:uid="{7D516748-C36C-4A0A-B5C7-B9F2E054F312}"/>
    <hyperlink ref="A22" r:id="rId18" xr:uid="{040C6FDE-5AE6-4AEF-964A-4F15480186C8}"/>
  </hyperlinks>
  <pageMargins left="0.7" right="0.7" top="0.75" bottom="0.75" header="0.3" footer="0.3"/>
  <pageSetup paperSize="9" orientation="portrait" horizontalDpi="1200" verticalDpi="1200" r:id="rId19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Grading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Stephen</dc:creator>
  <cp:lastModifiedBy>Stephen Hole</cp:lastModifiedBy>
  <dcterms:created xsi:type="dcterms:W3CDTF">2022-01-17T15:15:34Z</dcterms:created>
  <dcterms:modified xsi:type="dcterms:W3CDTF">2022-05-31T09:45:22Z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