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holley\Documents\Swansea\Exams Assessments\2022 Module Boxes\level 6 Systems Engieering\2 Spreadsheet of marks\"/>
    </mc:Choice>
  </mc:AlternateContent>
  <xr:revisionPtr revIDLastSave="0" documentId="13_ncr:1_{E70E971E-6080-4B30-BFA0-EEC5B29A18FC}" xr6:coauthVersionLast="47" xr6:coauthVersionMax="47" xr10:uidLastSave="{00000000-0000-0000-0000-000000000000}"/>
  <bookViews>
    <workbookView xWindow="-110" yWindow="-110" windowWidth="19420" windowHeight="10420" xr2:uid="{831A03CC-7ADB-45BA-87BF-66713EEA8B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" l="1"/>
  <c r="E19" i="1"/>
  <c r="H18" i="1"/>
  <c r="E18" i="1"/>
  <c r="H17" i="1"/>
  <c r="E17" i="1"/>
  <c r="H16" i="1"/>
  <c r="E16" i="1"/>
  <c r="I12" i="1"/>
  <c r="F12" i="1"/>
  <c r="I11" i="1"/>
  <c r="F11" i="1"/>
  <c r="K11" i="1" s="1"/>
  <c r="I10" i="1"/>
  <c r="F10" i="1"/>
  <c r="I9" i="1"/>
  <c r="F9" i="1"/>
  <c r="I8" i="1"/>
  <c r="F8" i="1"/>
  <c r="I7" i="1"/>
  <c r="F7" i="1"/>
  <c r="I6" i="1"/>
  <c r="F6" i="1"/>
  <c r="K8" i="1" l="1"/>
  <c r="K6" i="1"/>
  <c r="K7" i="1"/>
  <c r="K10" i="1"/>
  <c r="K12" i="1"/>
  <c r="K9" i="1"/>
  <c r="K17" i="1" l="1"/>
  <c r="K16" i="1"/>
  <c r="K18" i="1"/>
  <c r="K19" i="1"/>
</calcChain>
</file>

<file path=xl/sharedStrings.xml><?xml version="1.0" encoding="utf-8"?>
<sst xmlns="http://schemas.openxmlformats.org/spreadsheetml/2006/main" count="31" uniqueCount="29">
  <si>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</si>
  <si>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</si>
  <si>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</si>
  <si>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</si>
  <si>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</si>
  <si>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</si>
  <si>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</si>
  <si>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</si>
  <si>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Max</t>
  </si>
  <si>
    <t>Min</t>
  </si>
  <si>
    <t>Mean</t>
  </si>
  <si>
    <t>Std Dev</t>
  </si>
  <si>
    <t xml:space="preserve">ACDA6006 </t>
  </si>
  <si>
    <t>Systems Engineering</t>
  </si>
  <si>
    <t xml:space="preserve">JENNIFER LOUISE </t>
  </si>
  <si>
    <t>MUNGHAM</t>
  </si>
  <si>
    <t>GEORGE IAN FREEMAN</t>
  </si>
  <si>
    <t>GODDARD</t>
  </si>
  <si>
    <t xml:space="preserve">LUKE JAMES </t>
  </si>
  <si>
    <t>SAVIN</t>
  </si>
  <si>
    <t xml:space="preserve">JOSHUA RICHARD </t>
  </si>
  <si>
    <t>MARTIN</t>
  </si>
  <si>
    <t xml:space="preserve">STEVEN  </t>
  </si>
  <si>
    <t>JAMES</t>
  </si>
  <si>
    <t>JORDAN LAWRENCE MICHAEL</t>
  </si>
  <si>
    <t>TIMBERLAKE</t>
  </si>
  <si>
    <t xml:space="preserve">LAWRENCE WILLIAM </t>
  </si>
  <si>
    <t>GROOM</t>
  </si>
  <si>
    <t>RED TEXT = Late entry. May be subject to capping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</si>
</sst>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9" fontId="0" fillId="0" borderId="0" xfId="0" applyNumberFormat="1"/>
    <xf numFmtId="10" fontId="0" fillId="0" borderId="0" xfId="0" applyNumberFormat="1"/>
    <xf numFmtId="0" fontId="0" fillId="0" borderId="1" xfId="0" applyBorder="1"/>
    <xf numFmtId="9" fontId="0" fillId="0" borderId="2" xfId="0" applyNumberFormat="1" applyBorder="1"/>
    <xf numFmtId="9" fontId="0" fillId="0" borderId="3" xfId="0" applyNumberFormat="1" applyBorder="1"/>
    <xf numFmtId="9" fontId="0" fillId="0" borderId="4" xfId="0" applyNumberFormat="1" applyBorder="1"/>
    <xf numFmtId="9" fontId="0" fillId="0" borderId="6" xfId="0" applyNumberFormat="1" applyBorder="1"/>
    <xf numFmtId="9" fontId="0" fillId="0" borderId="7" xfId="0" applyNumberFormat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9" fontId="3" fillId="0" borderId="3" xfId="0" applyNumberFormat="1" applyFont="1" applyBorder="1"/>
    <xf numFmtId="0" fontId="3" fillId="0" borderId="0" xfId="0" applyFont="1"/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C4A24-F593-4540-9414-3D55748FF153}">
  <dimension ref="A3:K29"/>
  <sheetViews>
    <sheetView tabSelected="1" topLeftCell="B7" workbookViewId="0">
      <selection activeCell="F23" sqref="F23"/>
    </sheetView>
  </sheetViews>
  <sheetFormatPr defaultRowHeight="14.5" x14ac:dyDescent="0.35"/>
  <cols>
    <col min="1" max="1" width="22.36328125" customWidth="1"/>
    <col min="2" max="2" width="26.26953125" bestFit="1" customWidth="1"/>
    <col min="3" max="3" width="29" customWidth="1"/>
    <col min="4" max="4" width="7.453125" customWidth="1"/>
    <col min="5" max="5" width="9.90625" style="1" bestFit="1" customWidth="1"/>
    <col min="6" max="6" width="8.7265625" style="1"/>
    <col min="7" max="7" width="3.6328125" customWidth="1"/>
    <col min="8" max="9" width="8.7265625" style="1"/>
    <col min="10" max="10" width="3.08984375" customWidth="1"/>
    <col min="11" max="11" width="8.7265625" style="1"/>
    <col min="12" max="12" width="48.36328125" customWidth="1"/>
  </cols>
  <sheetData>
    <row r="3" spans="1:11" ht="15" thickBot="1" x14ac:dyDescent="0.4">
      <c r="A3" t="s">
        <v>12</v>
      </c>
      <c r="B3" t="s">
        <v>13</v>
      </c>
    </row>
    <row r="4" spans="1:11" ht="15" thickBot="1" x14ac:dyDescent="0.4">
      <c r="E4" s="3" t="s">
        <v>0</v>
      </c>
      <c r="F4" s="4">
        <v>0.5</v>
      </c>
      <c r="G4" s="1"/>
      <c r="H4" s="3" t="s">
        <v>1</v>
      </c>
      <c r="I4" s="4">
        <v>0.5</v>
      </c>
      <c r="J4" s="1"/>
    </row>
    <row r="5" spans="1:11" x14ac:dyDescent="0.35">
      <c r="A5" s="15" t="s">
        <v>2</v>
      </c>
      <c r="B5" s="16" t="s">
        <v>3</v>
      </c>
      <c r="C5" s="17" t="s">
        <v>4</v>
      </c>
      <c r="D5" s="9"/>
      <c r="E5" s="5" t="s">
        <v>5</v>
      </c>
      <c r="F5" s="6" t="s">
        <v>6</v>
      </c>
      <c r="H5" s="5" t="s">
        <v>5</v>
      </c>
      <c r="I5" s="6" t="s">
        <v>6</v>
      </c>
      <c r="K5" s="1" t="s">
        <v>7</v>
      </c>
    </row>
    <row r="6" spans="1:11" x14ac:dyDescent="0.35">
      <c r="A6" s="13">
        <v>1810444</v>
      </c>
      <c r="B6" s="12" t="s">
        <v>14</v>
      </c>
      <c r="C6" s="14" t="s">
        <v>15</v>
      </c>
      <c r="D6" s="10"/>
      <c r="E6" s="5">
        <v>0.66</v>
      </c>
      <c r="F6" s="6">
        <f t="shared" ref="F6:F12" si="0">E6*$F$4</f>
        <v>0.33</v>
      </c>
      <c r="H6" s="5">
        <v>0.89500000000000002</v>
      </c>
      <c r="I6" s="6">
        <f t="shared" ref="I6:I12" si="1">H6*$I$4</f>
        <v>0.44750000000000001</v>
      </c>
      <c r="K6" s="1">
        <f>F6+I6</f>
        <v>0.77750000000000008</v>
      </c>
    </row>
    <row r="7" spans="1:11" x14ac:dyDescent="0.35">
      <c r="A7" s="18">
        <v>1810319</v>
      </c>
      <c r="B7" s="19" t="s">
        <v>16</v>
      </c>
      <c r="C7" s="20" t="s">
        <v>17</v>
      </c>
      <c r="D7" s="10"/>
      <c r="E7" s="5">
        <v>0.72</v>
      </c>
      <c r="F7" s="6">
        <f t="shared" si="0"/>
        <v>0.36</v>
      </c>
      <c r="H7" s="5">
        <v>0.82</v>
      </c>
      <c r="I7" s="6">
        <f t="shared" si="1"/>
        <v>0.41</v>
      </c>
      <c r="K7" s="1">
        <f t="shared" ref="K7:K12" si="2">F7+I7</f>
        <v>0.77</v>
      </c>
    </row>
    <row r="8" spans="1:11" x14ac:dyDescent="0.35">
      <c r="A8" s="13">
        <v>1810328</v>
      </c>
      <c r="B8" s="12" t="s">
        <v>18</v>
      </c>
      <c r="C8" s="14" t="s">
        <v>19</v>
      </c>
      <c r="D8" s="10"/>
      <c r="E8" s="5">
        <v>0.57999999999999996</v>
      </c>
      <c r="F8" s="6">
        <f t="shared" si="0"/>
        <v>0.28999999999999998</v>
      </c>
      <c r="H8" s="5">
        <v>0.72</v>
      </c>
      <c r="I8" s="6">
        <f t="shared" si="1"/>
        <v>0.36</v>
      </c>
      <c r="K8" s="1">
        <f t="shared" si="2"/>
        <v>0.64999999999999991</v>
      </c>
    </row>
    <row r="9" spans="1:11" x14ac:dyDescent="0.35">
      <c r="A9" s="18">
        <v>1810346</v>
      </c>
      <c r="B9" s="19" t="s">
        <v>20</v>
      </c>
      <c r="C9" s="20" t="s">
        <v>21</v>
      </c>
      <c r="D9" s="10"/>
      <c r="E9" s="5">
        <v>0.7</v>
      </c>
      <c r="F9" s="6">
        <f t="shared" si="0"/>
        <v>0.35</v>
      </c>
      <c r="H9" s="5">
        <v>0.85</v>
      </c>
      <c r="I9" s="6">
        <f t="shared" si="1"/>
        <v>0.42499999999999999</v>
      </c>
      <c r="K9" s="1">
        <f t="shared" si="2"/>
        <v>0.77499999999999991</v>
      </c>
    </row>
    <row r="10" spans="1:11" x14ac:dyDescent="0.35">
      <c r="A10" s="13">
        <v>1810370</v>
      </c>
      <c r="B10" s="12" t="s">
        <v>22</v>
      </c>
      <c r="C10" s="14" t="s">
        <v>23</v>
      </c>
      <c r="D10" s="10"/>
      <c r="E10" s="5">
        <v>0.66</v>
      </c>
      <c r="F10" s="6">
        <f t="shared" si="0"/>
        <v>0.33</v>
      </c>
      <c r="H10" s="5">
        <v>0.71</v>
      </c>
      <c r="I10" s="6">
        <f t="shared" si="1"/>
        <v>0.35499999999999998</v>
      </c>
      <c r="K10" s="1">
        <f t="shared" si="2"/>
        <v>0.68500000000000005</v>
      </c>
    </row>
    <row r="11" spans="1:11" x14ac:dyDescent="0.35">
      <c r="A11" s="18">
        <v>1810310</v>
      </c>
      <c r="B11" s="19" t="s">
        <v>24</v>
      </c>
      <c r="C11" s="20" t="s">
        <v>25</v>
      </c>
      <c r="D11" s="10"/>
      <c r="E11" s="24">
        <v>0.42</v>
      </c>
      <c r="F11" s="6">
        <f t="shared" si="0"/>
        <v>0.21</v>
      </c>
      <c r="H11" s="5">
        <v>0.81</v>
      </c>
      <c r="I11" s="6">
        <f t="shared" si="1"/>
        <v>0.40500000000000003</v>
      </c>
      <c r="K11" s="1">
        <f t="shared" si="2"/>
        <v>0.61499999999999999</v>
      </c>
    </row>
    <row r="12" spans="1:11" x14ac:dyDescent="0.35">
      <c r="A12" s="13">
        <v>1810351</v>
      </c>
      <c r="B12" s="12" t="s">
        <v>26</v>
      </c>
      <c r="C12" s="14" t="s">
        <v>27</v>
      </c>
      <c r="D12" s="10"/>
      <c r="E12" s="5">
        <v>0.57999999999999996</v>
      </c>
      <c r="F12" s="6">
        <f t="shared" si="0"/>
        <v>0.28999999999999998</v>
      </c>
      <c r="H12" s="5">
        <v>0.68</v>
      </c>
      <c r="I12" s="6">
        <f t="shared" si="1"/>
        <v>0.34</v>
      </c>
      <c r="K12" s="1">
        <f t="shared" si="2"/>
        <v>0.63</v>
      </c>
    </row>
    <row r="13" spans="1:11" ht="15" thickBot="1" x14ac:dyDescent="0.4">
      <c r="A13" s="21"/>
      <c r="B13" s="22"/>
      <c r="C13" s="23"/>
      <c r="D13" s="11"/>
      <c r="E13" s="7"/>
      <c r="F13" s="8"/>
      <c r="H13" s="7"/>
      <c r="I13" s="8"/>
    </row>
    <row r="15" spans="1:11" x14ac:dyDescent="0.35">
      <c r="E15"/>
      <c r="F15"/>
      <c r="H15"/>
      <c r="I15"/>
    </row>
    <row r="16" spans="1:11" x14ac:dyDescent="0.35">
      <c r="C16" t="s">
        <v>8</v>
      </c>
      <c r="E16" s="1">
        <f>MAX(E6:E13)</f>
        <v>0.72</v>
      </c>
      <c r="H16" s="1">
        <f>MAX(H6:H13)</f>
        <v>0.89500000000000002</v>
      </c>
      <c r="K16" s="1">
        <f>MAX(K6:K13)</f>
        <v>0.77750000000000008</v>
      </c>
    </row>
    <row r="17" spans="3:11" x14ac:dyDescent="0.35">
      <c r="C17" t="s">
        <v>9</v>
      </c>
      <c r="E17" s="1">
        <f>MIN(E6:E13)</f>
        <v>0.42</v>
      </c>
      <c r="H17" s="1">
        <f>MIN(H6:H13)</f>
        <v>0.68</v>
      </c>
      <c r="K17" s="1">
        <f>MIN(K6:K13)</f>
        <v>0.61499999999999999</v>
      </c>
    </row>
    <row r="18" spans="3:11" x14ac:dyDescent="0.35">
      <c r="C18" t="s">
        <v>10</v>
      </c>
      <c r="E18" s="1">
        <f>AVERAGE(E6:E13)</f>
        <v>0.61714285714285722</v>
      </c>
      <c r="H18" s="1">
        <f>AVERAGE(H6:H13)</f>
        <v>0.78357142857142847</v>
      </c>
      <c r="K18" s="1">
        <f>AVERAGE(K6:K13)</f>
        <v>0.70035714285714279</v>
      </c>
    </row>
    <row r="19" spans="3:11" x14ac:dyDescent="0.35">
      <c r="C19" t="s">
        <v>11</v>
      </c>
      <c r="E19" s="2">
        <f>_xlfn.STDEV.P(E6:E13)</f>
        <v>9.4674523004462191E-2</v>
      </c>
      <c r="H19" s="2">
        <f>_xlfn.STDEV.P(H6:H13)</f>
        <v>7.4676171649629294E-2</v>
      </c>
      <c r="K19" s="2">
        <f>_xlfn.STDEV.P(K6:K13)</f>
        <v>6.6954523097885688E-2</v>
      </c>
    </row>
    <row r="22" spans="3:11" x14ac:dyDescent="0.35">
      <c r="C22" s="25" t="s">
        <v>28</v>
      </c>
      <c r="E22"/>
      <c r="F22"/>
      <c r="H22"/>
      <c r="I22"/>
    </row>
    <row r="23" spans="3:11" x14ac:dyDescent="0.35">
      <c r="E23"/>
      <c r="F23"/>
      <c r="H23"/>
      <c r="I23"/>
    </row>
    <row r="24" spans="3:11" x14ac:dyDescent="0.35">
      <c r="E24"/>
      <c r="F24"/>
      <c r="H24"/>
      <c r="I24"/>
    </row>
    <row r="25" spans="3:11" x14ac:dyDescent="0.35">
      <c r="E25"/>
      <c r="F25"/>
      <c r="H25"/>
      <c r="I25"/>
    </row>
    <row r="26" spans="3:11" x14ac:dyDescent="0.35">
      <c r="E26"/>
      <c r="F26"/>
      <c r="H26"/>
      <c r="I26"/>
    </row>
    <row r="27" spans="3:11" x14ac:dyDescent="0.35">
      <c r="E27"/>
      <c r="F27"/>
      <c r="H27"/>
      <c r="I27"/>
    </row>
    <row r="28" spans="3:11" x14ac:dyDescent="0.35">
      <c r="E28"/>
      <c r="F28"/>
      <c r="H28"/>
      <c r="I28"/>
    </row>
    <row r="29" spans="3:11" x14ac:dyDescent="0.35">
      <c r="E29"/>
      <c r="F29"/>
      <c r="H29"/>
      <c r="I29"/>
    </row>
  </sheetData>
  <conditionalFormatting sqref="A13:D13">
    <cfRule type="expression" dxfId="0" priority="2">
      <formula>(IF((IF(SUBTOTAL(3,$C13)=0,MIN($H12:$H$13)-1,SUBTOTAL(3,$C12:$C$13))/2)-ROUNDDOWN((IF(SUBTOTAL(3,$C13)=0,MIN($H12:$H$13)-1,SUBTOTAL(3,$C12:$C$13))/2),0)=0.5,"Y","N"))="Y"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2022-04-06T12:39:57Z</dcterms:created>
  <dcterms:modified xsi:type="dcterms:W3CDTF">2022-04-08T08:29:32Z</dcterms:modified>
</cp:coreProperties>
</file>