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UWTSD work\2017_2018\Sustainability\UCSB v5\"/>
    </mc:Choice>
  </mc:AlternateContent>
  <bookViews>
    <workbookView xWindow="0" yWindow="0" windowWidth="28800" windowHeight="12885" activeTab="5"/>
  </bookViews>
  <sheets>
    <sheet name="Data Sheet 1" sheetId="1" r:id="rId1"/>
    <sheet name="Compact Petrol" sheetId="2" r:id="rId2"/>
    <sheet name="Midsize Petrol" sheetId="3" r:id="rId3"/>
    <sheet name="FSV A Class" sheetId="4" r:id="rId4"/>
    <sheet name="Data Sheet 2" sheetId="5" r:id="rId5"/>
    <sheet name="Data Sheet 3" sheetId="6" r:id="rId6"/>
  </sheet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7" i="1" l="1"/>
  <c r="X26" i="1"/>
  <c r="X25" i="1"/>
  <c r="X24" i="1"/>
  <c r="T27" i="1"/>
  <c r="T26" i="1"/>
  <c r="T25" i="1"/>
  <c r="T24" i="1"/>
  <c r="P27" i="1"/>
  <c r="P26" i="1"/>
  <c r="P25" i="1"/>
  <c r="P24" i="1"/>
  <c r="H35" i="1"/>
  <c r="H39" i="1"/>
  <c r="H31" i="1"/>
  <c r="H24" i="1"/>
  <c r="H20" i="1"/>
  <c r="H9" i="1"/>
  <c r="H13" i="1"/>
  <c r="H5" i="1"/>
  <c r="X40" i="1"/>
  <c r="X41" i="1"/>
  <c r="X42" i="1"/>
  <c r="X39" i="1"/>
  <c r="X36" i="1"/>
  <c r="X37" i="1"/>
  <c r="X38" i="1"/>
  <c r="X35" i="1"/>
  <c r="X32" i="1"/>
  <c r="X33" i="1"/>
  <c r="X34" i="1"/>
  <c r="X31" i="1"/>
  <c r="T40" i="1"/>
  <c r="T41" i="1"/>
  <c r="T42" i="1"/>
  <c r="T39" i="1"/>
  <c r="T38" i="1"/>
  <c r="T36" i="1"/>
  <c r="T37" i="1"/>
  <c r="T35" i="1"/>
  <c r="T32" i="1"/>
  <c r="T33" i="1"/>
  <c r="T34" i="1"/>
  <c r="T31" i="1"/>
  <c r="P40" i="1"/>
  <c r="P41" i="1"/>
  <c r="P42" i="1"/>
  <c r="P39" i="1"/>
  <c r="P36" i="1"/>
  <c r="P37" i="1"/>
  <c r="P38" i="1"/>
  <c r="P35" i="1"/>
  <c r="P32" i="1"/>
  <c r="P33" i="1"/>
  <c r="P34" i="1"/>
  <c r="P31" i="1"/>
  <c r="X16" i="1"/>
  <c r="X14" i="1"/>
  <c r="X15" i="1"/>
  <c r="X13" i="1"/>
  <c r="X10" i="1"/>
  <c r="X11" i="1"/>
  <c r="X12" i="1"/>
  <c r="X9" i="1"/>
  <c r="T14" i="1"/>
  <c r="T15" i="1"/>
  <c r="T16" i="1"/>
  <c r="T13" i="1"/>
  <c r="T10" i="1"/>
  <c r="T11" i="1"/>
  <c r="T12" i="1"/>
  <c r="T9" i="1"/>
  <c r="P14" i="1"/>
  <c r="P15" i="1"/>
  <c r="P16" i="1"/>
  <c r="P13" i="1"/>
  <c r="P10" i="1"/>
  <c r="P11" i="1"/>
  <c r="P12" i="1"/>
  <c r="P9" i="1"/>
  <c r="X23" i="1"/>
  <c r="T23" i="1"/>
  <c r="P23" i="1"/>
  <c r="X22" i="1"/>
  <c r="T22" i="1"/>
  <c r="P22" i="1"/>
  <c r="X21" i="1"/>
  <c r="T21" i="1"/>
  <c r="P21" i="1"/>
  <c r="X20" i="1"/>
  <c r="T20" i="1"/>
  <c r="P20" i="1"/>
  <c r="X6" i="1"/>
  <c r="X7" i="1"/>
  <c r="X8" i="1"/>
  <c r="X5" i="1"/>
  <c r="T6" i="1"/>
  <c r="T7" i="1"/>
  <c r="T8" i="1"/>
  <c r="T5" i="1"/>
  <c r="P6" i="1"/>
  <c r="P7" i="1"/>
  <c r="P8" i="1"/>
  <c r="P5" i="1"/>
</calcChain>
</file>

<file path=xl/sharedStrings.xml><?xml version="1.0" encoding="utf-8"?>
<sst xmlns="http://schemas.openxmlformats.org/spreadsheetml/2006/main" count="242" uniqueCount="80">
  <si>
    <t>Powertrain</t>
  </si>
  <si>
    <t>Vehicle Size</t>
  </si>
  <si>
    <t>Driving Cycle</t>
  </si>
  <si>
    <t>ICEV-G</t>
  </si>
  <si>
    <t>Compact</t>
  </si>
  <si>
    <t>NEDC</t>
  </si>
  <si>
    <t>HYZEM</t>
  </si>
  <si>
    <t>SAE J1711</t>
  </si>
  <si>
    <t>WLTP 3b</t>
  </si>
  <si>
    <t>Mid Size</t>
  </si>
  <si>
    <t>SUV</t>
  </si>
  <si>
    <t>Material weight</t>
  </si>
  <si>
    <t>Battery (for Powertrain)</t>
  </si>
  <si>
    <t>Fluids</t>
  </si>
  <si>
    <t>Tires</t>
  </si>
  <si>
    <t>Baseline Vehicle</t>
  </si>
  <si>
    <t>Contender vehicle 1</t>
  </si>
  <si>
    <t>% reduction</t>
  </si>
  <si>
    <t>Contender vehicle 2</t>
  </si>
  <si>
    <t>Production GHG emissions</t>
  </si>
  <si>
    <t>Use GHG Emissions</t>
  </si>
  <si>
    <t>End of Life Emissions</t>
  </si>
  <si>
    <t>Total</t>
  </si>
  <si>
    <t>Contender Vehicle 1</t>
  </si>
  <si>
    <t>Contender Vehicle 2</t>
  </si>
  <si>
    <t>BEV</t>
  </si>
  <si>
    <t>Total Weight</t>
  </si>
  <si>
    <t>Total weight</t>
  </si>
  <si>
    <t>FSV A-Class</t>
  </si>
  <si>
    <t>FSV C-Class</t>
  </si>
  <si>
    <t>HEV</t>
  </si>
  <si>
    <t>Input</t>
  </si>
  <si>
    <t>Results</t>
  </si>
  <si>
    <t>ICEV-D</t>
  </si>
  <si>
    <t>Vehicle Class</t>
  </si>
  <si>
    <t>Midsize</t>
  </si>
  <si>
    <t xml:space="preserve">Driving Cycle </t>
  </si>
  <si>
    <t>Lifetime mileage</t>
  </si>
  <si>
    <t>Biofuel Content</t>
  </si>
  <si>
    <t>GHG Emissions</t>
  </si>
  <si>
    <t>Biofuel content</t>
  </si>
  <si>
    <t>Rapseed</t>
  </si>
  <si>
    <t>Mileage</t>
  </si>
  <si>
    <t>Biofuel Source</t>
  </si>
  <si>
    <t>Soybean</t>
  </si>
  <si>
    <t>Drive Cycle</t>
  </si>
  <si>
    <t>PHEV-40</t>
  </si>
  <si>
    <t>Electricity Source</t>
  </si>
  <si>
    <t>USA</t>
  </si>
  <si>
    <t>Europe</t>
  </si>
  <si>
    <t>China</t>
  </si>
  <si>
    <t>Coal</t>
  </si>
  <si>
    <t xml:space="preserve">LCA Calculations TAB on Comparison Model </t>
  </si>
  <si>
    <t>Section</t>
  </si>
  <si>
    <t>Material/Process</t>
  </si>
  <si>
    <t>Total Energy MJ/kg</t>
  </si>
  <si>
    <t>GHG emissions kgCO2eq/kg</t>
  </si>
  <si>
    <t>Materials Production</t>
  </si>
  <si>
    <t>Aluminum, primary ingot, GLO</t>
  </si>
  <si>
    <t>CFRP, primary</t>
  </si>
  <si>
    <t>Steel, BF/BOF slab</t>
  </si>
  <si>
    <t>Tires, rubber</t>
  </si>
  <si>
    <t>Materials Finishing</t>
  </si>
  <si>
    <t>Aluminum casting</t>
  </si>
  <si>
    <t>CFRP finishing</t>
  </si>
  <si>
    <t>Steel HDG</t>
  </si>
  <si>
    <t>Tires (long steel/rubber molding)</t>
  </si>
  <si>
    <t>Plastics Production</t>
  </si>
  <si>
    <t>ABS Resin</t>
  </si>
  <si>
    <t>Nylon 66 Resin</t>
  </si>
  <si>
    <t>PVC Resin</t>
  </si>
  <si>
    <t>Plastics Forming</t>
  </si>
  <si>
    <t>Extrusion (PVC)</t>
  </si>
  <si>
    <t>Injection Molding (PVC)</t>
  </si>
  <si>
    <t>Fluids Production</t>
  </si>
  <si>
    <t>Brake Fluid</t>
  </si>
  <si>
    <t>Windshield Fluid</t>
  </si>
  <si>
    <t>EOL Recycling</t>
  </si>
  <si>
    <t>Aluminum</t>
  </si>
  <si>
    <t>Steel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</si>
</sst>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1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1" fillId="2" borderId="17" xfId="0" applyFont="1" applyFill="1" applyBorder="1" applyAlignment="1">
      <alignment horizontal="center" wrapText="1"/>
    </xf>
    <xf numFmtId="0" fontId="1" fillId="2" borderId="19" xfId="0" applyFont="1" applyFill="1" applyBorder="1" applyAlignment="1">
      <alignment horizontal="center" wrapText="1"/>
    </xf>
    <xf numFmtId="0" fontId="1" fillId="2" borderId="21" xfId="0" applyFont="1" applyFill="1" applyBorder="1" applyAlignment="1">
      <alignment horizontal="center" wrapText="1"/>
    </xf>
    <xf numFmtId="0" fontId="1" fillId="2" borderId="23" xfId="0" applyFont="1" applyFill="1" applyBorder="1" applyAlignment="1">
      <alignment horizontal="center" wrapText="1"/>
    </xf>
    <xf numFmtId="0" fontId="1" fillId="2" borderId="23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9" fontId="0" fillId="2" borderId="6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 wrapText="1"/>
    </xf>
    <xf numFmtId="0" fontId="1" fillId="3" borderId="23" xfId="0" applyFont="1" applyFill="1" applyBorder="1" applyAlignment="1">
      <alignment horizontal="center" wrapText="1"/>
    </xf>
    <xf numFmtId="0" fontId="1" fillId="3" borderId="26" xfId="0" applyFont="1" applyFill="1" applyBorder="1" applyAlignment="1">
      <alignment horizontal="center" wrapText="1"/>
    </xf>
    <xf numFmtId="0" fontId="0" fillId="3" borderId="21" xfId="0" applyFill="1" applyBorder="1" applyAlignment="1">
      <alignment horizontal="center" vertical="center"/>
    </xf>
    <xf numFmtId="0" fontId="0" fillId="3" borderId="5" xfId="0" applyFill="1" applyBorder="1"/>
    <xf numFmtId="0" fontId="0" fillId="3" borderId="23" xfId="0" applyFill="1" applyBorder="1" applyAlignment="1">
      <alignment horizontal="center" vertical="center"/>
    </xf>
    <xf numFmtId="0" fontId="0" fillId="3" borderId="6" xfId="0" applyFill="1" applyBorder="1"/>
    <xf numFmtId="0" fontId="0" fillId="3" borderId="22" xfId="0" applyFill="1" applyBorder="1" applyAlignment="1">
      <alignment horizontal="center" vertical="center"/>
    </xf>
    <xf numFmtId="0" fontId="0" fillId="3" borderId="1" xfId="0" applyFill="1" applyBorder="1"/>
    <xf numFmtId="0" fontId="0" fillId="3" borderId="24" xfId="0" applyFill="1" applyBorder="1" applyAlignment="1">
      <alignment horizontal="center" vertical="center"/>
    </xf>
    <xf numFmtId="0" fontId="0" fillId="3" borderId="20" xfId="0" applyFill="1" applyBorder="1"/>
    <xf numFmtId="0" fontId="0" fillId="3" borderId="27" xfId="0" applyFill="1" applyBorder="1" applyAlignment="1">
      <alignment horizontal="center" vertical="center"/>
    </xf>
    <xf numFmtId="0" fontId="0" fillId="3" borderId="10" xfId="0" applyFill="1" applyBorder="1"/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/>
    <xf numFmtId="0" fontId="0" fillId="3" borderId="15" xfId="0" applyFill="1" applyBorder="1"/>
    <xf numFmtId="0" fontId="0" fillId="3" borderId="8" xfId="0" applyFill="1" applyBorder="1"/>
    <xf numFmtId="0" fontId="0" fillId="3" borderId="11" xfId="0" applyFill="1" applyBorder="1"/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2" borderId="34" xfId="0" applyFont="1" applyFill="1" applyBorder="1" applyAlignment="1">
      <alignment horizontal="center" wrapText="1"/>
    </xf>
    <xf numFmtId="0" fontId="0" fillId="2" borderId="26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wrapText="1"/>
    </xf>
    <xf numFmtId="0" fontId="1" fillId="2" borderId="24" xfId="0" applyFont="1" applyFill="1" applyBorder="1" applyAlignment="1">
      <alignment horizontal="center" wrapText="1"/>
    </xf>
    <xf numFmtId="0" fontId="1" fillId="2" borderId="24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 wrapText="1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35" xfId="0" applyFill="1" applyBorder="1"/>
    <xf numFmtId="0" fontId="0" fillId="3" borderId="1" xfId="0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/>
    </xf>
    <xf numFmtId="0" fontId="1" fillId="3" borderId="39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wrapText="1"/>
    </xf>
    <xf numFmtId="0" fontId="0" fillId="3" borderId="2" xfId="0" applyFill="1" applyBorder="1"/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16" xfId="0" applyFill="1" applyBorder="1"/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3" borderId="12" xfId="0" applyFill="1" applyBorder="1"/>
    <xf numFmtId="0" fontId="0" fillId="3" borderId="44" xfId="0" applyFill="1" applyBorder="1" applyAlignment="1">
      <alignment horizontal="center" vertical="center"/>
    </xf>
    <xf numFmtId="0" fontId="0" fillId="3" borderId="13" xfId="0" applyFill="1" applyBorder="1"/>
    <xf numFmtId="0" fontId="0" fillId="3" borderId="45" xfId="0" applyFill="1" applyBorder="1" applyAlignment="1">
      <alignment horizontal="center" vertical="center"/>
    </xf>
    <xf numFmtId="0" fontId="0" fillId="3" borderId="46" xfId="0" applyFill="1" applyBorder="1"/>
    <xf numFmtId="0" fontId="0" fillId="3" borderId="46" xfId="0" applyFill="1" applyBorder="1" applyAlignment="1">
      <alignment horizontal="center" vertical="center"/>
    </xf>
    <xf numFmtId="0" fontId="0" fillId="3" borderId="47" xfId="0" applyFill="1" applyBorder="1"/>
    <xf numFmtId="0" fontId="0" fillId="3" borderId="48" xfId="0" applyFill="1" applyBorder="1" applyAlignment="1">
      <alignment horizontal="center" vertical="center"/>
    </xf>
    <xf numFmtId="0" fontId="0" fillId="3" borderId="49" xfId="0" applyFill="1" applyBorder="1"/>
    <xf numFmtId="0" fontId="2" fillId="2" borderId="0" xfId="0" applyFont="1" applyFill="1" applyAlignment="1">
      <alignment horizontal="center" vertical="center"/>
    </xf>
    <xf numFmtId="0" fontId="2" fillId="2" borderId="5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50" xfId="0" applyFont="1" applyFill="1" applyBorder="1" applyAlignment="1">
      <alignment horizontal="center" vertical="center"/>
    </xf>
    <xf numFmtId="0" fontId="0" fillId="0" borderId="0" xfId="0" applyFont="1"/>
    <xf numFmtId="3" fontId="0" fillId="0" borderId="0" xfId="0" applyNumberFormat="1"/>
    <xf numFmtId="9" fontId="0" fillId="0" borderId="0" xfId="0" applyNumberFormat="1"/>
    <xf numFmtId="3" fontId="0" fillId="0" borderId="1" xfId="0" applyNumberFormat="1" applyBorder="1" applyAlignment="1">
      <alignment horizontal="center" vertical="center"/>
    </xf>
    <xf numFmtId="9" fontId="0" fillId="0" borderId="1" xfId="0" applyNumberFormat="1" applyBorder="1"/>
    <xf numFmtId="0" fontId="0" fillId="0" borderId="46" xfId="0" applyBorder="1" applyAlignment="1">
      <alignment horizontal="center" vertical="center"/>
    </xf>
    <xf numFmtId="0" fontId="3" fillId="0" borderId="1" xfId="0" applyFont="1" applyBorder="1"/>
    <xf numFmtId="0" fontId="3" fillId="0" borderId="1" xfId="1" applyFont="1" applyBorder="1" applyProtection="1"/>
    <xf numFmtId="0" fontId="3" fillId="0" borderId="1" xfId="0" applyFont="1" applyFill="1" applyBorder="1"/>
  </cellXfs>
  <cellStyles count="2">
    <cellStyle name="Normal" xfId="0" builtinId="0"/>
    <cellStyle name="Normal_IISI-Model Only 14Mar07v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2.xml"/><Relationship Id="rId7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3.xml"/><Relationship Id="rId5" Type="http://schemas.openxmlformats.org/officeDocument/2006/relationships/worksheet" Target="worksheets/sheet2.xml"/><Relationship Id="rId10" Type="http://schemas.openxmlformats.org/officeDocument/2006/relationships/calcChain" Target="calcChain.xml"/><Relationship Id="rId4" Type="http://schemas.openxmlformats.org/officeDocument/2006/relationships/chartsheet" Target="chart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GHG Emissions for a Compact Petrol Vehicle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Compact Hyzem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('Data Sheet 1'!$M$3,'Data Sheet 1'!$Q$3,'Data Sheet 1'!$U$3)</c:f>
              <c:strCache>
                <c:ptCount val="3"/>
                <c:pt idx="0">
                  <c:v>Baseline Vehicle</c:v>
                </c:pt>
                <c:pt idx="1">
                  <c:v>Contender Vehicle 1</c:v>
                </c:pt>
                <c:pt idx="2">
                  <c:v>Contender Vehicle 2</c:v>
                </c:pt>
              </c:strCache>
            </c:strRef>
          </c:cat>
          <c:val>
            <c:numRef>
              <c:f>('Data Sheet 1'!$P$5,'Data Sheet 1'!$T$5,'Data Sheet 1'!$X$5)</c:f>
              <c:numCache>
                <c:formatCode>General</c:formatCode>
                <c:ptCount val="3"/>
                <c:pt idx="0">
                  <c:v>36868</c:v>
                </c:pt>
                <c:pt idx="1">
                  <c:v>35125</c:v>
                </c:pt>
                <c:pt idx="2">
                  <c:v>36132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CC-4C5E-B2F5-A9D00FCFF314}"/>
            </c:ext>
          </c:extLst>
        </c:ser>
        <c:ser>
          <c:idx val="1"/>
          <c:order val="1"/>
          <c:tx>
            <c:v>Compact NEDC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('Data Sheet 1'!$P$6,'Data Sheet 1'!$T$6,'Data Sheet 1'!$X$6)</c:f>
              <c:numCache>
                <c:formatCode>General</c:formatCode>
                <c:ptCount val="3"/>
                <c:pt idx="0">
                  <c:v>33147</c:v>
                </c:pt>
                <c:pt idx="1">
                  <c:v>31198</c:v>
                </c:pt>
                <c:pt idx="2">
                  <c:v>32140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CC-4C5E-B2F5-A9D00FCFF314}"/>
            </c:ext>
          </c:extLst>
        </c:ser>
        <c:ser>
          <c:idx val="2"/>
          <c:order val="2"/>
          <c:tx>
            <c:v>Compact SAE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('Data Sheet 1'!$P$7,'Data Sheet 1'!$T$7,'Data Sheet 1'!$X$7)</c:f>
              <c:numCache>
                <c:formatCode>General</c:formatCode>
                <c:ptCount val="3"/>
                <c:pt idx="0">
                  <c:v>30530</c:v>
                </c:pt>
                <c:pt idx="1">
                  <c:v>28769</c:v>
                </c:pt>
                <c:pt idx="2">
                  <c:v>29771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ACC-4C5E-B2F5-A9D00FCFF314}"/>
            </c:ext>
          </c:extLst>
        </c:ser>
        <c:ser>
          <c:idx val="3"/>
          <c:order val="3"/>
          <c:tx>
            <c:v>Compact WLTP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('Data Sheet 1'!$P$8,'Data Sheet 1'!$T$8,'Data Sheet 1'!$X$8)</c:f>
              <c:numCache>
                <c:formatCode>General</c:formatCode>
                <c:ptCount val="3"/>
                <c:pt idx="0">
                  <c:v>32657</c:v>
                </c:pt>
                <c:pt idx="1">
                  <c:v>30528</c:v>
                </c:pt>
                <c:pt idx="2">
                  <c:v>31412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ACC-4C5E-B2F5-A9D00FCFF3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3800064"/>
        <c:axId val="533801376"/>
      </c:barChart>
      <c:catAx>
        <c:axId val="53380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801376"/>
        <c:crosses val="autoZero"/>
        <c:auto val="1"/>
        <c:lblAlgn val="ctr"/>
        <c:lblOffset val="100"/>
        <c:noMultiLvlLbl val="0"/>
      </c:catAx>
      <c:valAx>
        <c:axId val="53380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GHG</a:t>
                </a:r>
                <a:r>
                  <a:rPr lang="en-GB" baseline="0"/>
                  <a:t> Emissions (in kg CO2 eq)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800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GHG Emissions for a Midsize Petrol Vehicle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Midsize Hyzem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('Data Sheet 1'!$M$3,'Data Sheet 1'!$Q$3,'Data Sheet 1'!$U$3)</c:f>
              <c:strCache>
                <c:ptCount val="3"/>
                <c:pt idx="0">
                  <c:v>Baseline Vehicle</c:v>
                </c:pt>
                <c:pt idx="1">
                  <c:v>Contender Vehicle 1</c:v>
                </c:pt>
                <c:pt idx="2">
                  <c:v>Contender Vehicle 2</c:v>
                </c:pt>
              </c:strCache>
            </c:strRef>
          </c:cat>
          <c:val>
            <c:numRef>
              <c:f>('Data Sheet 1'!$P$9,'Data Sheet 1'!$T$9,'Data Sheet 1'!$X$9)</c:f>
              <c:numCache>
                <c:formatCode>General</c:formatCode>
                <c:ptCount val="3"/>
                <c:pt idx="0">
                  <c:v>44563</c:v>
                </c:pt>
                <c:pt idx="1">
                  <c:v>42205</c:v>
                </c:pt>
                <c:pt idx="2">
                  <c:v>43191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BE-49A5-AF58-26F93D167E37}"/>
            </c:ext>
          </c:extLst>
        </c:ser>
        <c:ser>
          <c:idx val="1"/>
          <c:order val="1"/>
          <c:tx>
            <c:v>Midsize NEDC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('Data Sheet 1'!$P$10,'Data Sheet 1'!$T$10,'Data Sheet 1'!$X$10)</c:f>
              <c:numCache>
                <c:formatCode>General</c:formatCode>
                <c:ptCount val="3"/>
                <c:pt idx="0">
                  <c:v>5331</c:v>
                </c:pt>
                <c:pt idx="1">
                  <c:v>5017</c:v>
                </c:pt>
                <c:pt idx="2">
                  <c:v>6657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BE-49A5-AF58-26F93D167E37}"/>
            </c:ext>
          </c:extLst>
        </c:ser>
        <c:ser>
          <c:idx val="2"/>
          <c:order val="2"/>
          <c:tx>
            <c:v>Midsize SAE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('Data Sheet 1'!$P$11,'Data Sheet 1'!$T$11,'Data Sheet 1'!$X$11)</c:f>
              <c:numCache>
                <c:formatCode>General</c:formatCode>
                <c:ptCount val="3"/>
                <c:pt idx="0">
                  <c:v>5331</c:v>
                </c:pt>
                <c:pt idx="1">
                  <c:v>5017</c:v>
                </c:pt>
                <c:pt idx="2">
                  <c:v>6657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ABE-49A5-AF58-26F93D167E37}"/>
            </c:ext>
          </c:extLst>
        </c:ser>
        <c:ser>
          <c:idx val="3"/>
          <c:order val="3"/>
          <c:tx>
            <c:v>Midsize WLTP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('Data Sheet 1'!$P$12,'Data Sheet 1'!$T$12,'Data Sheet 1'!$X$12)</c:f>
              <c:numCache>
                <c:formatCode>General</c:formatCode>
                <c:ptCount val="3"/>
                <c:pt idx="0">
                  <c:v>5331</c:v>
                </c:pt>
                <c:pt idx="1">
                  <c:v>5017</c:v>
                </c:pt>
                <c:pt idx="2">
                  <c:v>6657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ABE-49A5-AF58-26F93D167E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3800064"/>
        <c:axId val="533801376"/>
      </c:barChart>
      <c:catAx>
        <c:axId val="53380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801376"/>
        <c:crosses val="autoZero"/>
        <c:auto val="1"/>
        <c:lblAlgn val="ctr"/>
        <c:lblOffset val="100"/>
        <c:noMultiLvlLbl val="0"/>
      </c:catAx>
      <c:valAx>
        <c:axId val="53380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GHG</a:t>
                </a:r>
                <a:r>
                  <a:rPr lang="en-GB" baseline="0"/>
                  <a:t> Emissions (in kg CO2 eq)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800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GHG Emissions for a BEV A Class Vehicle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 Class Hyzem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('Data Sheet 1'!$M$3,'Data Sheet 1'!$Q$3,'Data Sheet 1'!$U$3)</c:f>
              <c:strCache>
                <c:ptCount val="3"/>
                <c:pt idx="0">
                  <c:v>Baseline Vehicle</c:v>
                </c:pt>
                <c:pt idx="1">
                  <c:v>Contender Vehicle 1</c:v>
                </c:pt>
                <c:pt idx="2">
                  <c:v>Contender Vehicle 2</c:v>
                </c:pt>
              </c:strCache>
            </c:strRef>
          </c:cat>
          <c:val>
            <c:numRef>
              <c:f>('Data Sheet 1'!$P$9,'Data Sheet 1'!$T$9,'Data Sheet 1'!$X$9)</c:f>
              <c:numCache>
                <c:formatCode>General</c:formatCode>
                <c:ptCount val="3"/>
                <c:pt idx="0">
                  <c:v>44563</c:v>
                </c:pt>
                <c:pt idx="1">
                  <c:v>42205</c:v>
                </c:pt>
                <c:pt idx="2">
                  <c:v>43191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2-4B2B-AB85-F382D64A4843}"/>
            </c:ext>
          </c:extLst>
        </c:ser>
        <c:ser>
          <c:idx val="1"/>
          <c:order val="1"/>
          <c:tx>
            <c:v>A Class NEDC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('Data Sheet 1'!$P$10,'Data Sheet 1'!$T$10,'Data Sheet 1'!$X$10)</c:f>
              <c:numCache>
                <c:formatCode>General</c:formatCode>
                <c:ptCount val="3"/>
                <c:pt idx="0">
                  <c:v>5331</c:v>
                </c:pt>
                <c:pt idx="1">
                  <c:v>5017</c:v>
                </c:pt>
                <c:pt idx="2">
                  <c:v>6657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82-4B2B-AB85-F382D64A4843}"/>
            </c:ext>
          </c:extLst>
        </c:ser>
        <c:ser>
          <c:idx val="2"/>
          <c:order val="2"/>
          <c:tx>
            <c:v>A Class SAE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('Data Sheet 1'!$P$11,'Data Sheet 1'!$T$11,'Data Sheet 1'!$X$11)</c:f>
              <c:numCache>
                <c:formatCode>General</c:formatCode>
                <c:ptCount val="3"/>
                <c:pt idx="0">
                  <c:v>5331</c:v>
                </c:pt>
                <c:pt idx="1">
                  <c:v>5017</c:v>
                </c:pt>
                <c:pt idx="2">
                  <c:v>6657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82-4B2B-AB85-F382D64A4843}"/>
            </c:ext>
          </c:extLst>
        </c:ser>
        <c:ser>
          <c:idx val="3"/>
          <c:order val="3"/>
          <c:tx>
            <c:v>A Class WLTP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('Data Sheet 1'!$P$12,'Data Sheet 1'!$T$12,'Data Sheet 1'!$X$12)</c:f>
              <c:numCache>
                <c:formatCode>General</c:formatCode>
                <c:ptCount val="3"/>
                <c:pt idx="0">
                  <c:v>5331</c:v>
                </c:pt>
                <c:pt idx="1">
                  <c:v>5017</c:v>
                </c:pt>
                <c:pt idx="2">
                  <c:v>6657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82-4B2B-AB85-F382D64A4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3800064"/>
        <c:axId val="533801376"/>
      </c:barChart>
      <c:catAx>
        <c:axId val="53380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801376"/>
        <c:crosses val="autoZero"/>
        <c:auto val="1"/>
        <c:lblAlgn val="ctr"/>
        <c:lblOffset val="100"/>
        <c:noMultiLvlLbl val="0"/>
      </c:catAx>
      <c:valAx>
        <c:axId val="53380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GHG</a:t>
                </a:r>
                <a:r>
                  <a:rPr lang="en-GB" baseline="0"/>
                  <a:t> Emissions (in kg CO2 eq)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800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5</xdr:row>
      <xdr:rowOff>38100</xdr:rowOff>
    </xdr:from>
    <xdr:to>
      <xdr:col>16</xdr:col>
      <xdr:colOff>447675</xdr:colOff>
      <xdr:row>23</xdr:row>
      <xdr:rowOff>123825</xdr:rowOff>
    </xdr:to>
    <xdr:sp macro="" textlink="">
      <xdr:nvSpPr>
        <xdr:cNvPr id="2" name="TextBox 1"/>
        <xdr:cNvSpPr txBox="1"/>
      </xdr:nvSpPr>
      <xdr:spPr>
        <a:xfrm>
          <a:off x="8667750" y="990600"/>
          <a:ext cx="5219700" cy="3514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 u="sng"/>
            <a:t>Task</a:t>
          </a:r>
          <a:r>
            <a:rPr lang="en-GB" sz="1400" b="1" u="sng" baseline="0"/>
            <a:t> 5</a:t>
          </a:r>
          <a:endParaRPr lang="en-GB" sz="1400" b="1" u="sng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workbookViewId="0">
      <selection activeCell="M31" sqref="M31:M34"/>
    </sheetView>
  </sheetViews>
  <sheetFormatPr defaultRowHeight="15" x14ac:dyDescent="0.25"/>
  <cols>
    <col min="1" max="1" width="10.85546875" bestFit="1" customWidth="1"/>
    <col min="2" max="2" width="11.7109375" bestFit="1" customWidth="1"/>
    <col min="3" max="3" width="12.42578125" bestFit="1" customWidth="1"/>
    <col min="4" max="4" width="8.42578125" customWidth="1"/>
    <col min="5" max="5" width="12.140625" customWidth="1"/>
    <col min="9" max="9" width="11" customWidth="1"/>
    <col min="10" max="10" width="9.7109375" customWidth="1"/>
    <col min="12" max="12" width="10.28515625" customWidth="1"/>
    <col min="13" max="13" width="15.5703125" customWidth="1"/>
    <col min="14" max="14" width="11.85546875" customWidth="1"/>
    <col min="15" max="15" width="11.5703125" customWidth="1"/>
    <col min="16" max="16" width="6" bestFit="1" customWidth="1"/>
    <col min="17" max="17" width="15.28515625" customWidth="1"/>
    <col min="18" max="18" width="12.28515625" customWidth="1"/>
    <col min="19" max="19" width="11.5703125" customWidth="1"/>
    <col min="20" max="20" width="6" bestFit="1" customWidth="1"/>
    <col min="21" max="21" width="16.140625" customWidth="1"/>
    <col min="22" max="22" width="11.5703125" customWidth="1"/>
    <col min="23" max="23" width="12" customWidth="1"/>
    <col min="24" max="24" width="6" bestFit="1" customWidth="1"/>
  </cols>
  <sheetData>
    <row r="1" spans="1:24" x14ac:dyDescent="0.25">
      <c r="D1" s="102" t="s">
        <v>31</v>
      </c>
      <c r="E1" s="102"/>
      <c r="F1" s="102"/>
      <c r="G1" s="102"/>
      <c r="H1" s="102"/>
      <c r="I1" s="102"/>
      <c r="J1" s="102"/>
      <c r="K1" s="102"/>
      <c r="L1" s="102"/>
      <c r="M1" s="104" t="s">
        <v>32</v>
      </c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</row>
    <row r="2" spans="1:24" ht="15.75" thickBot="1" x14ac:dyDescent="0.3">
      <c r="D2" s="103"/>
      <c r="E2" s="103"/>
      <c r="F2" s="103"/>
      <c r="G2" s="103"/>
      <c r="H2" s="103"/>
      <c r="I2" s="103"/>
      <c r="J2" s="103"/>
      <c r="K2" s="103"/>
      <c r="L2" s="103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</row>
    <row r="3" spans="1:24" ht="15.75" thickBot="1" x14ac:dyDescent="0.3">
      <c r="D3" s="69" t="s">
        <v>15</v>
      </c>
      <c r="E3" s="70"/>
      <c r="F3" s="70"/>
      <c r="G3" s="70"/>
      <c r="H3" s="71"/>
      <c r="I3" s="61" t="s">
        <v>16</v>
      </c>
      <c r="J3" s="16"/>
      <c r="K3" s="15" t="s">
        <v>18</v>
      </c>
      <c r="L3" s="16"/>
      <c r="M3" s="34" t="s">
        <v>15</v>
      </c>
      <c r="N3" s="35"/>
      <c r="O3" s="35"/>
      <c r="P3" s="36"/>
      <c r="Q3" s="34" t="s">
        <v>23</v>
      </c>
      <c r="R3" s="35"/>
      <c r="S3" s="35"/>
      <c r="T3" s="36"/>
      <c r="U3" s="34" t="s">
        <v>24</v>
      </c>
      <c r="V3" s="35"/>
      <c r="W3" s="35"/>
      <c r="X3" s="36"/>
    </row>
    <row r="4" spans="1:24" ht="30.75" thickBot="1" x14ac:dyDescent="0.3">
      <c r="A4" s="3" t="s">
        <v>0</v>
      </c>
      <c r="B4" s="3" t="s">
        <v>1</v>
      </c>
      <c r="C4" s="3" t="s">
        <v>2</v>
      </c>
      <c r="D4" s="65" t="s">
        <v>11</v>
      </c>
      <c r="E4" s="66" t="s">
        <v>12</v>
      </c>
      <c r="F4" s="67" t="s">
        <v>13</v>
      </c>
      <c r="G4" s="68" t="s">
        <v>14</v>
      </c>
      <c r="H4" s="72" t="s">
        <v>26</v>
      </c>
      <c r="I4" s="17" t="s">
        <v>26</v>
      </c>
      <c r="J4" s="21" t="s">
        <v>17</v>
      </c>
      <c r="K4" s="17" t="s">
        <v>27</v>
      </c>
      <c r="L4" s="21" t="s">
        <v>17</v>
      </c>
      <c r="M4" s="37" t="s">
        <v>19</v>
      </c>
      <c r="N4" s="38" t="s">
        <v>20</v>
      </c>
      <c r="O4" s="38" t="s">
        <v>21</v>
      </c>
      <c r="P4" s="39" t="s">
        <v>22</v>
      </c>
      <c r="Q4" s="37" t="s">
        <v>19</v>
      </c>
      <c r="R4" s="38" t="s">
        <v>20</v>
      </c>
      <c r="S4" s="38" t="s">
        <v>21</v>
      </c>
      <c r="T4" s="39" t="s">
        <v>22</v>
      </c>
      <c r="U4" s="37" t="s">
        <v>19</v>
      </c>
      <c r="V4" s="38" t="s">
        <v>20</v>
      </c>
      <c r="W4" s="38" t="s">
        <v>21</v>
      </c>
      <c r="X4" s="39" t="s">
        <v>22</v>
      </c>
    </row>
    <row r="5" spans="1:24" x14ac:dyDescent="0.25">
      <c r="A5" s="58" t="s">
        <v>3</v>
      </c>
      <c r="B5" s="12" t="s">
        <v>4</v>
      </c>
      <c r="C5" s="13" t="s">
        <v>6</v>
      </c>
      <c r="D5" s="22">
        <v>1171.2</v>
      </c>
      <c r="E5" s="23">
        <v>0</v>
      </c>
      <c r="F5" s="23">
        <v>28.8</v>
      </c>
      <c r="G5" s="24">
        <v>60</v>
      </c>
      <c r="H5" s="62">
        <f>G5+F5+D5+E5</f>
        <v>1260</v>
      </c>
      <c r="I5" s="22">
        <v>1143</v>
      </c>
      <c r="J5" s="25">
        <v>0.09</v>
      </c>
      <c r="K5" s="22">
        <v>1105.5999999999999</v>
      </c>
      <c r="L5" s="25">
        <v>0.12</v>
      </c>
      <c r="M5" s="40">
        <v>6432</v>
      </c>
      <c r="N5" s="41">
        <v>32405</v>
      </c>
      <c r="O5" s="42">
        <v>-1969</v>
      </c>
      <c r="P5" s="43">
        <f>$M$5+N5+$O$5</f>
        <v>36868</v>
      </c>
      <c r="Q5" s="40">
        <v>5854</v>
      </c>
      <c r="R5" s="41">
        <v>30945</v>
      </c>
      <c r="S5" s="42">
        <v>-1674</v>
      </c>
      <c r="T5" s="43">
        <f>$Q$5+R5+$S$5</f>
        <v>35125</v>
      </c>
      <c r="U5" s="40">
        <v>9653</v>
      </c>
      <c r="V5" s="41">
        <v>30477</v>
      </c>
      <c r="W5" s="42">
        <v>-3998</v>
      </c>
      <c r="X5" s="43">
        <f>$U$5+V5+$W$5</f>
        <v>36132</v>
      </c>
    </row>
    <row r="6" spans="1:24" x14ac:dyDescent="0.25">
      <c r="A6" s="59"/>
      <c r="B6" s="8"/>
      <c r="C6" s="7" t="s">
        <v>5</v>
      </c>
      <c r="D6" s="26"/>
      <c r="E6" s="27"/>
      <c r="F6" s="27"/>
      <c r="G6" s="28"/>
      <c r="H6" s="63"/>
      <c r="I6" s="26"/>
      <c r="J6" s="29"/>
      <c r="K6" s="26"/>
      <c r="L6" s="29"/>
      <c r="M6" s="44"/>
      <c r="N6" s="45">
        <v>28684</v>
      </c>
      <c r="O6" s="46"/>
      <c r="P6" s="47">
        <f t="shared" ref="P6:P8" si="0">$M$5+N6+$O$5</f>
        <v>33147</v>
      </c>
      <c r="Q6" s="44"/>
      <c r="R6" s="45">
        <v>27018</v>
      </c>
      <c r="S6" s="46"/>
      <c r="T6" s="47">
        <f t="shared" ref="T6:T8" si="1">$Q$5+R6+$S$5</f>
        <v>31198</v>
      </c>
      <c r="U6" s="44"/>
      <c r="V6" s="45">
        <v>26485</v>
      </c>
      <c r="W6" s="46"/>
      <c r="X6" s="47">
        <f t="shared" ref="X6:X8" si="2">$U$5+V6+$W$5</f>
        <v>32140</v>
      </c>
    </row>
    <row r="7" spans="1:24" x14ac:dyDescent="0.25">
      <c r="A7" s="59"/>
      <c r="B7" s="8"/>
      <c r="C7" s="7" t="s">
        <v>7</v>
      </c>
      <c r="D7" s="26"/>
      <c r="E7" s="27"/>
      <c r="F7" s="27"/>
      <c r="G7" s="28"/>
      <c r="H7" s="63"/>
      <c r="I7" s="26"/>
      <c r="J7" s="29"/>
      <c r="K7" s="26"/>
      <c r="L7" s="29"/>
      <c r="M7" s="44"/>
      <c r="N7" s="45">
        <v>26067</v>
      </c>
      <c r="O7" s="46"/>
      <c r="P7" s="47">
        <f t="shared" si="0"/>
        <v>30530</v>
      </c>
      <c r="Q7" s="44"/>
      <c r="R7" s="45">
        <v>24589</v>
      </c>
      <c r="S7" s="46"/>
      <c r="T7" s="47">
        <f t="shared" si="1"/>
        <v>28769</v>
      </c>
      <c r="U7" s="44"/>
      <c r="V7" s="45">
        <v>24116</v>
      </c>
      <c r="W7" s="46"/>
      <c r="X7" s="47">
        <f t="shared" si="2"/>
        <v>29771</v>
      </c>
    </row>
    <row r="8" spans="1:24" ht="15.75" thickBot="1" x14ac:dyDescent="0.3">
      <c r="A8" s="59"/>
      <c r="B8" s="9"/>
      <c r="C8" s="14" t="s">
        <v>8</v>
      </c>
      <c r="D8" s="30"/>
      <c r="E8" s="31"/>
      <c r="F8" s="31"/>
      <c r="G8" s="32"/>
      <c r="H8" s="64"/>
      <c r="I8" s="30"/>
      <c r="J8" s="33"/>
      <c r="K8" s="30"/>
      <c r="L8" s="33"/>
      <c r="M8" s="44"/>
      <c r="N8" s="97">
        <v>28194</v>
      </c>
      <c r="O8" s="46"/>
      <c r="P8" s="76">
        <f t="shared" si="0"/>
        <v>32657</v>
      </c>
      <c r="Q8" s="44"/>
      <c r="R8" s="97">
        <v>26348</v>
      </c>
      <c r="S8" s="46"/>
      <c r="T8" s="76">
        <f t="shared" si="1"/>
        <v>30528</v>
      </c>
      <c r="U8" s="44"/>
      <c r="V8" s="97">
        <v>25757</v>
      </c>
      <c r="W8" s="46"/>
      <c r="X8" s="76">
        <f t="shared" si="2"/>
        <v>31412</v>
      </c>
    </row>
    <row r="9" spans="1:24" x14ac:dyDescent="0.25">
      <c r="A9" s="59"/>
      <c r="B9" s="55" t="s">
        <v>9</v>
      </c>
      <c r="C9" s="13" t="s">
        <v>6</v>
      </c>
      <c r="D9" s="22">
        <v>1551.2</v>
      </c>
      <c r="E9" s="23">
        <v>0</v>
      </c>
      <c r="F9" s="23">
        <v>28.8</v>
      </c>
      <c r="G9" s="24">
        <v>60</v>
      </c>
      <c r="H9" s="62">
        <f t="shared" ref="H9" si="3">G9+F9+D9+E9</f>
        <v>1640</v>
      </c>
      <c r="I9" s="22">
        <v>1510</v>
      </c>
      <c r="J9" s="25">
        <v>0.08</v>
      </c>
      <c r="K9" s="22">
        <v>1468.4</v>
      </c>
      <c r="L9" s="25">
        <v>0.1</v>
      </c>
      <c r="M9" s="40">
        <v>7939</v>
      </c>
      <c r="N9" s="41">
        <v>39232</v>
      </c>
      <c r="O9" s="42">
        <v>-2608</v>
      </c>
      <c r="P9" s="41">
        <f>$M$9+N9+$O$9</f>
        <v>44563</v>
      </c>
      <c r="Q9" s="73">
        <v>7297</v>
      </c>
      <c r="R9" s="41">
        <v>37188</v>
      </c>
      <c r="S9" s="42">
        <v>-2280</v>
      </c>
      <c r="T9" s="41">
        <f>$Q$9+R9+$S$9</f>
        <v>42205</v>
      </c>
      <c r="U9" s="73">
        <v>11519</v>
      </c>
      <c r="V9" s="41">
        <v>36534</v>
      </c>
      <c r="W9" s="42">
        <v>-4862</v>
      </c>
      <c r="X9" s="43">
        <f>$U$9+V9+$W$9</f>
        <v>43191</v>
      </c>
    </row>
    <row r="10" spans="1:24" x14ac:dyDescent="0.25">
      <c r="A10" s="59"/>
      <c r="B10" s="56"/>
      <c r="C10" s="7" t="s">
        <v>5</v>
      </c>
      <c r="D10" s="26"/>
      <c r="E10" s="27"/>
      <c r="F10" s="27"/>
      <c r="G10" s="28"/>
      <c r="H10" s="63"/>
      <c r="I10" s="26"/>
      <c r="J10" s="29"/>
      <c r="K10" s="26"/>
      <c r="L10" s="29"/>
      <c r="M10" s="44"/>
      <c r="N10" s="45"/>
      <c r="O10" s="46"/>
      <c r="P10" s="45">
        <f t="shared" ref="P10:P12" si="4">$M$9+N10+$O$9</f>
        <v>5331</v>
      </c>
      <c r="Q10" s="74"/>
      <c r="R10" s="45"/>
      <c r="S10" s="46"/>
      <c r="T10" s="45">
        <f t="shared" ref="T10:T12" si="5">$Q$9+R10+$S$9</f>
        <v>5017</v>
      </c>
      <c r="U10" s="74"/>
      <c r="V10" s="45"/>
      <c r="W10" s="46"/>
      <c r="X10" s="53">
        <f t="shared" ref="X10:X12" si="6">$U$9+V10+$W$9</f>
        <v>6657</v>
      </c>
    </row>
    <row r="11" spans="1:24" x14ac:dyDescent="0.25">
      <c r="A11" s="59"/>
      <c r="B11" s="56"/>
      <c r="C11" s="7" t="s">
        <v>7</v>
      </c>
      <c r="D11" s="26"/>
      <c r="E11" s="27"/>
      <c r="F11" s="27"/>
      <c r="G11" s="28"/>
      <c r="H11" s="63"/>
      <c r="I11" s="26"/>
      <c r="J11" s="29"/>
      <c r="K11" s="26"/>
      <c r="L11" s="29"/>
      <c r="M11" s="44"/>
      <c r="N11" s="45"/>
      <c r="O11" s="46"/>
      <c r="P11" s="45">
        <f t="shared" si="4"/>
        <v>5331</v>
      </c>
      <c r="Q11" s="74"/>
      <c r="R11" s="45"/>
      <c r="S11" s="46"/>
      <c r="T11" s="45">
        <f t="shared" si="5"/>
        <v>5017</v>
      </c>
      <c r="U11" s="74"/>
      <c r="V11" s="45"/>
      <c r="W11" s="46"/>
      <c r="X11" s="53">
        <f t="shared" si="6"/>
        <v>6657</v>
      </c>
    </row>
    <row r="12" spans="1:24" ht="15.75" thickBot="1" x14ac:dyDescent="0.3">
      <c r="A12" s="59"/>
      <c r="B12" s="57"/>
      <c r="C12" s="14" t="s">
        <v>8</v>
      </c>
      <c r="D12" s="30"/>
      <c r="E12" s="31"/>
      <c r="F12" s="31"/>
      <c r="G12" s="32"/>
      <c r="H12" s="64"/>
      <c r="I12" s="30"/>
      <c r="J12" s="33"/>
      <c r="K12" s="30"/>
      <c r="L12" s="33"/>
      <c r="M12" s="48"/>
      <c r="N12" s="49"/>
      <c r="O12" s="50"/>
      <c r="P12" s="49">
        <f t="shared" si="4"/>
        <v>5331</v>
      </c>
      <c r="Q12" s="75"/>
      <c r="R12" s="49"/>
      <c r="S12" s="50"/>
      <c r="T12" s="49">
        <f t="shared" si="5"/>
        <v>5017</v>
      </c>
      <c r="U12" s="75"/>
      <c r="V12" s="49"/>
      <c r="W12" s="50"/>
      <c r="X12" s="54">
        <f t="shared" si="6"/>
        <v>6657</v>
      </c>
    </row>
    <row r="13" spans="1:24" x14ac:dyDescent="0.25">
      <c r="A13" s="59"/>
      <c r="B13" s="12" t="s">
        <v>10</v>
      </c>
      <c r="C13" s="13" t="s">
        <v>6</v>
      </c>
      <c r="D13" s="22">
        <v>2096.9</v>
      </c>
      <c r="E13" s="23">
        <v>0</v>
      </c>
      <c r="F13" s="23">
        <v>38.1</v>
      </c>
      <c r="G13" s="24">
        <v>60</v>
      </c>
      <c r="H13" s="62">
        <f t="shared" ref="H13" si="7">G13+F13+D13+E13</f>
        <v>2195</v>
      </c>
      <c r="I13" s="22">
        <v>2019.5</v>
      </c>
      <c r="J13" s="25">
        <v>0.08</v>
      </c>
      <c r="K13" s="22">
        <v>1963.3</v>
      </c>
      <c r="L13" s="25">
        <v>0.11</v>
      </c>
      <c r="M13" s="40">
        <v>10166</v>
      </c>
      <c r="N13" s="41">
        <v>58220</v>
      </c>
      <c r="O13" s="42">
        <v>-3525</v>
      </c>
      <c r="P13" s="43">
        <f>$M$13+N13+$O$13</f>
        <v>64861</v>
      </c>
      <c r="Q13" s="40">
        <v>9299</v>
      </c>
      <c r="R13" s="41">
        <v>55378</v>
      </c>
      <c r="S13" s="42">
        <v>-3083</v>
      </c>
      <c r="T13" s="43">
        <f>$Q$13+R13+$S$13</f>
        <v>61594</v>
      </c>
      <c r="U13" s="40">
        <v>14998</v>
      </c>
      <c r="V13" s="41">
        <v>54469</v>
      </c>
      <c r="W13" s="42">
        <v>-6569</v>
      </c>
      <c r="X13" s="43">
        <f>$U$13+V13+$W$13</f>
        <v>62898</v>
      </c>
    </row>
    <row r="14" spans="1:24" x14ac:dyDescent="0.25">
      <c r="A14" s="59"/>
      <c r="B14" s="8"/>
      <c r="C14" s="7" t="s">
        <v>5</v>
      </c>
      <c r="D14" s="26"/>
      <c r="E14" s="27"/>
      <c r="F14" s="27"/>
      <c r="G14" s="28"/>
      <c r="H14" s="63"/>
      <c r="I14" s="26"/>
      <c r="J14" s="29"/>
      <c r="K14" s="26"/>
      <c r="L14" s="29"/>
      <c r="M14" s="44"/>
      <c r="N14" s="45"/>
      <c r="O14" s="46"/>
      <c r="P14" s="47">
        <f t="shared" ref="P14:P16" si="8">$M$13+N14+$O$13</f>
        <v>6641</v>
      </c>
      <c r="Q14" s="44"/>
      <c r="R14" s="45"/>
      <c r="S14" s="46"/>
      <c r="T14" s="47">
        <f t="shared" ref="T14:T16" si="9">$Q$13+R14+$S$13</f>
        <v>6216</v>
      </c>
      <c r="U14" s="44"/>
      <c r="V14" s="45"/>
      <c r="W14" s="46"/>
      <c r="X14" s="47">
        <f>$U$13+V14+$W$13</f>
        <v>8429</v>
      </c>
    </row>
    <row r="15" spans="1:24" x14ac:dyDescent="0.25">
      <c r="A15" s="59"/>
      <c r="B15" s="8"/>
      <c r="C15" s="7" t="s">
        <v>7</v>
      </c>
      <c r="D15" s="26"/>
      <c r="E15" s="27"/>
      <c r="F15" s="27"/>
      <c r="G15" s="28"/>
      <c r="H15" s="63"/>
      <c r="I15" s="26"/>
      <c r="J15" s="29"/>
      <c r="K15" s="26"/>
      <c r="L15" s="29"/>
      <c r="M15" s="44"/>
      <c r="N15" s="45"/>
      <c r="O15" s="46"/>
      <c r="P15" s="47">
        <f t="shared" si="8"/>
        <v>6641</v>
      </c>
      <c r="Q15" s="44"/>
      <c r="R15" s="45"/>
      <c r="S15" s="46"/>
      <c r="T15" s="47">
        <f t="shared" si="9"/>
        <v>6216</v>
      </c>
      <c r="U15" s="44"/>
      <c r="V15" s="45"/>
      <c r="W15" s="46"/>
      <c r="X15" s="47">
        <f>$U$13+V15+$W$13</f>
        <v>8429</v>
      </c>
    </row>
    <row r="16" spans="1:24" ht="15.75" thickBot="1" x14ac:dyDescent="0.3">
      <c r="A16" s="60"/>
      <c r="B16" s="9"/>
      <c r="C16" s="14" t="s">
        <v>8</v>
      </c>
      <c r="D16" s="30"/>
      <c r="E16" s="31"/>
      <c r="F16" s="31"/>
      <c r="G16" s="32"/>
      <c r="H16" s="64"/>
      <c r="I16" s="30"/>
      <c r="J16" s="33"/>
      <c r="K16" s="30"/>
      <c r="L16" s="33"/>
      <c r="M16" s="48"/>
      <c r="N16" s="49"/>
      <c r="O16" s="50"/>
      <c r="P16" s="51">
        <f t="shared" si="8"/>
        <v>6641</v>
      </c>
      <c r="Q16" s="48"/>
      <c r="R16" s="49"/>
      <c r="S16" s="50"/>
      <c r="T16" s="51">
        <f t="shared" si="9"/>
        <v>6216</v>
      </c>
      <c r="U16" s="48"/>
      <c r="V16" s="49"/>
      <c r="W16" s="50"/>
      <c r="X16" s="51">
        <f>$U$13+V16+$W$13</f>
        <v>8429</v>
      </c>
    </row>
    <row r="17" spans="1:24" ht="15.75" thickBot="1" x14ac:dyDescent="0.3"/>
    <row r="18" spans="1:24" ht="15.75" thickBot="1" x14ac:dyDescent="0.3">
      <c r="D18" s="69" t="s">
        <v>15</v>
      </c>
      <c r="E18" s="70"/>
      <c r="F18" s="70"/>
      <c r="G18" s="70"/>
      <c r="H18" s="71"/>
      <c r="I18" s="15" t="s">
        <v>16</v>
      </c>
      <c r="J18" s="16"/>
      <c r="K18" s="15" t="s">
        <v>18</v>
      </c>
      <c r="L18" s="16"/>
      <c r="M18" s="34" t="s">
        <v>15</v>
      </c>
      <c r="N18" s="35"/>
      <c r="O18" s="35"/>
      <c r="P18" s="36"/>
      <c r="Q18" s="34" t="s">
        <v>23</v>
      </c>
      <c r="R18" s="35"/>
      <c r="S18" s="35"/>
      <c r="T18" s="36"/>
      <c r="U18" s="34" t="s">
        <v>24</v>
      </c>
      <c r="V18" s="35"/>
      <c r="W18" s="35"/>
      <c r="X18" s="36"/>
    </row>
    <row r="19" spans="1:24" ht="30.75" thickBot="1" x14ac:dyDescent="0.3">
      <c r="A19" s="3" t="s">
        <v>0</v>
      </c>
      <c r="B19" s="3" t="s">
        <v>1</v>
      </c>
      <c r="C19" s="3" t="s">
        <v>2</v>
      </c>
      <c r="D19" s="17" t="s">
        <v>11</v>
      </c>
      <c r="E19" s="18" t="s">
        <v>12</v>
      </c>
      <c r="F19" s="19" t="s">
        <v>13</v>
      </c>
      <c r="G19" s="20" t="s">
        <v>14</v>
      </c>
      <c r="H19" s="72" t="s">
        <v>26</v>
      </c>
      <c r="I19" s="17" t="s">
        <v>26</v>
      </c>
      <c r="J19" s="21" t="s">
        <v>17</v>
      </c>
      <c r="K19" s="17" t="s">
        <v>26</v>
      </c>
      <c r="L19" s="21" t="s">
        <v>17</v>
      </c>
      <c r="M19" s="37" t="s">
        <v>19</v>
      </c>
      <c r="N19" s="38" t="s">
        <v>20</v>
      </c>
      <c r="O19" s="38" t="s">
        <v>21</v>
      </c>
      <c r="P19" s="39" t="s">
        <v>22</v>
      </c>
      <c r="Q19" s="37" t="s">
        <v>19</v>
      </c>
      <c r="R19" s="38" t="s">
        <v>20</v>
      </c>
      <c r="S19" s="38" t="s">
        <v>21</v>
      </c>
      <c r="T19" s="39" t="s">
        <v>22</v>
      </c>
      <c r="U19" s="37" t="s">
        <v>19</v>
      </c>
      <c r="V19" s="38" t="s">
        <v>20</v>
      </c>
      <c r="W19" s="38" t="s">
        <v>21</v>
      </c>
      <c r="X19" s="39" t="s">
        <v>22</v>
      </c>
    </row>
    <row r="20" spans="1:24" x14ac:dyDescent="0.25">
      <c r="A20" s="58" t="s">
        <v>25</v>
      </c>
      <c r="B20" s="12" t="s">
        <v>28</v>
      </c>
      <c r="C20" s="13" t="s">
        <v>6</v>
      </c>
      <c r="D20" s="22">
        <v>816.7</v>
      </c>
      <c r="E20" s="23">
        <v>208.8</v>
      </c>
      <c r="F20" s="23">
        <v>11.5</v>
      </c>
      <c r="G20" s="24">
        <v>60</v>
      </c>
      <c r="H20" s="62">
        <f>D20+E20+F20+G20</f>
        <v>1097</v>
      </c>
      <c r="I20" s="22"/>
      <c r="J20" s="25"/>
      <c r="K20" s="22"/>
      <c r="L20" s="25"/>
      <c r="M20" s="40">
        <v>13189</v>
      </c>
      <c r="N20" s="41">
        <v>35107</v>
      </c>
      <c r="O20" s="42">
        <v>-3386</v>
      </c>
      <c r="P20" s="43">
        <f>$M$5+N20+$O$5</f>
        <v>39570</v>
      </c>
      <c r="Q20" s="40">
        <v>11842</v>
      </c>
      <c r="R20" s="41">
        <v>33377</v>
      </c>
      <c r="S20" s="42">
        <v>-2935</v>
      </c>
      <c r="T20" s="43">
        <f>$Q$5+R20+$S$5</f>
        <v>37557</v>
      </c>
      <c r="U20" s="40">
        <v>14620</v>
      </c>
      <c r="V20" s="41">
        <v>32823</v>
      </c>
      <c r="W20" s="42">
        <v>-4739</v>
      </c>
      <c r="X20" s="43">
        <f>$U$5+V20+$W$5</f>
        <v>38478</v>
      </c>
    </row>
    <row r="21" spans="1:24" x14ac:dyDescent="0.25">
      <c r="A21" s="59"/>
      <c r="B21" s="8"/>
      <c r="C21" s="7" t="s">
        <v>5</v>
      </c>
      <c r="D21" s="26"/>
      <c r="E21" s="27"/>
      <c r="F21" s="27"/>
      <c r="G21" s="28"/>
      <c r="H21" s="63"/>
      <c r="I21" s="26"/>
      <c r="J21" s="29"/>
      <c r="K21" s="26"/>
      <c r="L21" s="29"/>
      <c r="M21" s="44"/>
      <c r="N21" s="45">
        <v>22560</v>
      </c>
      <c r="O21" s="46"/>
      <c r="P21" s="47">
        <f t="shared" ref="P21:P23" si="10">$M$5+N21+$O$5</f>
        <v>27023</v>
      </c>
      <c r="Q21" s="44"/>
      <c r="R21" s="45">
        <v>20994</v>
      </c>
      <c r="S21" s="46"/>
      <c r="T21" s="47">
        <f t="shared" ref="T21:T23" si="11">$Q$5+R21+$S$5</f>
        <v>25174</v>
      </c>
      <c r="U21" s="44"/>
      <c r="V21" s="45">
        <v>20493</v>
      </c>
      <c r="W21" s="46"/>
      <c r="X21" s="47">
        <f t="shared" ref="X21:X23" si="12">$U$5+V21+$W$5</f>
        <v>26148</v>
      </c>
    </row>
    <row r="22" spans="1:24" x14ac:dyDescent="0.25">
      <c r="A22" s="59"/>
      <c r="B22" s="8"/>
      <c r="C22" s="7" t="s">
        <v>7</v>
      </c>
      <c r="D22" s="26"/>
      <c r="E22" s="27"/>
      <c r="F22" s="27"/>
      <c r="G22" s="28"/>
      <c r="H22" s="63"/>
      <c r="I22" s="26"/>
      <c r="J22" s="29"/>
      <c r="K22" s="26"/>
      <c r="L22" s="29"/>
      <c r="M22" s="44"/>
      <c r="N22" s="45"/>
      <c r="O22" s="46"/>
      <c r="P22" s="47">
        <f t="shared" si="10"/>
        <v>4463</v>
      </c>
      <c r="Q22" s="44"/>
      <c r="R22" s="45"/>
      <c r="S22" s="46"/>
      <c r="T22" s="47">
        <f t="shared" si="11"/>
        <v>4180</v>
      </c>
      <c r="U22" s="44"/>
      <c r="V22" s="45"/>
      <c r="W22" s="46"/>
      <c r="X22" s="47">
        <f t="shared" si="12"/>
        <v>5655</v>
      </c>
    </row>
    <row r="23" spans="1:24" ht="15.75" thickBot="1" x14ac:dyDescent="0.3">
      <c r="A23" s="59"/>
      <c r="B23" s="9"/>
      <c r="C23" s="14" t="s">
        <v>8</v>
      </c>
      <c r="D23" s="30"/>
      <c r="E23" s="31"/>
      <c r="F23" s="31"/>
      <c r="G23" s="32"/>
      <c r="H23" s="64"/>
      <c r="I23" s="30"/>
      <c r="J23" s="33"/>
      <c r="K23" s="30"/>
      <c r="L23" s="33"/>
      <c r="M23" s="48"/>
      <c r="N23" s="49"/>
      <c r="O23" s="50"/>
      <c r="P23" s="51">
        <f t="shared" si="10"/>
        <v>4463</v>
      </c>
      <c r="Q23" s="48"/>
      <c r="R23" s="49"/>
      <c r="S23" s="50"/>
      <c r="T23" s="51">
        <f t="shared" si="11"/>
        <v>4180</v>
      </c>
      <c r="U23" s="48"/>
      <c r="V23" s="49"/>
      <c r="W23" s="50"/>
      <c r="X23" s="51">
        <f t="shared" si="12"/>
        <v>5655</v>
      </c>
    </row>
    <row r="24" spans="1:24" x14ac:dyDescent="0.25">
      <c r="A24" s="59"/>
      <c r="B24" s="55" t="s">
        <v>29</v>
      </c>
      <c r="C24" s="13" t="s">
        <v>6</v>
      </c>
      <c r="D24" s="22">
        <v>979.8</v>
      </c>
      <c r="E24" s="23">
        <v>282.7</v>
      </c>
      <c r="F24" s="23">
        <v>11.5</v>
      </c>
      <c r="G24" s="24">
        <v>60</v>
      </c>
      <c r="H24" s="62">
        <f>D24+E24+F24+G24</f>
        <v>1334</v>
      </c>
      <c r="I24" s="22"/>
      <c r="J24" s="25"/>
      <c r="K24" s="22"/>
      <c r="L24" s="25"/>
      <c r="M24" s="40">
        <v>16777</v>
      </c>
      <c r="N24" s="41"/>
      <c r="O24" s="42">
        <v>-4373</v>
      </c>
      <c r="P24" s="43">
        <f>$M$24+N24+$O$24</f>
        <v>12404</v>
      </c>
      <c r="Q24" s="40">
        <v>14947</v>
      </c>
      <c r="R24" s="41"/>
      <c r="S24" s="42">
        <v>-3775</v>
      </c>
      <c r="T24" s="43">
        <f>$Q$24+R24+$S$24</f>
        <v>11172</v>
      </c>
      <c r="U24" s="40">
        <v>18345</v>
      </c>
      <c r="V24" s="41"/>
      <c r="W24" s="42">
        <v>-6001</v>
      </c>
      <c r="X24" s="43">
        <f>$U$24+V24+$W$24</f>
        <v>12344</v>
      </c>
    </row>
    <row r="25" spans="1:24" x14ac:dyDescent="0.25">
      <c r="A25" s="59"/>
      <c r="B25" s="56"/>
      <c r="C25" s="7" t="s">
        <v>5</v>
      </c>
      <c r="D25" s="26"/>
      <c r="E25" s="27"/>
      <c r="F25" s="27"/>
      <c r="G25" s="28"/>
      <c r="H25" s="63"/>
      <c r="I25" s="26"/>
      <c r="J25" s="29"/>
      <c r="K25" s="26"/>
      <c r="L25" s="29"/>
      <c r="M25" s="44"/>
      <c r="N25" s="45"/>
      <c r="O25" s="46"/>
      <c r="P25" s="53">
        <f>$M$24+N25+$O$24</f>
        <v>12404</v>
      </c>
      <c r="Q25" s="44"/>
      <c r="R25" s="45"/>
      <c r="S25" s="46"/>
      <c r="T25" s="53">
        <f>$Q$24+R25+$S$24</f>
        <v>11172</v>
      </c>
      <c r="U25" s="44"/>
      <c r="V25" s="45"/>
      <c r="W25" s="46"/>
      <c r="X25" s="53">
        <f>$U$24+V25+$W$24</f>
        <v>12344</v>
      </c>
    </row>
    <row r="26" spans="1:24" x14ac:dyDescent="0.25">
      <c r="A26" s="59"/>
      <c r="B26" s="56"/>
      <c r="C26" s="7" t="s">
        <v>7</v>
      </c>
      <c r="D26" s="26"/>
      <c r="E26" s="27"/>
      <c r="F26" s="27"/>
      <c r="G26" s="28"/>
      <c r="H26" s="63"/>
      <c r="I26" s="26"/>
      <c r="J26" s="29"/>
      <c r="K26" s="26"/>
      <c r="L26" s="29"/>
      <c r="M26" s="44"/>
      <c r="N26" s="45"/>
      <c r="O26" s="46"/>
      <c r="P26" s="53">
        <f>$M$24+N26+$O$24</f>
        <v>12404</v>
      </c>
      <c r="Q26" s="44"/>
      <c r="R26" s="45"/>
      <c r="S26" s="46"/>
      <c r="T26" s="53">
        <f>$Q$24+R26+$S$24</f>
        <v>11172</v>
      </c>
      <c r="U26" s="44"/>
      <c r="V26" s="45"/>
      <c r="W26" s="46"/>
      <c r="X26" s="53">
        <f>$U$24+V26+$W$24</f>
        <v>12344</v>
      </c>
    </row>
    <row r="27" spans="1:24" ht="15.75" thickBot="1" x14ac:dyDescent="0.3">
      <c r="A27" s="59"/>
      <c r="B27" s="57"/>
      <c r="C27" s="14" t="s">
        <v>8</v>
      </c>
      <c r="D27" s="30"/>
      <c r="E27" s="31"/>
      <c r="F27" s="31"/>
      <c r="G27" s="32"/>
      <c r="H27" s="64"/>
      <c r="I27" s="30"/>
      <c r="J27" s="33"/>
      <c r="K27" s="30"/>
      <c r="L27" s="33"/>
      <c r="M27" s="48"/>
      <c r="N27" s="49"/>
      <c r="O27" s="50"/>
      <c r="P27" s="54">
        <f>$M$24+N27+$O$24</f>
        <v>12404</v>
      </c>
      <c r="Q27" s="48"/>
      <c r="R27" s="49"/>
      <c r="S27" s="50"/>
      <c r="T27" s="54">
        <f>$Q$24+R27+$S$24</f>
        <v>11172</v>
      </c>
      <c r="U27" s="48"/>
      <c r="V27" s="49"/>
      <c r="W27" s="50"/>
      <c r="X27" s="54">
        <f>$U$24+V27+$W$24</f>
        <v>12344</v>
      </c>
    </row>
    <row r="28" spans="1:24" ht="15.75" thickBot="1" x14ac:dyDescent="0.3"/>
    <row r="29" spans="1:24" ht="15.75" thickBot="1" x14ac:dyDescent="0.3">
      <c r="D29" s="69" t="s">
        <v>15</v>
      </c>
      <c r="E29" s="70"/>
      <c r="F29" s="70"/>
      <c r="G29" s="70"/>
      <c r="H29" s="71"/>
      <c r="I29" s="61" t="s">
        <v>16</v>
      </c>
      <c r="J29" s="16"/>
      <c r="K29" s="15" t="s">
        <v>18</v>
      </c>
      <c r="L29" s="16"/>
      <c r="M29" s="34" t="s">
        <v>15</v>
      </c>
      <c r="N29" s="35"/>
      <c r="O29" s="35"/>
      <c r="P29" s="36"/>
      <c r="Q29" s="78" t="s">
        <v>23</v>
      </c>
      <c r="R29" s="35"/>
      <c r="S29" s="35"/>
      <c r="T29" s="36"/>
      <c r="U29" s="34" t="s">
        <v>24</v>
      </c>
      <c r="V29" s="35"/>
      <c r="W29" s="35"/>
      <c r="X29" s="36"/>
    </row>
    <row r="30" spans="1:24" ht="30.75" thickBot="1" x14ac:dyDescent="0.3">
      <c r="A30" s="3" t="s">
        <v>0</v>
      </c>
      <c r="B30" s="3" t="s">
        <v>1</v>
      </c>
      <c r="C30" s="3" t="s">
        <v>2</v>
      </c>
      <c r="D30" s="65" t="s">
        <v>11</v>
      </c>
      <c r="E30" s="66" t="s">
        <v>12</v>
      </c>
      <c r="F30" s="67" t="s">
        <v>13</v>
      </c>
      <c r="G30" s="68" t="s">
        <v>14</v>
      </c>
      <c r="H30" s="72" t="s">
        <v>26</v>
      </c>
      <c r="I30" s="17" t="s">
        <v>26</v>
      </c>
      <c r="J30" s="21" t="s">
        <v>17</v>
      </c>
      <c r="K30" s="17" t="s">
        <v>27</v>
      </c>
      <c r="L30" s="21" t="s">
        <v>17</v>
      </c>
      <c r="M30" s="37" t="s">
        <v>19</v>
      </c>
      <c r="N30" s="38" t="s">
        <v>20</v>
      </c>
      <c r="O30" s="38" t="s">
        <v>21</v>
      </c>
      <c r="P30" s="39" t="s">
        <v>22</v>
      </c>
      <c r="Q30" s="79" t="s">
        <v>19</v>
      </c>
      <c r="R30" s="38" t="s">
        <v>20</v>
      </c>
      <c r="S30" s="38" t="s">
        <v>21</v>
      </c>
      <c r="T30" s="84" t="s">
        <v>22</v>
      </c>
      <c r="U30" s="37" t="s">
        <v>19</v>
      </c>
      <c r="V30" s="38" t="s">
        <v>20</v>
      </c>
      <c r="W30" s="38" t="s">
        <v>21</v>
      </c>
      <c r="X30" s="39" t="s">
        <v>22</v>
      </c>
    </row>
    <row r="31" spans="1:24" x14ac:dyDescent="0.25">
      <c r="A31" s="58" t="s">
        <v>30</v>
      </c>
      <c r="B31" s="12" t="s">
        <v>4</v>
      </c>
      <c r="C31" s="13" t="s">
        <v>6</v>
      </c>
      <c r="D31" s="22">
        <v>1256.3</v>
      </c>
      <c r="E31" s="23">
        <v>0</v>
      </c>
      <c r="F31" s="23">
        <v>18.7</v>
      </c>
      <c r="G31" s="24">
        <v>60</v>
      </c>
      <c r="H31" s="62">
        <f>G31+F31+E31+D31</f>
        <v>1335</v>
      </c>
      <c r="I31" s="22"/>
      <c r="J31" s="25"/>
      <c r="K31" s="22"/>
      <c r="L31" s="25"/>
      <c r="M31" s="90"/>
      <c r="N31" s="41"/>
      <c r="O31" s="91"/>
      <c r="P31" s="43">
        <f>$M$31+N31+$O$31</f>
        <v>0</v>
      </c>
      <c r="Q31" s="92"/>
      <c r="R31" s="41"/>
      <c r="S31" s="91"/>
      <c r="T31" s="93">
        <f>$Q$31+R31+$S$31</f>
        <v>0</v>
      </c>
      <c r="U31" s="90"/>
      <c r="V31" s="41"/>
      <c r="W31" s="91"/>
      <c r="X31" s="43">
        <f>$U$31+V31+$W$31</f>
        <v>0</v>
      </c>
    </row>
    <row r="32" spans="1:24" x14ac:dyDescent="0.25">
      <c r="A32" s="59"/>
      <c r="B32" s="8"/>
      <c r="C32" s="7" t="s">
        <v>5</v>
      </c>
      <c r="D32" s="26"/>
      <c r="E32" s="27"/>
      <c r="F32" s="27"/>
      <c r="G32" s="28"/>
      <c r="H32" s="63"/>
      <c r="I32" s="26"/>
      <c r="J32" s="29"/>
      <c r="K32" s="26"/>
      <c r="L32" s="29"/>
      <c r="M32" s="81"/>
      <c r="N32" s="45"/>
      <c r="O32" s="77"/>
      <c r="P32" s="53">
        <f t="shared" ref="P32:P34" si="13">$M$31+N32+$O$31</f>
        <v>0</v>
      </c>
      <c r="Q32" s="80"/>
      <c r="R32" s="45"/>
      <c r="S32" s="77"/>
      <c r="T32" s="85">
        <f t="shared" ref="T32:T34" si="14">$Q$31+R32+$S$31</f>
        <v>0</v>
      </c>
      <c r="U32" s="81"/>
      <c r="V32" s="45"/>
      <c r="W32" s="77"/>
      <c r="X32" s="53">
        <f t="shared" ref="X32:X34" si="15">$U$31+V32+$W$31</f>
        <v>0</v>
      </c>
    </row>
    <row r="33" spans="1:24" x14ac:dyDescent="0.25">
      <c r="A33" s="59"/>
      <c r="B33" s="8"/>
      <c r="C33" s="7" t="s">
        <v>7</v>
      </c>
      <c r="D33" s="26"/>
      <c r="E33" s="27"/>
      <c r="F33" s="27"/>
      <c r="G33" s="28"/>
      <c r="H33" s="63"/>
      <c r="I33" s="26"/>
      <c r="J33" s="29"/>
      <c r="K33" s="26"/>
      <c r="L33" s="29"/>
      <c r="M33" s="81"/>
      <c r="N33" s="45"/>
      <c r="O33" s="77"/>
      <c r="P33" s="53">
        <f t="shared" si="13"/>
        <v>0</v>
      </c>
      <c r="Q33" s="80"/>
      <c r="R33" s="45"/>
      <c r="S33" s="77"/>
      <c r="T33" s="85">
        <f t="shared" si="14"/>
        <v>0</v>
      </c>
      <c r="U33" s="81"/>
      <c r="V33" s="45"/>
      <c r="W33" s="77"/>
      <c r="X33" s="53">
        <f t="shared" si="15"/>
        <v>0</v>
      </c>
    </row>
    <row r="34" spans="1:24" ht="15.75" thickBot="1" x14ac:dyDescent="0.3">
      <c r="A34" s="59"/>
      <c r="B34" s="9"/>
      <c r="C34" s="14" t="s">
        <v>8</v>
      </c>
      <c r="D34" s="30"/>
      <c r="E34" s="31"/>
      <c r="F34" s="31"/>
      <c r="G34" s="32"/>
      <c r="H34" s="64"/>
      <c r="I34" s="30"/>
      <c r="J34" s="33"/>
      <c r="K34" s="30"/>
      <c r="L34" s="33"/>
      <c r="M34" s="82"/>
      <c r="N34" s="49"/>
      <c r="O34" s="83"/>
      <c r="P34" s="54">
        <f t="shared" si="13"/>
        <v>0</v>
      </c>
      <c r="Q34" s="94"/>
      <c r="R34" s="49"/>
      <c r="S34" s="83"/>
      <c r="T34" s="95">
        <f t="shared" si="14"/>
        <v>0</v>
      </c>
      <c r="U34" s="82"/>
      <c r="V34" s="49"/>
      <c r="W34" s="83"/>
      <c r="X34" s="54">
        <f t="shared" si="15"/>
        <v>0</v>
      </c>
    </row>
    <row r="35" spans="1:24" x14ac:dyDescent="0.25">
      <c r="A35" s="59"/>
      <c r="B35" s="55" t="s">
        <v>9</v>
      </c>
      <c r="C35" s="13" t="s">
        <v>6</v>
      </c>
      <c r="D35" s="22">
        <v>1673.3</v>
      </c>
      <c r="E35" s="23">
        <v>0</v>
      </c>
      <c r="F35" s="23">
        <v>18.7</v>
      </c>
      <c r="G35" s="24">
        <v>60</v>
      </c>
      <c r="H35" s="62">
        <f t="shared" ref="H35" si="16">G35+F35+E35+D35</f>
        <v>1752</v>
      </c>
      <c r="I35" s="22"/>
      <c r="J35" s="25"/>
      <c r="K35" s="22"/>
      <c r="L35" s="25"/>
      <c r="M35" s="86"/>
      <c r="N35" s="52"/>
      <c r="O35" s="87"/>
      <c r="P35" s="47">
        <f>$M$35+N35+$O$35</f>
        <v>0</v>
      </c>
      <c r="Q35" s="88"/>
      <c r="R35" s="52"/>
      <c r="S35" s="87"/>
      <c r="T35" s="89">
        <f>$Q$35+R35+$S$35</f>
        <v>0</v>
      </c>
      <c r="U35" s="86"/>
      <c r="V35" s="52"/>
      <c r="W35" s="87"/>
      <c r="X35" s="47">
        <f>$U$35+V35+$W$35</f>
        <v>0</v>
      </c>
    </row>
    <row r="36" spans="1:24" x14ac:dyDescent="0.25">
      <c r="A36" s="59"/>
      <c r="B36" s="56"/>
      <c r="C36" s="7" t="s">
        <v>5</v>
      </c>
      <c r="D36" s="26"/>
      <c r="E36" s="27"/>
      <c r="F36" s="27"/>
      <c r="G36" s="28"/>
      <c r="H36" s="63"/>
      <c r="I36" s="26"/>
      <c r="J36" s="29"/>
      <c r="K36" s="26"/>
      <c r="L36" s="29"/>
      <c r="M36" s="81"/>
      <c r="N36" s="45"/>
      <c r="O36" s="77"/>
      <c r="P36" s="53">
        <f t="shared" ref="P36:P38" si="17">$M$35+N36+$O$35</f>
        <v>0</v>
      </c>
      <c r="Q36" s="80"/>
      <c r="R36" s="45"/>
      <c r="S36" s="77"/>
      <c r="T36" s="85">
        <f>$Q$35+R36+$S$35</f>
        <v>0</v>
      </c>
      <c r="U36" s="81"/>
      <c r="V36" s="45"/>
      <c r="W36" s="77"/>
      <c r="X36" s="53">
        <f t="shared" ref="X36:X38" si="18">$U$35+V36+$W$35</f>
        <v>0</v>
      </c>
    </row>
    <row r="37" spans="1:24" x14ac:dyDescent="0.25">
      <c r="A37" s="59"/>
      <c r="B37" s="56"/>
      <c r="C37" s="7" t="s">
        <v>7</v>
      </c>
      <c r="D37" s="26"/>
      <c r="E37" s="27"/>
      <c r="F37" s="27"/>
      <c r="G37" s="28"/>
      <c r="H37" s="63"/>
      <c r="I37" s="26"/>
      <c r="J37" s="29"/>
      <c r="K37" s="26"/>
      <c r="L37" s="29"/>
      <c r="M37" s="81"/>
      <c r="N37" s="45"/>
      <c r="O37" s="77"/>
      <c r="P37" s="53">
        <f t="shared" si="17"/>
        <v>0</v>
      </c>
      <c r="Q37" s="80"/>
      <c r="R37" s="45"/>
      <c r="S37" s="77"/>
      <c r="T37" s="85">
        <f>$Q$35+R37+$S$35</f>
        <v>0</v>
      </c>
      <c r="U37" s="81"/>
      <c r="V37" s="45"/>
      <c r="W37" s="77"/>
      <c r="X37" s="53">
        <f t="shared" si="18"/>
        <v>0</v>
      </c>
    </row>
    <row r="38" spans="1:24" ht="15.75" thickBot="1" x14ac:dyDescent="0.3">
      <c r="A38" s="59"/>
      <c r="B38" s="57"/>
      <c r="C38" s="14" t="s">
        <v>8</v>
      </c>
      <c r="D38" s="30"/>
      <c r="E38" s="31"/>
      <c r="F38" s="31"/>
      <c r="G38" s="32"/>
      <c r="H38" s="64"/>
      <c r="I38" s="30"/>
      <c r="J38" s="33"/>
      <c r="K38" s="30"/>
      <c r="L38" s="33"/>
      <c r="M38" s="96"/>
      <c r="N38" s="97"/>
      <c r="O38" s="98"/>
      <c r="P38" s="99">
        <f t="shared" si="17"/>
        <v>0</v>
      </c>
      <c r="Q38" s="100"/>
      <c r="R38" s="97"/>
      <c r="S38" s="98"/>
      <c r="T38" s="101">
        <f>$Q$35+R38+$S$35</f>
        <v>0</v>
      </c>
      <c r="U38" s="96"/>
      <c r="V38" s="97"/>
      <c r="W38" s="98"/>
      <c r="X38" s="99">
        <f t="shared" si="18"/>
        <v>0</v>
      </c>
    </row>
    <row r="39" spans="1:24" x14ac:dyDescent="0.25">
      <c r="A39" s="59"/>
      <c r="B39" s="12" t="s">
        <v>10</v>
      </c>
      <c r="C39" s="13" t="s">
        <v>6</v>
      </c>
      <c r="D39" s="22">
        <v>2260.1</v>
      </c>
      <c r="E39" s="23">
        <v>0</v>
      </c>
      <c r="F39" s="23">
        <v>24.9</v>
      </c>
      <c r="G39" s="24">
        <v>60</v>
      </c>
      <c r="H39" s="62">
        <f t="shared" ref="H39" si="19">G39+F39+E39+D39</f>
        <v>2345</v>
      </c>
      <c r="I39" s="22"/>
      <c r="J39" s="25"/>
      <c r="K39" s="22"/>
      <c r="L39" s="25"/>
      <c r="M39" s="90"/>
      <c r="N39" s="41"/>
      <c r="O39" s="91"/>
      <c r="P39" s="43">
        <f>$M$39+N39+$O$39</f>
        <v>0</v>
      </c>
      <c r="Q39" s="92"/>
      <c r="R39" s="41"/>
      <c r="S39" s="91"/>
      <c r="T39" s="93">
        <f>$Q$39+R39+$S$39</f>
        <v>0</v>
      </c>
      <c r="U39" s="90"/>
      <c r="V39" s="41"/>
      <c r="W39" s="91"/>
      <c r="X39" s="43">
        <f>$U$39+V39+$W$39</f>
        <v>0</v>
      </c>
    </row>
    <row r="40" spans="1:24" x14ac:dyDescent="0.25">
      <c r="A40" s="59"/>
      <c r="B40" s="8"/>
      <c r="C40" s="7" t="s">
        <v>5</v>
      </c>
      <c r="D40" s="26"/>
      <c r="E40" s="27"/>
      <c r="F40" s="27"/>
      <c r="G40" s="28"/>
      <c r="H40" s="63"/>
      <c r="I40" s="26"/>
      <c r="J40" s="29"/>
      <c r="K40" s="26"/>
      <c r="L40" s="29"/>
      <c r="M40" s="81"/>
      <c r="N40" s="45"/>
      <c r="O40" s="77"/>
      <c r="P40" s="53">
        <f t="shared" ref="P40:P42" si="20">$M$39+N40+$O$39</f>
        <v>0</v>
      </c>
      <c r="Q40" s="80"/>
      <c r="R40" s="45"/>
      <c r="S40" s="77"/>
      <c r="T40" s="85">
        <f t="shared" ref="T40:T42" si="21">$Q$39+R40+$S$39</f>
        <v>0</v>
      </c>
      <c r="U40" s="81"/>
      <c r="V40" s="45"/>
      <c r="W40" s="77"/>
      <c r="X40" s="53">
        <f t="shared" ref="X40:X42" si="22">$U$39+V40+$W$39</f>
        <v>0</v>
      </c>
    </row>
    <row r="41" spans="1:24" x14ac:dyDescent="0.25">
      <c r="A41" s="59"/>
      <c r="B41" s="8"/>
      <c r="C41" s="7" t="s">
        <v>7</v>
      </c>
      <c r="D41" s="26"/>
      <c r="E41" s="27"/>
      <c r="F41" s="27"/>
      <c r="G41" s="28"/>
      <c r="H41" s="63"/>
      <c r="I41" s="26"/>
      <c r="J41" s="29"/>
      <c r="K41" s="26"/>
      <c r="L41" s="29"/>
      <c r="M41" s="81"/>
      <c r="N41" s="45"/>
      <c r="O41" s="77"/>
      <c r="P41" s="53">
        <f t="shared" si="20"/>
        <v>0</v>
      </c>
      <c r="Q41" s="80"/>
      <c r="R41" s="45"/>
      <c r="S41" s="77"/>
      <c r="T41" s="85">
        <f t="shared" si="21"/>
        <v>0</v>
      </c>
      <c r="U41" s="81"/>
      <c r="V41" s="45"/>
      <c r="W41" s="77"/>
      <c r="X41" s="53">
        <f t="shared" si="22"/>
        <v>0</v>
      </c>
    </row>
    <row r="42" spans="1:24" ht="15.75" thickBot="1" x14ac:dyDescent="0.3">
      <c r="A42" s="60"/>
      <c r="B42" s="9"/>
      <c r="C42" s="14" t="s">
        <v>8</v>
      </c>
      <c r="D42" s="30"/>
      <c r="E42" s="31"/>
      <c r="F42" s="31"/>
      <c r="G42" s="32"/>
      <c r="H42" s="64"/>
      <c r="I42" s="30"/>
      <c r="J42" s="33"/>
      <c r="K42" s="30"/>
      <c r="L42" s="33"/>
      <c r="M42" s="82"/>
      <c r="N42" s="49"/>
      <c r="O42" s="83"/>
      <c r="P42" s="54">
        <f t="shared" si="20"/>
        <v>0</v>
      </c>
      <c r="Q42" s="94"/>
      <c r="R42" s="49"/>
      <c r="S42" s="83"/>
      <c r="T42" s="95">
        <f t="shared" si="21"/>
        <v>0</v>
      </c>
      <c r="U42" s="82"/>
      <c r="V42" s="49"/>
      <c r="W42" s="83"/>
      <c r="X42" s="54">
        <f t="shared" si="22"/>
        <v>0</v>
      </c>
    </row>
  </sheetData>
  <mergeCells count="151">
    <mergeCell ref="W39:W42"/>
    <mergeCell ref="D1:L2"/>
    <mergeCell ref="M1:X2"/>
    <mergeCell ref="O35:O38"/>
    <mergeCell ref="Q35:Q38"/>
    <mergeCell ref="S35:S38"/>
    <mergeCell ref="U35:U38"/>
    <mergeCell ref="W35:W38"/>
    <mergeCell ref="M39:M42"/>
    <mergeCell ref="O39:O42"/>
    <mergeCell ref="Q39:Q42"/>
    <mergeCell ref="S39:S42"/>
    <mergeCell ref="U39:U42"/>
    <mergeCell ref="W13:W16"/>
    <mergeCell ref="M24:M27"/>
    <mergeCell ref="O24:O27"/>
    <mergeCell ref="Q24:Q27"/>
    <mergeCell ref="S24:S27"/>
    <mergeCell ref="U24:U27"/>
    <mergeCell ref="W24:W27"/>
    <mergeCell ref="O9:O12"/>
    <mergeCell ref="Q9:Q12"/>
    <mergeCell ref="S9:S12"/>
    <mergeCell ref="U9:U12"/>
    <mergeCell ref="W9:W12"/>
    <mergeCell ref="M13:M16"/>
    <mergeCell ref="O13:O16"/>
    <mergeCell ref="Q13:Q16"/>
    <mergeCell ref="S13:S16"/>
    <mergeCell ref="U13:U16"/>
    <mergeCell ref="H39:H42"/>
    <mergeCell ref="I39:I42"/>
    <mergeCell ref="J39:J42"/>
    <mergeCell ref="K39:K42"/>
    <mergeCell ref="L39:L42"/>
    <mergeCell ref="M9:M12"/>
    <mergeCell ref="M35:M38"/>
    <mergeCell ref="B39:B42"/>
    <mergeCell ref="D39:D42"/>
    <mergeCell ref="E39:E42"/>
    <mergeCell ref="F39:F42"/>
    <mergeCell ref="G39:G42"/>
    <mergeCell ref="G35:G38"/>
    <mergeCell ref="H35:H38"/>
    <mergeCell ref="I35:I38"/>
    <mergeCell ref="J35:J38"/>
    <mergeCell ref="K35:K38"/>
    <mergeCell ref="L35:L38"/>
    <mergeCell ref="O31:O34"/>
    <mergeCell ref="Q31:Q34"/>
    <mergeCell ref="S31:S34"/>
    <mergeCell ref="U31:U34"/>
    <mergeCell ref="W31:W34"/>
    <mergeCell ref="B35:B38"/>
    <mergeCell ref="D35:D38"/>
    <mergeCell ref="E35:E38"/>
    <mergeCell ref="F35:F38"/>
    <mergeCell ref="H31:H34"/>
    <mergeCell ref="I31:I34"/>
    <mergeCell ref="J31:J34"/>
    <mergeCell ref="K31:K34"/>
    <mergeCell ref="L31:L34"/>
    <mergeCell ref="M31:M34"/>
    <mergeCell ref="M29:P29"/>
    <mergeCell ref="Q29:T29"/>
    <mergeCell ref="U29:X29"/>
    <mergeCell ref="A31:A42"/>
    <mergeCell ref="B31:B34"/>
    <mergeCell ref="D31:D34"/>
    <mergeCell ref="E31:E34"/>
    <mergeCell ref="F31:F34"/>
    <mergeCell ref="G31:G34"/>
    <mergeCell ref="D3:H3"/>
    <mergeCell ref="H20:H23"/>
    <mergeCell ref="H24:H27"/>
    <mergeCell ref="D18:H18"/>
    <mergeCell ref="D29:H29"/>
    <mergeCell ref="H5:H8"/>
    <mergeCell ref="H9:H12"/>
    <mergeCell ref="H13:H16"/>
    <mergeCell ref="I29:J29"/>
    <mergeCell ref="K29:L29"/>
    <mergeCell ref="G24:G27"/>
    <mergeCell ref="I24:I27"/>
    <mergeCell ref="J24:J27"/>
    <mergeCell ref="K24:K27"/>
    <mergeCell ref="L24:L27"/>
    <mergeCell ref="O20:O23"/>
    <mergeCell ref="Q20:Q23"/>
    <mergeCell ref="S20:S23"/>
    <mergeCell ref="U20:U23"/>
    <mergeCell ref="W20:W23"/>
    <mergeCell ref="B24:B27"/>
    <mergeCell ref="D24:D27"/>
    <mergeCell ref="E24:E27"/>
    <mergeCell ref="F24:F27"/>
    <mergeCell ref="G20:G23"/>
    <mergeCell ref="I20:I23"/>
    <mergeCell ref="J20:J23"/>
    <mergeCell ref="K20:K23"/>
    <mergeCell ref="L20:L23"/>
    <mergeCell ref="M20:M23"/>
    <mergeCell ref="A20:A27"/>
    <mergeCell ref="B20:B23"/>
    <mergeCell ref="D20:D23"/>
    <mergeCell ref="E20:E23"/>
    <mergeCell ref="F20:F23"/>
    <mergeCell ref="I18:J18"/>
    <mergeCell ref="K18:L18"/>
    <mergeCell ref="M18:P18"/>
    <mergeCell ref="Q18:T18"/>
    <mergeCell ref="U18:X18"/>
    <mergeCell ref="M3:P3"/>
    <mergeCell ref="Q3:T3"/>
    <mergeCell ref="U3:X3"/>
    <mergeCell ref="M5:M8"/>
    <mergeCell ref="O5:O8"/>
    <mergeCell ref="Q5:Q8"/>
    <mergeCell ref="S5:S8"/>
    <mergeCell ref="U5:U8"/>
    <mergeCell ref="W5:W8"/>
    <mergeCell ref="J9:J12"/>
    <mergeCell ref="J13:J16"/>
    <mergeCell ref="K3:L3"/>
    <mergeCell ref="K5:K8"/>
    <mergeCell ref="L5:L8"/>
    <mergeCell ref="K9:K12"/>
    <mergeCell ref="L9:L12"/>
    <mergeCell ref="K13:K16"/>
    <mergeCell ref="L13:L16"/>
    <mergeCell ref="G13:G16"/>
    <mergeCell ref="F9:F12"/>
    <mergeCell ref="G9:G12"/>
    <mergeCell ref="I3:J3"/>
    <mergeCell ref="I5:I8"/>
    <mergeCell ref="I9:I12"/>
    <mergeCell ref="I13:I16"/>
    <mergeCell ref="J5:J8"/>
    <mergeCell ref="D13:D16"/>
    <mergeCell ref="E5:E8"/>
    <mergeCell ref="F5:F8"/>
    <mergeCell ref="G5:G8"/>
    <mergeCell ref="E9:E12"/>
    <mergeCell ref="E13:E16"/>
    <mergeCell ref="F13:F16"/>
    <mergeCell ref="B5:B8"/>
    <mergeCell ref="B9:B12"/>
    <mergeCell ref="B13:B16"/>
    <mergeCell ref="A5:A16"/>
    <mergeCell ref="D5:D8"/>
    <mergeCell ref="D9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37"/>
  <sheetViews>
    <sheetView workbookViewId="0">
      <selection activeCell="M2" sqref="M2:P27"/>
    </sheetView>
  </sheetViews>
  <sheetFormatPr defaultRowHeight="15" x14ac:dyDescent="0.25"/>
  <cols>
    <col min="1" max="1" width="3.42578125" customWidth="1"/>
    <col min="2" max="2" width="16.140625" bestFit="1" customWidth="1"/>
    <col min="3" max="3" width="10.5703125" bestFit="1" customWidth="1"/>
    <col min="4" max="4" width="15.5703125" customWidth="1"/>
    <col min="5" max="5" width="13.85546875" customWidth="1"/>
    <col min="6" max="6" width="16.28515625" customWidth="1"/>
    <col min="7" max="7" width="3.85546875" customWidth="1"/>
    <col min="8" max="8" width="16.140625" bestFit="1" customWidth="1"/>
    <col min="10" max="10" width="16.42578125" customWidth="1"/>
    <col min="11" max="11" width="15" customWidth="1"/>
    <col min="12" max="12" width="9.140625" customWidth="1"/>
    <col min="13" max="13" width="19.7109375" bestFit="1" customWidth="1"/>
    <col min="14" max="14" width="28" bestFit="1" customWidth="1"/>
    <col min="15" max="15" width="19.42578125" bestFit="1" customWidth="1"/>
    <col min="16" max="16" width="25.85546875" bestFit="1" customWidth="1"/>
  </cols>
  <sheetData>
    <row r="3" spans="2:11" x14ac:dyDescent="0.25">
      <c r="B3" s="1" t="s">
        <v>0</v>
      </c>
      <c r="C3" s="106" t="s">
        <v>33</v>
      </c>
      <c r="H3" s="1" t="s">
        <v>0</v>
      </c>
      <c r="I3" s="106" t="s">
        <v>46</v>
      </c>
    </row>
    <row r="4" spans="2:11" x14ac:dyDescent="0.25">
      <c r="B4" s="1" t="s">
        <v>34</v>
      </c>
      <c r="C4" t="s">
        <v>35</v>
      </c>
      <c r="H4" s="1" t="s">
        <v>34</v>
      </c>
      <c r="I4" t="s">
        <v>35</v>
      </c>
    </row>
    <row r="5" spans="2:11" x14ac:dyDescent="0.25">
      <c r="B5" s="1" t="s">
        <v>36</v>
      </c>
      <c r="C5" t="s">
        <v>5</v>
      </c>
      <c r="D5" t="s">
        <v>8</v>
      </c>
      <c r="H5" s="1" t="s">
        <v>36</v>
      </c>
      <c r="I5" t="s">
        <v>5</v>
      </c>
      <c r="J5" t="s">
        <v>8</v>
      </c>
      <c r="K5" t="s">
        <v>7</v>
      </c>
    </row>
    <row r="6" spans="2:11" x14ac:dyDescent="0.25">
      <c r="B6" s="1" t="s">
        <v>37</v>
      </c>
      <c r="C6" s="107">
        <v>100000</v>
      </c>
      <c r="D6" s="107"/>
      <c r="E6" s="107"/>
      <c r="F6" s="107"/>
      <c r="H6" s="1" t="s">
        <v>37</v>
      </c>
      <c r="I6" s="107">
        <v>100000</v>
      </c>
      <c r="J6" s="107"/>
      <c r="K6" s="107"/>
    </row>
    <row r="7" spans="2:11" x14ac:dyDescent="0.25">
      <c r="B7" s="1"/>
      <c r="C7" s="107">
        <v>200000</v>
      </c>
      <c r="H7" s="1"/>
      <c r="I7" s="107">
        <v>200000</v>
      </c>
    </row>
    <row r="8" spans="2:11" x14ac:dyDescent="0.25">
      <c r="B8" s="1" t="s">
        <v>40</v>
      </c>
      <c r="C8" s="108">
        <v>0</v>
      </c>
      <c r="H8" s="1" t="s">
        <v>47</v>
      </c>
      <c r="I8" s="108" t="s">
        <v>48</v>
      </c>
    </row>
    <row r="9" spans="2:11" x14ac:dyDescent="0.25">
      <c r="B9" s="1"/>
      <c r="C9" s="108">
        <v>0.05</v>
      </c>
      <c r="H9" s="1"/>
      <c r="I9" s="108" t="s">
        <v>49</v>
      </c>
    </row>
    <row r="10" spans="2:11" x14ac:dyDescent="0.25">
      <c r="C10" s="108">
        <v>0.1</v>
      </c>
      <c r="I10" s="108" t="s">
        <v>50</v>
      </c>
    </row>
    <row r="11" spans="2:11" x14ac:dyDescent="0.25">
      <c r="B11" s="1" t="s">
        <v>43</v>
      </c>
      <c r="C11" s="108" t="s">
        <v>44</v>
      </c>
      <c r="H11" s="1"/>
      <c r="I11" s="108"/>
    </row>
    <row r="12" spans="2:11" x14ac:dyDescent="0.25">
      <c r="C12" s="108" t="s">
        <v>41</v>
      </c>
      <c r="I12" s="108"/>
    </row>
    <row r="13" spans="2:11" x14ac:dyDescent="0.25">
      <c r="H13" s="1" t="s">
        <v>45</v>
      </c>
      <c r="I13" s="1" t="s">
        <v>42</v>
      </c>
      <c r="J13" s="2" t="s">
        <v>47</v>
      </c>
      <c r="K13" s="2" t="s">
        <v>39</v>
      </c>
    </row>
    <row r="14" spans="2:11" x14ac:dyDescent="0.25">
      <c r="H14" s="5" t="s">
        <v>5</v>
      </c>
      <c r="I14" s="109">
        <v>100000</v>
      </c>
      <c r="J14" s="110" t="s">
        <v>48</v>
      </c>
      <c r="K14" s="6"/>
    </row>
    <row r="15" spans="2:11" ht="17.25" customHeight="1" x14ac:dyDescent="0.25">
      <c r="B15" s="1" t="s">
        <v>45</v>
      </c>
      <c r="C15" s="1" t="s">
        <v>42</v>
      </c>
      <c r="D15" s="2" t="s">
        <v>38</v>
      </c>
      <c r="E15" s="2" t="s">
        <v>43</v>
      </c>
      <c r="F15" s="2" t="s">
        <v>39</v>
      </c>
      <c r="H15" s="5"/>
      <c r="I15" s="109"/>
      <c r="J15" s="110" t="s">
        <v>49</v>
      </c>
      <c r="K15" s="6"/>
    </row>
    <row r="16" spans="2:11" x14ac:dyDescent="0.25">
      <c r="B16" s="5" t="s">
        <v>5</v>
      </c>
      <c r="C16" s="109">
        <v>100000</v>
      </c>
      <c r="D16" s="110">
        <v>0</v>
      </c>
      <c r="E16" s="6"/>
      <c r="F16" s="6"/>
      <c r="H16" s="5"/>
      <c r="I16" s="109"/>
      <c r="J16" s="110" t="s">
        <v>50</v>
      </c>
      <c r="K16" s="6"/>
    </row>
    <row r="17" spans="2:11" x14ac:dyDescent="0.25">
      <c r="B17" s="5"/>
      <c r="C17" s="109"/>
      <c r="D17" s="110">
        <v>0.05</v>
      </c>
      <c r="E17" s="6" t="s">
        <v>44</v>
      </c>
      <c r="F17" s="6"/>
      <c r="H17" s="5"/>
      <c r="I17" s="109"/>
      <c r="J17" s="110" t="s">
        <v>51</v>
      </c>
      <c r="K17" s="6"/>
    </row>
    <row r="18" spans="2:11" x14ac:dyDescent="0.25">
      <c r="B18" s="5"/>
      <c r="C18" s="109"/>
      <c r="D18" s="110">
        <v>0.1</v>
      </c>
      <c r="E18" s="6" t="s">
        <v>44</v>
      </c>
      <c r="F18" s="6"/>
      <c r="H18" s="5"/>
      <c r="I18" s="109">
        <v>200000</v>
      </c>
      <c r="J18" s="110" t="s">
        <v>48</v>
      </c>
      <c r="K18" s="6"/>
    </row>
    <row r="19" spans="2:11" x14ac:dyDescent="0.25">
      <c r="B19" s="5"/>
      <c r="C19" s="109"/>
      <c r="D19" s="110">
        <v>0.05</v>
      </c>
      <c r="E19" s="6" t="s">
        <v>41</v>
      </c>
      <c r="F19" s="6"/>
      <c r="H19" s="5"/>
      <c r="I19" s="109"/>
      <c r="J19" s="110" t="s">
        <v>49</v>
      </c>
      <c r="K19" s="6"/>
    </row>
    <row r="20" spans="2:11" x14ac:dyDescent="0.25">
      <c r="B20" s="5"/>
      <c r="C20" s="109"/>
      <c r="D20" s="110">
        <v>0.1</v>
      </c>
      <c r="E20" s="6" t="s">
        <v>41</v>
      </c>
      <c r="F20" s="6"/>
      <c r="H20" s="5"/>
      <c r="I20" s="109"/>
      <c r="J20" s="110" t="s">
        <v>50</v>
      </c>
      <c r="K20" s="6"/>
    </row>
    <row r="21" spans="2:11" x14ac:dyDescent="0.25">
      <c r="B21" s="5"/>
      <c r="C21" s="109">
        <v>200000</v>
      </c>
      <c r="D21" s="110">
        <v>0</v>
      </c>
      <c r="E21" s="6"/>
      <c r="F21" s="6"/>
      <c r="H21" s="5"/>
      <c r="I21" s="109"/>
      <c r="J21" s="110" t="s">
        <v>51</v>
      </c>
      <c r="K21" s="6"/>
    </row>
    <row r="22" spans="2:11" x14ac:dyDescent="0.25">
      <c r="B22" s="5"/>
      <c r="C22" s="109"/>
      <c r="D22" s="110">
        <v>0.05</v>
      </c>
      <c r="E22" s="6" t="s">
        <v>44</v>
      </c>
      <c r="F22" s="6"/>
      <c r="H22" s="5" t="s">
        <v>8</v>
      </c>
      <c r="I22" s="109">
        <v>100000</v>
      </c>
      <c r="J22" s="110" t="s">
        <v>48</v>
      </c>
      <c r="K22" s="6"/>
    </row>
    <row r="23" spans="2:11" x14ac:dyDescent="0.25">
      <c r="B23" s="5"/>
      <c r="C23" s="109"/>
      <c r="D23" s="110">
        <v>0.1</v>
      </c>
      <c r="E23" s="6" t="s">
        <v>44</v>
      </c>
      <c r="F23" s="6"/>
      <c r="H23" s="5"/>
      <c r="I23" s="109"/>
      <c r="J23" s="110" t="s">
        <v>49</v>
      </c>
      <c r="K23" s="6"/>
    </row>
    <row r="24" spans="2:11" x14ac:dyDescent="0.25">
      <c r="B24" s="5"/>
      <c r="C24" s="109"/>
      <c r="D24" s="110">
        <v>0.05</v>
      </c>
      <c r="E24" s="6" t="s">
        <v>41</v>
      </c>
      <c r="F24" s="6"/>
      <c r="H24" s="5"/>
      <c r="I24" s="109"/>
      <c r="J24" s="110" t="s">
        <v>50</v>
      </c>
      <c r="K24" s="6"/>
    </row>
    <row r="25" spans="2:11" x14ac:dyDescent="0.25">
      <c r="B25" s="5"/>
      <c r="C25" s="109"/>
      <c r="D25" s="110">
        <v>0.1</v>
      </c>
      <c r="E25" s="6" t="s">
        <v>41</v>
      </c>
      <c r="F25" s="6"/>
      <c r="H25" s="5"/>
      <c r="I25" s="109"/>
      <c r="J25" s="110" t="s">
        <v>51</v>
      </c>
      <c r="K25" s="6"/>
    </row>
    <row r="26" spans="2:11" x14ac:dyDescent="0.25">
      <c r="B26" s="5" t="s">
        <v>8</v>
      </c>
      <c r="C26" s="109">
        <v>100000</v>
      </c>
      <c r="D26" s="110">
        <v>0</v>
      </c>
      <c r="E26" s="6"/>
      <c r="F26" s="6"/>
      <c r="H26" s="5"/>
      <c r="I26" s="109">
        <v>200000</v>
      </c>
      <c r="J26" s="110" t="s">
        <v>48</v>
      </c>
      <c r="K26" s="6"/>
    </row>
    <row r="27" spans="2:11" x14ac:dyDescent="0.25">
      <c r="B27" s="5"/>
      <c r="C27" s="109"/>
      <c r="D27" s="110">
        <v>0.05</v>
      </c>
      <c r="E27" s="6" t="s">
        <v>44</v>
      </c>
      <c r="F27" s="6"/>
      <c r="H27" s="5"/>
      <c r="I27" s="109"/>
      <c r="J27" s="110" t="s">
        <v>49</v>
      </c>
      <c r="K27" s="6"/>
    </row>
    <row r="28" spans="2:11" x14ac:dyDescent="0.25">
      <c r="B28" s="5"/>
      <c r="C28" s="109"/>
      <c r="D28" s="110">
        <v>0.1</v>
      </c>
      <c r="E28" s="6" t="s">
        <v>44</v>
      </c>
      <c r="F28" s="6"/>
      <c r="H28" s="5"/>
      <c r="I28" s="109"/>
      <c r="J28" s="110" t="s">
        <v>50</v>
      </c>
      <c r="K28" s="6"/>
    </row>
    <row r="29" spans="2:11" x14ac:dyDescent="0.25">
      <c r="B29" s="5"/>
      <c r="C29" s="109"/>
      <c r="D29" s="110">
        <v>0.05</v>
      </c>
      <c r="E29" s="6" t="s">
        <v>41</v>
      </c>
      <c r="F29" s="6"/>
      <c r="H29" s="5"/>
      <c r="I29" s="109"/>
      <c r="J29" s="110" t="s">
        <v>51</v>
      </c>
      <c r="K29" s="6"/>
    </row>
    <row r="30" spans="2:11" x14ac:dyDescent="0.25">
      <c r="B30" s="5"/>
      <c r="C30" s="109"/>
      <c r="D30" s="110">
        <v>0.1</v>
      </c>
      <c r="E30" s="6" t="s">
        <v>41</v>
      </c>
      <c r="F30" s="6"/>
      <c r="H30" s="5" t="s">
        <v>7</v>
      </c>
      <c r="I30" s="109">
        <v>100000</v>
      </c>
      <c r="J30" s="110" t="s">
        <v>48</v>
      </c>
      <c r="K30" s="6"/>
    </row>
    <row r="31" spans="2:11" x14ac:dyDescent="0.25">
      <c r="B31" s="5"/>
      <c r="C31" s="109">
        <v>200000</v>
      </c>
      <c r="D31" s="110">
        <v>0</v>
      </c>
      <c r="E31" s="6"/>
      <c r="F31" s="6"/>
      <c r="H31" s="5"/>
      <c r="I31" s="109"/>
      <c r="J31" s="110" t="s">
        <v>49</v>
      </c>
      <c r="K31" s="6"/>
    </row>
    <row r="32" spans="2:11" x14ac:dyDescent="0.25">
      <c r="B32" s="5"/>
      <c r="C32" s="109"/>
      <c r="D32" s="110">
        <v>0.05</v>
      </c>
      <c r="E32" s="6" t="s">
        <v>44</v>
      </c>
      <c r="F32" s="6"/>
      <c r="H32" s="5"/>
      <c r="I32" s="109"/>
      <c r="J32" s="110" t="s">
        <v>50</v>
      </c>
      <c r="K32" s="6"/>
    </row>
    <row r="33" spans="2:11" x14ac:dyDescent="0.25">
      <c r="B33" s="5"/>
      <c r="C33" s="109"/>
      <c r="D33" s="110">
        <v>0.1</v>
      </c>
      <c r="E33" s="6" t="s">
        <v>44</v>
      </c>
      <c r="F33" s="6"/>
      <c r="H33" s="5"/>
      <c r="I33" s="109"/>
      <c r="J33" s="110" t="s">
        <v>51</v>
      </c>
      <c r="K33" s="6"/>
    </row>
    <row r="34" spans="2:11" x14ac:dyDescent="0.25">
      <c r="B34" s="5"/>
      <c r="C34" s="109"/>
      <c r="D34" s="110">
        <v>0.05</v>
      </c>
      <c r="E34" s="6" t="s">
        <v>41</v>
      </c>
      <c r="F34" s="6"/>
      <c r="H34" s="5"/>
      <c r="I34" s="109">
        <v>200000</v>
      </c>
      <c r="J34" s="110" t="s">
        <v>48</v>
      </c>
      <c r="K34" s="6"/>
    </row>
    <row r="35" spans="2:11" x14ac:dyDescent="0.25">
      <c r="B35" s="5"/>
      <c r="C35" s="109"/>
      <c r="D35" s="110">
        <v>0.1</v>
      </c>
      <c r="E35" s="6" t="s">
        <v>41</v>
      </c>
      <c r="F35" s="6"/>
      <c r="H35" s="5"/>
      <c r="I35" s="109"/>
      <c r="J35" s="110" t="s">
        <v>49</v>
      </c>
      <c r="K35" s="6"/>
    </row>
    <row r="36" spans="2:11" x14ac:dyDescent="0.25">
      <c r="H36" s="5"/>
      <c r="I36" s="109"/>
      <c r="J36" s="110" t="s">
        <v>50</v>
      </c>
      <c r="K36" s="6"/>
    </row>
    <row r="37" spans="2:11" x14ac:dyDescent="0.25">
      <c r="H37" s="5"/>
      <c r="I37" s="109"/>
      <c r="J37" s="110" t="s">
        <v>51</v>
      </c>
      <c r="K37" s="6"/>
    </row>
  </sheetData>
  <mergeCells count="15">
    <mergeCell ref="I18:I21"/>
    <mergeCell ref="I22:I25"/>
    <mergeCell ref="I26:I29"/>
    <mergeCell ref="I30:I33"/>
    <mergeCell ref="I34:I37"/>
    <mergeCell ref="H14:H21"/>
    <mergeCell ref="H22:H29"/>
    <mergeCell ref="H30:H37"/>
    <mergeCell ref="I14:I17"/>
    <mergeCell ref="C16:C20"/>
    <mergeCell ref="C21:C25"/>
    <mergeCell ref="B16:B25"/>
    <mergeCell ref="C26:C30"/>
    <mergeCell ref="C31:C35"/>
    <mergeCell ref="B26:B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27"/>
  <sheetViews>
    <sheetView tabSelected="1" workbookViewId="0">
      <selection activeCell="D36" sqref="D36"/>
    </sheetView>
  </sheetViews>
  <sheetFormatPr defaultRowHeight="15" x14ac:dyDescent="0.25"/>
  <cols>
    <col min="3" max="3" width="19.7109375" bestFit="1" customWidth="1"/>
    <col min="4" max="4" width="28" bestFit="1" customWidth="1"/>
    <col min="5" max="5" width="18" bestFit="1" customWidth="1"/>
    <col min="6" max="6" width="26.140625" bestFit="1" customWidth="1"/>
  </cols>
  <sheetData>
    <row r="3" spans="3:6" x14ac:dyDescent="0.25">
      <c r="C3" s="4" t="s">
        <v>52</v>
      </c>
      <c r="D3" s="4"/>
      <c r="E3" s="4"/>
      <c r="F3" s="4"/>
    </row>
    <row r="5" spans="3:6" x14ac:dyDescent="0.25">
      <c r="C5" s="1" t="s">
        <v>53</v>
      </c>
      <c r="D5" s="1" t="s">
        <v>54</v>
      </c>
      <c r="E5" s="1" t="s">
        <v>55</v>
      </c>
      <c r="F5" s="1" t="s">
        <v>56</v>
      </c>
    </row>
    <row r="6" spans="3:6" x14ac:dyDescent="0.25">
      <c r="C6" s="5" t="s">
        <v>57</v>
      </c>
      <c r="D6" s="112" t="s">
        <v>58</v>
      </c>
      <c r="E6" s="6"/>
      <c r="F6" s="6"/>
    </row>
    <row r="7" spans="3:6" x14ac:dyDescent="0.25">
      <c r="C7" s="5"/>
      <c r="D7" s="113" t="s">
        <v>59</v>
      </c>
      <c r="E7" s="6"/>
      <c r="F7" s="6"/>
    </row>
    <row r="8" spans="3:6" x14ac:dyDescent="0.25">
      <c r="C8" s="5"/>
      <c r="D8" s="112" t="s">
        <v>60</v>
      </c>
      <c r="E8" s="6"/>
      <c r="F8" s="6"/>
    </row>
    <row r="9" spans="3:6" x14ac:dyDescent="0.25">
      <c r="C9" s="5"/>
      <c r="D9" s="112" t="s">
        <v>61</v>
      </c>
      <c r="E9" s="6"/>
      <c r="F9" s="6"/>
    </row>
    <row r="11" spans="3:6" x14ac:dyDescent="0.25">
      <c r="C11" s="5" t="s">
        <v>62</v>
      </c>
      <c r="D11" s="112" t="s">
        <v>63</v>
      </c>
      <c r="E11" s="6"/>
      <c r="F11" s="6"/>
    </row>
    <row r="12" spans="3:6" x14ac:dyDescent="0.25">
      <c r="C12" s="5"/>
      <c r="D12" s="112" t="s">
        <v>64</v>
      </c>
      <c r="E12" s="6"/>
      <c r="F12" s="6"/>
    </row>
    <row r="13" spans="3:6" x14ac:dyDescent="0.25">
      <c r="C13" s="5"/>
      <c r="D13" s="112" t="s">
        <v>65</v>
      </c>
      <c r="E13" s="6"/>
      <c r="F13" s="6"/>
    </row>
    <row r="14" spans="3:6" x14ac:dyDescent="0.25">
      <c r="C14" s="5"/>
      <c r="D14" s="112" t="s">
        <v>66</v>
      </c>
      <c r="E14" s="6"/>
      <c r="F14" s="6"/>
    </row>
    <row r="16" spans="3:6" x14ac:dyDescent="0.25">
      <c r="C16" s="111" t="s">
        <v>67</v>
      </c>
      <c r="D16" s="112" t="s">
        <v>68</v>
      </c>
      <c r="E16" s="6"/>
      <c r="F16" s="6"/>
    </row>
    <row r="17" spans="3:6" x14ac:dyDescent="0.25">
      <c r="C17" s="11"/>
      <c r="D17" s="112" t="s">
        <v>69</v>
      </c>
      <c r="E17" s="6"/>
      <c r="F17" s="6"/>
    </row>
    <row r="18" spans="3:6" x14ac:dyDescent="0.25">
      <c r="C18" s="10"/>
      <c r="D18" s="114" t="s">
        <v>70</v>
      </c>
      <c r="E18" s="6"/>
      <c r="F18" s="6"/>
    </row>
    <row r="20" spans="3:6" x14ac:dyDescent="0.25">
      <c r="C20" s="111" t="s">
        <v>71</v>
      </c>
      <c r="D20" s="112" t="s">
        <v>72</v>
      </c>
      <c r="E20" s="6"/>
      <c r="F20" s="6"/>
    </row>
    <row r="21" spans="3:6" x14ac:dyDescent="0.25">
      <c r="C21" s="10"/>
      <c r="D21" s="112" t="s">
        <v>73</v>
      </c>
      <c r="E21" s="6"/>
      <c r="F21" s="6"/>
    </row>
    <row r="23" spans="3:6" x14ac:dyDescent="0.25">
      <c r="C23" s="111" t="s">
        <v>74</v>
      </c>
      <c r="D23" s="112" t="s">
        <v>75</v>
      </c>
      <c r="E23" s="6"/>
      <c r="F23" s="6"/>
    </row>
    <row r="24" spans="3:6" x14ac:dyDescent="0.25">
      <c r="C24" s="10"/>
      <c r="D24" s="114" t="s">
        <v>76</v>
      </c>
      <c r="E24" s="6"/>
      <c r="F24" s="6"/>
    </row>
    <row r="26" spans="3:6" x14ac:dyDescent="0.25">
      <c r="C26" s="111" t="s">
        <v>77</v>
      </c>
      <c r="D26" s="112" t="s">
        <v>78</v>
      </c>
      <c r="E26" s="6"/>
      <c r="F26" s="6"/>
    </row>
    <row r="27" spans="3:6" x14ac:dyDescent="0.25">
      <c r="C27" s="10"/>
      <c r="D27" s="112" t="s">
        <v>79</v>
      </c>
      <c r="E27" s="6"/>
      <c r="F27" s="6"/>
    </row>
  </sheetData>
  <mergeCells count="7">
    <mergeCell ref="C3:F3"/>
    <mergeCell ref="C11:C14"/>
    <mergeCell ref="C16:C18"/>
    <mergeCell ref="C20:C21"/>
    <mergeCell ref="C23:C24"/>
    <mergeCell ref="C26:C27"/>
    <mergeCell ref="C6:C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3</vt:i4>
      </vt:variant>
    </vt:vector>
  </HeadingPairs>
  <TitlesOfParts>
    <vt:vector size="6" baseType="lpstr">
      <vt:lpstr>Data Sheet 1</vt:lpstr>
      <vt:lpstr>Data Sheet 2</vt:lpstr>
      <vt:lpstr>Data Sheet 3</vt:lpstr>
      <vt:lpstr>Compact Petrol</vt:lpstr>
      <vt:lpstr>Midsize Petrol</vt:lpstr>
      <vt:lpstr>FSV A Class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 Tudor</dc:creator>
  <cp:lastModifiedBy>Kerry Tudor</cp:lastModifiedBy>
  <dcterms:created xsi:type="dcterms:W3CDTF">2018-02-14T11:09:32Z</dcterms:created>
  <dcterms:modified xsi:type="dcterms:W3CDTF">2018-02-14T16:13:19Z</dcterms:modified>
</cp:coreProperties>
</file>