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sc-ab\Desktop\SMU\2019-2020\Level 5\ACCA5011 - Advanced Software Development\Assessment\"/>
    </mc:Choice>
  </mc:AlternateContent>
  <xr:revisionPtr revIDLastSave="0" documentId="13_ncr:1_{D13E4D31-4512-492B-8E3B-E6F702D3F31C}" xr6:coauthVersionLast="44" xr6:coauthVersionMax="44" xr10:uidLastSave="{00000000-0000-0000-0000-000000000000}"/>
  <bookViews>
    <workbookView xWindow="4628" yWindow="788" windowWidth="16432" windowHeight="13079" xr2:uid="{00000000-000D-0000-FFFF-FFFF00000000}"/>
  </bookViews>
  <sheets>
    <sheet name="L5 Adv SW Dev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0" i="4" l="1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19" i="4"/>
  <c r="E12" i="4" l="1"/>
  <c r="E13" i="4"/>
  <c r="F2" i="4"/>
  <c r="F3" i="4"/>
  <c r="F4" i="4"/>
  <c r="F6" i="4" l="1"/>
  <c r="F7" i="4"/>
  <c r="F8" i="4"/>
  <c r="F9" i="4"/>
  <c r="F10" i="4"/>
  <c r="F11" i="4"/>
  <c r="F5" i="4"/>
  <c r="F12" i="4" l="1"/>
  <c r="F13" i="4"/>
  <c r="D12" i="4" l="1"/>
  <c r="D13" i="4"/>
</calcChain>
</file>

<file path=xl/sharedStrings.xml><?xml version="1.0" encoding="utf-8"?>
<sst xmlns="http://schemas.openxmlformats.org/spreadsheetml/2006/main" count="111" uniqueCount="83">
  <si>
    <t>Assignment</t>
  </si>
  <si>
    <t>Attendance</t>
  </si>
  <si>
    <t>DAVIES</t>
  </si>
  <si>
    <t xml:space="preserve">RUZY  </t>
  </si>
  <si>
    <t>AKTAR</t>
  </si>
  <si>
    <t xml:space="preserve">RHYS  </t>
  </si>
  <si>
    <t xml:space="preserve">GEMMA MELANIE </t>
  </si>
  <si>
    <t>DUNLOP</t>
  </si>
  <si>
    <t xml:space="preserve">CONNOR DEWI </t>
  </si>
  <si>
    <t>ELLEMENT</t>
  </si>
  <si>
    <t xml:space="preserve">SHAMUEL  </t>
  </si>
  <si>
    <t>HASHAN</t>
  </si>
  <si>
    <t xml:space="preserve">MARK ROSS </t>
  </si>
  <si>
    <t>HUNTLY</t>
  </si>
  <si>
    <t xml:space="preserve">SAI HARSHA </t>
  </si>
  <si>
    <t>JANGILI</t>
  </si>
  <si>
    <t xml:space="preserve">IWAN  </t>
  </si>
  <si>
    <t>JONES</t>
  </si>
  <si>
    <t xml:space="preserve">SCOTT MICHAEL </t>
  </si>
  <si>
    <t>MAINWARING</t>
  </si>
  <si>
    <t xml:space="preserve">HABIB  </t>
  </si>
  <si>
    <t>MUIN</t>
  </si>
  <si>
    <t xml:space="preserve">KATARZYNA  </t>
  </si>
  <si>
    <t>PINDEL</t>
  </si>
  <si>
    <t xml:space="preserve">AVG </t>
  </si>
  <si>
    <t>STDEV</t>
  </si>
  <si>
    <t>Exam (Gordon)</t>
  </si>
  <si>
    <t xml:space="preserve">DANIEL  </t>
  </si>
  <si>
    <t>ALGIE</t>
  </si>
  <si>
    <t xml:space="preserve">SAMIA  </t>
  </si>
  <si>
    <t>ASSEBAB</t>
  </si>
  <si>
    <t xml:space="preserve">KIERAN JOHN </t>
  </si>
  <si>
    <t>AYRES</t>
  </si>
  <si>
    <t xml:space="preserve">MARTIN CHRISTOPHER </t>
  </si>
  <si>
    <t>DUNN</t>
  </si>
  <si>
    <t xml:space="preserve">BARTOSZ  </t>
  </si>
  <si>
    <t>GALANTOWICZ</t>
  </si>
  <si>
    <t xml:space="preserve">RICHARD  </t>
  </si>
  <si>
    <t>HANKEY</t>
  </si>
  <si>
    <t xml:space="preserve">ADAM  </t>
  </si>
  <si>
    <t>HORTON</t>
  </si>
  <si>
    <t xml:space="preserve">ABDURAHMAN  </t>
  </si>
  <si>
    <t>IBRAHIM</t>
  </si>
  <si>
    <t xml:space="preserve">JORDAN  </t>
  </si>
  <si>
    <t>JAMES</t>
  </si>
  <si>
    <t xml:space="preserve">MARIUSZ  </t>
  </si>
  <si>
    <t>KALASZ</t>
  </si>
  <si>
    <t xml:space="preserve">BENJAMIN  </t>
  </si>
  <si>
    <t>KIDDIE</t>
  </si>
  <si>
    <t>LEWIS</t>
  </si>
  <si>
    <t xml:space="preserve">KYLE  </t>
  </si>
  <si>
    <t>LOVELL</t>
  </si>
  <si>
    <t xml:space="preserve">NATHAN  </t>
  </si>
  <si>
    <t>MORGAN</t>
  </si>
  <si>
    <t xml:space="preserve">RYAN LEE </t>
  </si>
  <si>
    <t xml:space="preserve">AMELIA KATE </t>
  </si>
  <si>
    <t>MOSELEY</t>
  </si>
  <si>
    <t>O'DWYER</t>
  </si>
  <si>
    <t xml:space="preserve">LIAM ALEXANDER </t>
  </si>
  <si>
    <t>RADCLIFFE</t>
  </si>
  <si>
    <t xml:space="preserve">FARHAN SAJID </t>
  </si>
  <si>
    <t>RAHMAN</t>
  </si>
  <si>
    <t xml:space="preserve">ETHAN  </t>
  </si>
  <si>
    <t>RICHARDS</t>
  </si>
  <si>
    <t xml:space="preserve">JAKE ANDREW </t>
  </si>
  <si>
    <t>RUSSELL</t>
  </si>
  <si>
    <t xml:space="preserve">REBECCA MICHELLE </t>
  </si>
  <si>
    <t>RYALL</t>
  </si>
  <si>
    <t xml:space="preserve">FATHI  </t>
  </si>
  <si>
    <t>SHARIF</t>
  </si>
  <si>
    <t xml:space="preserve">MICHAEL  </t>
  </si>
  <si>
    <t>SIMMONDS</t>
  </si>
  <si>
    <t xml:space="preserve">ANTHONY  </t>
  </si>
  <si>
    <t>SMITH</t>
  </si>
  <si>
    <t xml:space="preserve">LUKE  </t>
  </si>
  <si>
    <t>WEBB</t>
  </si>
  <si>
    <t xml:space="preserve">RYAN  </t>
  </si>
  <si>
    <t>WILLIAMS</t>
  </si>
  <si>
    <t>Exam</t>
  </si>
  <si>
    <t>Total</t>
  </si>
  <si>
    <t>RESIT</t>
  </si>
  <si>
    <t>No attempt</t>
  </si>
  <si>
    <t>No Attempt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</si>
</sst>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2">
      <alignment vertical="center" wrapText="1"/>
    </xf>
  </cellStyleXfs>
  <cellXfs count="14">
    <xf numFmtId="0" fontId="0" fillId="0" borderId="0" xfId="0"/>
    <xf numFmtId="0" fontId="3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0" fontId="0" fillId="0" borderId="2" xfId="0" applyBorder="1"/>
    <xf numFmtId="164" fontId="4" fillId="2" borderId="3" xfId="1" applyNumberFormat="1" applyFont="1" applyFill="1" applyBorder="1" applyAlignment="1" applyProtection="1">
      <alignment horizontal="center" vertical="center"/>
    </xf>
    <xf numFmtId="0" fontId="2" fillId="0" borderId="2" xfId="0" applyFont="1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3" fillId="0" borderId="2" xfId="0" applyFont="1" applyBorder="1" applyAlignment="1">
      <alignment vertical="center" wrapText="1"/>
    </xf>
    <xf numFmtId="0" fontId="5" fillId="0" borderId="0" xfId="0" applyFont="1"/>
    <xf numFmtId="0" fontId="0" fillId="0" borderId="4" xfId="0" applyBorder="1"/>
    <xf numFmtId="164" fontId="4" fillId="2" borderId="4" xfId="1" applyNumberFormat="1" applyFont="1" applyFill="1" applyBorder="1" applyAlignment="1" applyProtection="1">
      <alignment horizontal="center" vertical="center"/>
    </xf>
    <xf numFmtId="0" fontId="5" fillId="0" borderId="2" xfId="0" applyFont="1" applyBorder="1"/>
    <xf numFmtId="0" fontId="0" fillId="3" borderId="2" xfId="0" applyFill="1" applyBorder="1"/>
  </cellXfs>
  <cellStyles count="3">
    <cellStyle name="Normal" xfId="0" builtinId="0"/>
    <cellStyle name="Percent" xfId="1" builtinId="5"/>
    <cellStyle name="Style 1" xfId="2" xr:uid="{00000000-0005-0000-0000-000002000000}"/>
  </cellStyles>
  <dxfs count="9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workbookViewId="0">
      <pane xSplit="2" ySplit="1" topLeftCell="C29" activePane="bottomRight" state="frozen"/>
      <selection pane="topRight" activeCell="C1" sqref="C1"/>
      <selection pane="bottomLeft" activeCell="A2" sqref="A2"/>
      <selection pane="bottomRight" activeCell="J44" sqref="J44"/>
    </sheetView>
  </sheetViews>
  <sheetFormatPr defaultColWidth="9" defaultRowHeight="14.25" x14ac:dyDescent="0.45"/>
  <cols>
    <col min="1" max="1" width="25.3984375" style="3" customWidth="1"/>
    <col min="2" max="2" width="24" style="3" customWidth="1"/>
    <col min="3" max="3" width="11.59765625" style="3" customWidth="1"/>
    <col min="4" max="4" width="12.3984375" style="3" customWidth="1"/>
    <col min="5" max="5" width="14.59765625" style="3" customWidth="1"/>
    <col min="6" max="6" width="7.1328125" style="3" customWidth="1"/>
    <col min="7" max="16384" width="9" style="3"/>
  </cols>
  <sheetData>
    <row r="1" spans="1:6" s="5" customFormat="1" x14ac:dyDescent="0.45">
      <c r="C1" s="5" t="s">
        <v>1</v>
      </c>
      <c r="D1" s="5" t="s">
        <v>0</v>
      </c>
      <c r="E1" s="5" t="s">
        <v>26</v>
      </c>
    </row>
    <row r="2" spans="1:6" x14ac:dyDescent="0.45">
      <c r="A2" s="1" t="s">
        <v>3</v>
      </c>
      <c r="B2" s="1" t="s">
        <v>4</v>
      </c>
      <c r="C2" s="4">
        <v>0.23809523809523808</v>
      </c>
      <c r="D2" s="6">
        <v>64</v>
      </c>
      <c r="E2" s="6">
        <v>15</v>
      </c>
      <c r="F2" s="6">
        <f t="shared" ref="F2:F4" si="0">(D2+E2)/2</f>
        <v>39.5</v>
      </c>
    </row>
    <row r="3" spans="1:6" x14ac:dyDescent="0.45">
      <c r="A3" s="2" t="s">
        <v>5</v>
      </c>
      <c r="B3" s="2" t="s">
        <v>2</v>
      </c>
      <c r="C3" s="4">
        <v>0.47826086956521741</v>
      </c>
      <c r="D3" s="6">
        <v>65</v>
      </c>
      <c r="E3" s="6">
        <v>52</v>
      </c>
      <c r="F3" s="6">
        <f t="shared" si="0"/>
        <v>58.5</v>
      </c>
    </row>
    <row r="4" spans="1:6" x14ac:dyDescent="0.45">
      <c r="A4" s="2" t="s">
        <v>6</v>
      </c>
      <c r="B4" s="2" t="s">
        <v>7</v>
      </c>
      <c r="C4" s="4">
        <v>0.52173913043478259</v>
      </c>
      <c r="D4" s="6">
        <v>66</v>
      </c>
      <c r="E4" s="6">
        <v>75</v>
      </c>
      <c r="F4" s="6">
        <f t="shared" si="0"/>
        <v>70.5</v>
      </c>
    </row>
    <row r="5" spans="1:6" x14ac:dyDescent="0.45">
      <c r="A5" s="2" t="s">
        <v>8</v>
      </c>
      <c r="B5" s="2" t="s">
        <v>9</v>
      </c>
      <c r="C5" s="4">
        <v>0.47826086956521741</v>
      </c>
      <c r="D5" s="6">
        <v>60</v>
      </c>
      <c r="E5" s="6">
        <v>67</v>
      </c>
      <c r="F5" s="6">
        <f>(D5+E5)/2</f>
        <v>63.5</v>
      </c>
    </row>
    <row r="6" spans="1:6" x14ac:dyDescent="0.45">
      <c r="A6" s="2" t="s">
        <v>10</v>
      </c>
      <c r="B6" s="2" t="s">
        <v>11</v>
      </c>
      <c r="C6" s="4">
        <v>0.52173913043478259</v>
      </c>
      <c r="D6" s="6">
        <v>40</v>
      </c>
      <c r="E6" s="6">
        <v>25</v>
      </c>
      <c r="F6" s="6">
        <f t="shared" ref="F6:F11" si="1">(D6+E6)/2</f>
        <v>32.5</v>
      </c>
    </row>
    <row r="7" spans="1:6" x14ac:dyDescent="0.45">
      <c r="A7" s="2" t="s">
        <v>12</v>
      </c>
      <c r="B7" s="2" t="s">
        <v>13</v>
      </c>
      <c r="C7" s="4">
        <v>0.47826086956521741</v>
      </c>
      <c r="D7" s="6">
        <v>75</v>
      </c>
      <c r="E7" s="6">
        <v>86</v>
      </c>
      <c r="F7" s="6">
        <f t="shared" si="1"/>
        <v>80.5</v>
      </c>
    </row>
    <row r="8" spans="1:6" x14ac:dyDescent="0.45">
      <c r="A8" s="2" t="s">
        <v>14</v>
      </c>
      <c r="B8" s="2" t="s">
        <v>15</v>
      </c>
      <c r="C8" s="4">
        <v>5.2631578947368418E-2</v>
      </c>
      <c r="D8" s="6">
        <v>31</v>
      </c>
      <c r="E8" s="6">
        <v>44</v>
      </c>
      <c r="F8" s="6">
        <f t="shared" si="1"/>
        <v>37.5</v>
      </c>
    </row>
    <row r="9" spans="1:6" x14ac:dyDescent="0.45">
      <c r="A9" s="2" t="s">
        <v>16</v>
      </c>
      <c r="B9" s="2" t="s">
        <v>17</v>
      </c>
      <c r="C9" s="4">
        <v>0.43478260869565216</v>
      </c>
      <c r="D9" s="6">
        <v>57</v>
      </c>
      <c r="E9" s="6">
        <v>64</v>
      </c>
      <c r="F9" s="6">
        <f t="shared" si="1"/>
        <v>60.5</v>
      </c>
    </row>
    <row r="10" spans="1:6" x14ac:dyDescent="0.45">
      <c r="A10" s="2" t="s">
        <v>20</v>
      </c>
      <c r="B10" s="2" t="s">
        <v>21</v>
      </c>
      <c r="C10" s="4">
        <v>0.23809523809523808</v>
      </c>
      <c r="D10" s="6">
        <v>50</v>
      </c>
      <c r="E10" s="6">
        <v>26</v>
      </c>
      <c r="F10" s="6">
        <f t="shared" si="1"/>
        <v>38</v>
      </c>
    </row>
    <row r="11" spans="1:6" x14ac:dyDescent="0.45">
      <c r="A11" s="2" t="s">
        <v>22</v>
      </c>
      <c r="B11" s="2" t="s">
        <v>23</v>
      </c>
      <c r="C11" s="4">
        <v>0.33333333333333331</v>
      </c>
      <c r="D11" s="6">
        <v>81</v>
      </c>
      <c r="E11" s="6">
        <v>51</v>
      </c>
      <c r="F11" s="6">
        <f t="shared" si="1"/>
        <v>66</v>
      </c>
    </row>
    <row r="12" spans="1:6" x14ac:dyDescent="0.45">
      <c r="C12" s="3" t="s">
        <v>24</v>
      </c>
      <c r="D12" s="7">
        <f>AVERAGE(D2:D11)</f>
        <v>58.9</v>
      </c>
      <c r="E12" s="7">
        <f t="shared" ref="E12:F12" si="2">AVERAGE(E2:E11)</f>
        <v>50.5</v>
      </c>
      <c r="F12" s="7">
        <f t="shared" si="2"/>
        <v>54.7</v>
      </c>
    </row>
    <row r="13" spans="1:6" x14ac:dyDescent="0.45">
      <c r="C13" s="3" t="s">
        <v>25</v>
      </c>
      <c r="D13" s="7">
        <f>_xlfn.STDEV.S(D2:D11)</f>
        <v>15.205627613193455</v>
      </c>
      <c r="E13" s="7">
        <f t="shared" ref="E13:F13" si="3">_xlfn.STDEV.S(E2:E11)</f>
        <v>23.262989203167049</v>
      </c>
      <c r="F13" s="7">
        <f t="shared" si="3"/>
        <v>16.556636802872195</v>
      </c>
    </row>
    <row r="14" spans="1:6" x14ac:dyDescent="0.45">
      <c r="C14" s="10"/>
    </row>
    <row r="15" spans="1:6" x14ac:dyDescent="0.45">
      <c r="A15" s="2" t="s">
        <v>18</v>
      </c>
      <c r="B15" s="2" t="s">
        <v>19</v>
      </c>
      <c r="C15" s="4">
        <v>0</v>
      </c>
      <c r="D15" s="6">
        <v>0</v>
      </c>
      <c r="E15" s="3">
        <v>0</v>
      </c>
      <c r="F15" s="3">
        <v>0</v>
      </c>
    </row>
    <row r="16" spans="1:6" x14ac:dyDescent="0.45">
      <c r="A16" s="2"/>
      <c r="B16" s="2"/>
      <c r="C16" s="11"/>
      <c r="D16" s="6"/>
    </row>
    <row r="17" spans="1:8" x14ac:dyDescent="0.45">
      <c r="A17" s="2"/>
      <c r="B17" s="2"/>
      <c r="C17" s="11"/>
      <c r="D17" s="6"/>
    </row>
    <row r="18" spans="1:8" x14ac:dyDescent="0.45">
      <c r="D18" s="3" t="s">
        <v>78</v>
      </c>
      <c r="E18" s="3" t="s">
        <v>0</v>
      </c>
      <c r="F18" s="3" t="s">
        <v>79</v>
      </c>
    </row>
    <row r="19" spans="1:8" x14ac:dyDescent="0.45">
      <c r="A19" s="8" t="s">
        <v>3</v>
      </c>
      <c r="B19" s="8" t="s">
        <v>4</v>
      </c>
      <c r="C19" s="12"/>
      <c r="D19" s="9">
        <v>15.33333333</v>
      </c>
      <c r="E19" s="3">
        <v>64</v>
      </c>
      <c r="F19" s="3">
        <f>(D19+E19)/2</f>
        <v>39.666666665000001</v>
      </c>
    </row>
    <row r="20" spans="1:8" x14ac:dyDescent="0.45">
      <c r="A20" s="8" t="s">
        <v>27</v>
      </c>
      <c r="B20" s="8" t="s">
        <v>28</v>
      </c>
      <c r="C20" s="12"/>
      <c r="D20" s="9">
        <v>43.333333330000002</v>
      </c>
      <c r="E20" s="3">
        <v>47</v>
      </c>
      <c r="F20" s="3">
        <f t="shared" ref="F20:F56" si="4">(D20+E20)/2</f>
        <v>45.166666665000001</v>
      </c>
    </row>
    <row r="21" spans="1:8" x14ac:dyDescent="0.45">
      <c r="A21" s="8" t="s">
        <v>29</v>
      </c>
      <c r="B21" s="8" t="s">
        <v>30</v>
      </c>
      <c r="C21" s="12"/>
      <c r="D21" s="9">
        <v>0</v>
      </c>
      <c r="E21" s="13">
        <v>0</v>
      </c>
      <c r="F21" s="3">
        <f t="shared" si="4"/>
        <v>0</v>
      </c>
      <c r="H21" s="13" t="s">
        <v>81</v>
      </c>
    </row>
    <row r="22" spans="1:8" x14ac:dyDescent="0.45">
      <c r="A22" s="8" t="s">
        <v>31</v>
      </c>
      <c r="B22" s="8" t="s">
        <v>32</v>
      </c>
      <c r="C22" s="12"/>
      <c r="D22" s="9">
        <v>50.666666669999998</v>
      </c>
      <c r="E22" s="3">
        <v>50</v>
      </c>
      <c r="F22" s="3">
        <f t="shared" si="4"/>
        <v>50.333333334999999</v>
      </c>
    </row>
    <row r="23" spans="1:8" x14ac:dyDescent="0.45">
      <c r="A23" s="8" t="s">
        <v>5</v>
      </c>
      <c r="B23" s="8" t="s">
        <v>2</v>
      </c>
      <c r="C23" s="12"/>
      <c r="D23" s="9">
        <v>52.666666669999998</v>
      </c>
      <c r="E23" s="3">
        <v>65</v>
      </c>
      <c r="F23" s="3">
        <f t="shared" si="4"/>
        <v>58.833333334999999</v>
      </c>
    </row>
    <row r="24" spans="1:8" x14ac:dyDescent="0.45">
      <c r="A24" s="8" t="s">
        <v>6</v>
      </c>
      <c r="B24" s="8" t="s">
        <v>7</v>
      </c>
      <c r="C24" s="12"/>
      <c r="D24" s="9">
        <v>74.666666669999998</v>
      </c>
      <c r="E24" s="3">
        <v>66</v>
      </c>
      <c r="F24" s="3">
        <f t="shared" si="4"/>
        <v>70.333333334999992</v>
      </c>
    </row>
    <row r="25" spans="1:8" ht="17.25" customHeight="1" x14ac:dyDescent="0.45">
      <c r="A25" s="8" t="s">
        <v>33</v>
      </c>
      <c r="B25" s="8" t="s">
        <v>34</v>
      </c>
      <c r="C25" s="12"/>
      <c r="D25" s="9">
        <v>54</v>
      </c>
      <c r="E25" s="3">
        <v>46</v>
      </c>
      <c r="F25" s="3">
        <f t="shared" si="4"/>
        <v>50</v>
      </c>
    </row>
    <row r="26" spans="1:8" x14ac:dyDescent="0.45">
      <c r="A26" s="8" t="s">
        <v>8</v>
      </c>
      <c r="B26" s="8" t="s">
        <v>9</v>
      </c>
      <c r="C26" s="12"/>
      <c r="D26" s="9">
        <v>66.666666669999998</v>
      </c>
      <c r="E26" s="3">
        <v>60</v>
      </c>
      <c r="F26" s="3">
        <f t="shared" si="4"/>
        <v>63.333333334999999</v>
      </c>
    </row>
    <row r="27" spans="1:8" x14ac:dyDescent="0.45">
      <c r="A27" s="8" t="s">
        <v>35</v>
      </c>
      <c r="B27" s="8" t="s">
        <v>36</v>
      </c>
      <c r="C27" s="12"/>
      <c r="D27" s="9">
        <v>52</v>
      </c>
      <c r="E27" s="3">
        <v>82</v>
      </c>
      <c r="F27" s="3">
        <f t="shared" si="4"/>
        <v>67</v>
      </c>
    </row>
    <row r="28" spans="1:8" x14ac:dyDescent="0.45">
      <c r="A28" s="8" t="s">
        <v>37</v>
      </c>
      <c r="B28" s="8" t="s">
        <v>38</v>
      </c>
      <c r="C28" s="12"/>
      <c r="D28" s="9">
        <v>69.333333330000002</v>
      </c>
      <c r="E28" s="3">
        <v>58</v>
      </c>
      <c r="F28" s="3">
        <f t="shared" si="4"/>
        <v>63.666666665000001</v>
      </c>
    </row>
    <row r="29" spans="1:8" x14ac:dyDescent="0.45">
      <c r="A29" s="8" t="s">
        <v>10</v>
      </c>
      <c r="B29" s="8" t="s">
        <v>11</v>
      </c>
      <c r="C29" s="12"/>
      <c r="D29" s="9">
        <v>25.333333329999999</v>
      </c>
      <c r="E29" s="3">
        <v>40</v>
      </c>
      <c r="F29" s="3">
        <f t="shared" si="4"/>
        <v>32.666666665000001</v>
      </c>
    </row>
    <row r="30" spans="1:8" x14ac:dyDescent="0.45">
      <c r="A30" s="8" t="s">
        <v>39</v>
      </c>
      <c r="B30" s="8" t="s">
        <v>40</v>
      </c>
      <c r="C30" s="12"/>
      <c r="D30" s="9">
        <v>50.666666669999998</v>
      </c>
      <c r="E30" s="3">
        <v>33</v>
      </c>
      <c r="F30" s="3">
        <f t="shared" si="4"/>
        <v>41.833333334999999</v>
      </c>
    </row>
    <row r="31" spans="1:8" x14ac:dyDescent="0.45">
      <c r="A31" s="8" t="s">
        <v>12</v>
      </c>
      <c r="B31" s="8" t="s">
        <v>13</v>
      </c>
      <c r="C31" s="12"/>
      <c r="D31" s="9">
        <v>86</v>
      </c>
      <c r="E31" s="3">
        <v>75</v>
      </c>
      <c r="F31" s="3">
        <f t="shared" si="4"/>
        <v>80.5</v>
      </c>
    </row>
    <row r="32" spans="1:8" x14ac:dyDescent="0.45">
      <c r="A32" s="8" t="s">
        <v>41</v>
      </c>
      <c r="B32" s="8" t="s">
        <v>42</v>
      </c>
      <c r="C32" s="12"/>
      <c r="D32" s="9">
        <v>6.6666666670000003</v>
      </c>
      <c r="E32" s="3">
        <v>5</v>
      </c>
      <c r="F32" s="3">
        <f t="shared" si="4"/>
        <v>5.8333333335000006</v>
      </c>
    </row>
    <row r="33" spans="1:8" x14ac:dyDescent="0.45">
      <c r="A33" s="8" t="s">
        <v>43</v>
      </c>
      <c r="B33" s="8" t="s">
        <v>44</v>
      </c>
      <c r="C33" s="12"/>
      <c r="D33" s="9">
        <v>37.333333330000002</v>
      </c>
      <c r="E33" s="13">
        <v>0</v>
      </c>
      <c r="F33" s="3">
        <f t="shared" si="4"/>
        <v>18.666666665000001</v>
      </c>
      <c r="H33" s="13" t="s">
        <v>81</v>
      </c>
    </row>
    <row r="34" spans="1:8" x14ac:dyDescent="0.45">
      <c r="A34" s="8" t="s">
        <v>14</v>
      </c>
      <c r="B34" s="8" t="s">
        <v>15</v>
      </c>
      <c r="C34" s="12"/>
      <c r="D34" s="9">
        <v>44</v>
      </c>
      <c r="E34" s="3">
        <v>31</v>
      </c>
      <c r="F34" s="3">
        <f t="shared" si="4"/>
        <v>37.5</v>
      </c>
    </row>
    <row r="35" spans="1:8" x14ac:dyDescent="0.45">
      <c r="A35" s="8" t="s">
        <v>16</v>
      </c>
      <c r="B35" s="8" t="s">
        <v>17</v>
      </c>
      <c r="C35" s="12"/>
      <c r="D35" s="9">
        <v>64</v>
      </c>
      <c r="E35" s="3">
        <v>57</v>
      </c>
      <c r="F35" s="3">
        <f t="shared" si="4"/>
        <v>60.5</v>
      </c>
    </row>
    <row r="36" spans="1:8" x14ac:dyDescent="0.45">
      <c r="A36" s="8" t="s">
        <v>45</v>
      </c>
      <c r="B36" s="8" t="s">
        <v>46</v>
      </c>
      <c r="C36" s="12"/>
      <c r="D36" s="9">
        <v>58.666666669999998</v>
      </c>
      <c r="E36" s="3">
        <v>47</v>
      </c>
      <c r="F36" s="3">
        <f t="shared" si="4"/>
        <v>52.833333334999999</v>
      </c>
    </row>
    <row r="37" spans="1:8" x14ac:dyDescent="0.45">
      <c r="A37" s="8" t="s">
        <v>47</v>
      </c>
      <c r="B37" s="8" t="s">
        <v>48</v>
      </c>
      <c r="C37" s="12"/>
      <c r="D37" s="9">
        <v>82.666666669999998</v>
      </c>
      <c r="E37" s="3">
        <v>77</v>
      </c>
      <c r="F37" s="3">
        <f t="shared" si="4"/>
        <v>79.833333334999992</v>
      </c>
    </row>
    <row r="38" spans="1:8" x14ac:dyDescent="0.45">
      <c r="A38" s="8" t="s">
        <v>5</v>
      </c>
      <c r="B38" s="8" t="s">
        <v>49</v>
      </c>
      <c r="C38" s="12"/>
      <c r="D38" s="9">
        <v>73.333333330000002</v>
      </c>
      <c r="E38" s="3">
        <v>55</v>
      </c>
      <c r="F38" s="3">
        <f t="shared" si="4"/>
        <v>64.166666665000008</v>
      </c>
    </row>
    <row r="39" spans="1:8" x14ac:dyDescent="0.45">
      <c r="A39" s="8" t="s">
        <v>50</v>
      </c>
      <c r="B39" s="8" t="s">
        <v>51</v>
      </c>
      <c r="C39" s="12"/>
      <c r="D39" s="9">
        <v>71.333333330000002</v>
      </c>
      <c r="E39" s="3">
        <v>41</v>
      </c>
      <c r="F39" s="3">
        <f t="shared" si="4"/>
        <v>56.166666665000001</v>
      </c>
    </row>
    <row r="40" spans="1:8" x14ac:dyDescent="0.45">
      <c r="A40" s="8" t="s">
        <v>18</v>
      </c>
      <c r="B40" s="8" t="s">
        <v>19</v>
      </c>
      <c r="C40" s="12"/>
      <c r="D40" s="9">
        <v>0</v>
      </c>
      <c r="E40" s="3">
        <v>0</v>
      </c>
      <c r="F40" s="3">
        <f t="shared" si="4"/>
        <v>0</v>
      </c>
    </row>
    <row r="41" spans="1:8" x14ac:dyDescent="0.45">
      <c r="A41" s="8" t="s">
        <v>52</v>
      </c>
      <c r="B41" s="8" t="s">
        <v>53</v>
      </c>
      <c r="C41" s="12"/>
      <c r="D41" s="9">
        <v>50.666666669999998</v>
      </c>
      <c r="E41" s="3">
        <v>58</v>
      </c>
      <c r="F41" s="3">
        <f t="shared" si="4"/>
        <v>54.333333334999999</v>
      </c>
    </row>
    <row r="42" spans="1:8" x14ac:dyDescent="0.45">
      <c r="A42" s="8" t="s">
        <v>54</v>
      </c>
      <c r="B42" s="8" t="s">
        <v>53</v>
      </c>
      <c r="C42" s="12"/>
      <c r="D42" s="9">
        <v>12</v>
      </c>
      <c r="E42" s="3">
        <v>40</v>
      </c>
      <c r="F42" s="3">
        <f t="shared" si="4"/>
        <v>26</v>
      </c>
    </row>
    <row r="43" spans="1:8" x14ac:dyDescent="0.45">
      <c r="A43" s="8" t="s">
        <v>55</v>
      </c>
      <c r="B43" s="8" t="s">
        <v>56</v>
      </c>
      <c r="C43" s="12"/>
      <c r="D43" s="9">
        <v>82</v>
      </c>
      <c r="E43" s="3">
        <v>85</v>
      </c>
      <c r="F43" s="3">
        <f t="shared" si="4"/>
        <v>83.5</v>
      </c>
    </row>
    <row r="44" spans="1:8" x14ac:dyDescent="0.45">
      <c r="A44" s="8" t="s">
        <v>20</v>
      </c>
      <c r="B44" s="8" t="s">
        <v>21</v>
      </c>
      <c r="C44" s="12"/>
      <c r="D44" s="9">
        <v>26</v>
      </c>
      <c r="E44" s="3">
        <v>50</v>
      </c>
      <c r="F44" s="3">
        <f t="shared" si="4"/>
        <v>38</v>
      </c>
    </row>
    <row r="45" spans="1:8" x14ac:dyDescent="0.45">
      <c r="A45" s="8" t="s">
        <v>27</v>
      </c>
      <c r="B45" s="8" t="s">
        <v>57</v>
      </c>
      <c r="C45" s="12"/>
      <c r="D45" s="9">
        <v>68.666666669999998</v>
      </c>
      <c r="E45" s="3">
        <v>43</v>
      </c>
      <c r="F45" s="3">
        <f t="shared" si="4"/>
        <v>55.833333334999999</v>
      </c>
    </row>
    <row r="46" spans="1:8" x14ac:dyDescent="0.45">
      <c r="A46" s="8" t="s">
        <v>22</v>
      </c>
      <c r="B46" s="8" t="s">
        <v>23</v>
      </c>
      <c r="C46" s="12"/>
      <c r="D46" s="9">
        <v>50.666666669999998</v>
      </c>
      <c r="E46" s="3">
        <v>81</v>
      </c>
      <c r="F46" s="3">
        <f t="shared" si="4"/>
        <v>65.833333334999992</v>
      </c>
    </row>
    <row r="47" spans="1:8" x14ac:dyDescent="0.45">
      <c r="A47" s="8" t="s">
        <v>58</v>
      </c>
      <c r="B47" s="8" t="s">
        <v>59</v>
      </c>
      <c r="C47" s="12"/>
      <c r="D47" s="9">
        <v>68.666666669999998</v>
      </c>
      <c r="E47" s="3">
        <v>61</v>
      </c>
      <c r="F47" s="3">
        <f t="shared" si="4"/>
        <v>64.833333334999992</v>
      </c>
    </row>
    <row r="48" spans="1:8" x14ac:dyDescent="0.45">
      <c r="A48" s="8" t="s">
        <v>60</v>
      </c>
      <c r="B48" s="8" t="s">
        <v>61</v>
      </c>
      <c r="C48" s="12"/>
      <c r="D48" s="9">
        <v>52</v>
      </c>
      <c r="E48" s="3">
        <v>78</v>
      </c>
      <c r="F48" s="3">
        <f t="shared" si="4"/>
        <v>65</v>
      </c>
    </row>
    <row r="49" spans="1:8" x14ac:dyDescent="0.45">
      <c r="A49" s="8" t="s">
        <v>62</v>
      </c>
      <c r="B49" s="8" t="s">
        <v>63</v>
      </c>
      <c r="C49" s="12"/>
      <c r="D49" s="9">
        <v>30.666666670000001</v>
      </c>
      <c r="E49" s="13">
        <v>0</v>
      </c>
      <c r="F49" s="3">
        <f t="shared" si="4"/>
        <v>15.333333335000001</v>
      </c>
      <c r="H49" s="13" t="s">
        <v>82</v>
      </c>
    </row>
    <row r="50" spans="1:8" x14ac:dyDescent="0.45">
      <c r="A50" s="8" t="s">
        <v>64</v>
      </c>
      <c r="B50" s="8" t="s">
        <v>65</v>
      </c>
      <c r="C50" s="12"/>
      <c r="D50" s="9">
        <v>51.333333330000002</v>
      </c>
      <c r="E50" s="3">
        <v>51</v>
      </c>
      <c r="F50" s="3">
        <f t="shared" si="4"/>
        <v>51.166666665000001</v>
      </c>
    </row>
    <row r="51" spans="1:8" x14ac:dyDescent="0.45">
      <c r="A51" s="8" t="s">
        <v>66</v>
      </c>
      <c r="B51" s="8" t="s">
        <v>67</v>
      </c>
      <c r="C51" s="12"/>
      <c r="D51" s="9">
        <v>32</v>
      </c>
      <c r="E51" s="13">
        <v>40</v>
      </c>
      <c r="F51" s="3">
        <f t="shared" si="4"/>
        <v>36</v>
      </c>
      <c r="H51" s="13" t="s">
        <v>80</v>
      </c>
    </row>
    <row r="52" spans="1:8" x14ac:dyDescent="0.45">
      <c r="A52" s="8" t="s">
        <v>68</v>
      </c>
      <c r="B52" s="8" t="s">
        <v>69</v>
      </c>
      <c r="C52" s="12"/>
      <c r="D52" s="9">
        <v>26.666666670000001</v>
      </c>
      <c r="E52" s="3">
        <v>52</v>
      </c>
      <c r="F52" s="3">
        <f t="shared" si="4"/>
        <v>39.333333334999999</v>
      </c>
    </row>
    <row r="53" spans="1:8" x14ac:dyDescent="0.45">
      <c r="A53" s="8" t="s">
        <v>70</v>
      </c>
      <c r="B53" s="8" t="s">
        <v>71</v>
      </c>
      <c r="C53" s="12"/>
      <c r="D53" s="9">
        <v>54</v>
      </c>
      <c r="E53" s="3">
        <v>47</v>
      </c>
      <c r="F53" s="3">
        <f t="shared" si="4"/>
        <v>50.5</v>
      </c>
    </row>
    <row r="54" spans="1:8" x14ac:dyDescent="0.45">
      <c r="A54" s="8" t="s">
        <v>72</v>
      </c>
      <c r="B54" s="8" t="s">
        <v>73</v>
      </c>
      <c r="C54" s="12"/>
      <c r="D54" s="9">
        <v>58</v>
      </c>
      <c r="E54" s="3">
        <v>52</v>
      </c>
      <c r="F54" s="3">
        <f t="shared" si="4"/>
        <v>55</v>
      </c>
    </row>
    <row r="55" spans="1:8" x14ac:dyDescent="0.45">
      <c r="A55" s="8" t="s">
        <v>74</v>
      </c>
      <c r="B55" s="8" t="s">
        <v>75</v>
      </c>
      <c r="C55" s="12"/>
      <c r="D55" s="9">
        <v>42.666666669999998</v>
      </c>
      <c r="E55" s="3">
        <v>83</v>
      </c>
      <c r="F55" s="3">
        <f t="shared" si="4"/>
        <v>62.833333334999999</v>
      </c>
    </row>
    <row r="56" spans="1:8" x14ac:dyDescent="0.45">
      <c r="A56" s="8" t="s">
        <v>76</v>
      </c>
      <c r="B56" s="8" t="s">
        <v>77</v>
      </c>
      <c r="C56" s="12"/>
      <c r="D56" s="9">
        <v>0</v>
      </c>
      <c r="E56" s="13">
        <v>0</v>
      </c>
      <c r="F56" s="3">
        <f t="shared" si="4"/>
        <v>0</v>
      </c>
      <c r="H56" s="13" t="s">
        <v>82</v>
      </c>
    </row>
  </sheetData>
  <conditionalFormatting sqref="C2:C11 C15:C17">
    <cfRule type="colorScale" priority="2">
      <colorScale>
        <cfvo type="num" val="0"/>
        <cfvo type="num" val="1"/>
        <color rgb="FFFF9E8E"/>
        <color rgb="FFE2EFDA"/>
      </colorScale>
    </cfRule>
  </conditionalFormatting>
  <conditionalFormatting sqref="A5:B5">
    <cfRule type="expression" dxfId="8" priority="49">
      <formula>(IF((IF(SUBTOTAL(3,$C5)=0,MIN($G$3:$G9)-1,SUBTOTAL(3,$C$3:$C9))/2)-ROUNDDOWN((IF(SUBTOTAL(3,$C5)=0,MIN($G$3:$G9)-1,SUBTOTAL(3,$C$3:$C9))/2),0)=0.5,"Y","N"))="Y"</formula>
    </cfRule>
  </conditionalFormatting>
  <conditionalFormatting sqref="A3:B3">
    <cfRule type="expression" dxfId="7" priority="51">
      <formula>(IF((IF(SUBTOTAL(3,$C3)=0,MIN($G$3:$G9)-1,SUBTOTAL(3,$C$3:$C9))/2)-ROUNDDOWN((IF(SUBTOTAL(3,$C3)=0,MIN($G$3:$G9)-1,SUBTOTAL(3,$C$3:$C9))/2),0)=0.5,"Y","N"))="Y"</formula>
    </cfRule>
  </conditionalFormatting>
  <conditionalFormatting sqref="A2:B2">
    <cfRule type="expression" dxfId="6" priority="52">
      <formula>(IF((IF(SUBTOTAL(3,$C2)=0,MIN($G$2:$G9)-1,SUBTOTAL(3,$C$2:$C9))/2)-ROUNDDOWN((IF(SUBTOTAL(3,$C2)=0,MIN($G$2:$G9)-1,SUBTOTAL(3,$C$2:$C9))/2),0)=0.5,"Y","N"))="Y"</formula>
    </cfRule>
  </conditionalFormatting>
  <conditionalFormatting sqref="A7:B8">
    <cfRule type="expression" dxfId="5" priority="71">
      <formula>(IF((IF(SUBTOTAL(3,$C7)=0,MIN($G$3:$G10)-1,SUBTOTAL(3,$C$3:$C10))/2)-ROUNDDOWN((IF(SUBTOTAL(3,$C7)=0,MIN($G$3:$G10)-1,SUBTOTAL(3,$C$3:$C10))/2),0)=0.5,"Y","N"))="Y"</formula>
    </cfRule>
  </conditionalFormatting>
  <conditionalFormatting sqref="A9:B11">
    <cfRule type="expression" dxfId="4" priority="74">
      <formula>(IF((IF(SUBTOTAL(3,$C9)=0,MIN($G$3:$G11)-1,SUBTOTAL(3,$C$3:$C11))/2)-ROUNDDOWN((IF(SUBTOTAL(3,$C9)=0,MIN($G$3:$G11)-1,SUBTOTAL(3,$C$3:$C11))/2),0)=0.5,"Y","N"))="Y"</formula>
    </cfRule>
  </conditionalFormatting>
  <conditionalFormatting sqref="A4:B4">
    <cfRule type="expression" dxfId="3" priority="91">
      <formula>(IF((IF(SUBTOTAL(3,$C4)=0,MIN($G$3:$G15)-1,SUBTOTAL(3,$C$3:$C15))/2)-ROUNDDOWN((IF(SUBTOTAL(3,$C4)=0,MIN($G$3:$G15)-1,SUBTOTAL(3,$C$3:$C15))/2),0)=0.5,"Y","N"))="Y"</formula>
    </cfRule>
  </conditionalFormatting>
  <conditionalFormatting sqref="A15:B16">
    <cfRule type="expression" dxfId="2" priority="97">
      <formula>(IF((IF(SUBTOTAL(3,$C15)=0,MIN($G$3:$G11)-1,SUBTOTAL(3,$C$3:$C11))/2)-ROUNDDOWN((IF(SUBTOTAL(3,$C15)=0,MIN($G$3:$G11)-1,SUBTOTAL(3,$C$3:$C11))/2),0)=0.5,"Y","N"))="Y"</formula>
    </cfRule>
  </conditionalFormatting>
  <conditionalFormatting sqref="A6:B6">
    <cfRule type="expression" dxfId="1" priority="98">
      <formula>(IF((IF(SUBTOTAL(3,$C6)=0,MIN($G$3:$G15)-1,SUBTOTAL(3,$C$3:$C15))/2)-ROUNDDOWN((IF(SUBTOTAL(3,$C6)=0,MIN($G$3:$G15)-1,SUBTOTAL(3,$C$3:$C15))/2),0)=0.5,"Y","N"))="Y"</formula>
    </cfRule>
  </conditionalFormatting>
  <conditionalFormatting sqref="A17:B17">
    <cfRule type="expression" dxfId="0" priority="100">
      <formula>(IF((IF(SUBTOTAL(3,$C17)=0,MIN($G$3:$G12)-1,SUBTOTAL(3,$C$3:$C12))/2)-ROUNDDOWN((IF(SUBTOTAL(3,$C17)=0,MIN($G$3:$G12)-1,SUBTOTAL(3,$C$3:$C12))/2),0)=0.5,"Y","N"))="Y"</formula>
    </cfRule>
  </conditionalFormatting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L5 Adv SW Dev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Andrew Baker</cp:lastModifiedBy>
  <dcterms:created xsi:type="dcterms:W3CDTF">2020-05-04T13:07:45Z</dcterms:created>
  <dcterms:modified xsi:type="dcterms:W3CDTF">2020-06-25T12:25:42Z</dcterms:modified>
</cp:coreProperties>
</file>