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2500" windowHeight="993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G15" i="1"/>
  <c r="G14" i="1"/>
  <c r="G13" i="1"/>
  <c r="G12" i="1"/>
  <c r="J14" i="1"/>
  <c r="J13" i="1"/>
  <c r="J12" i="1"/>
  <c r="L15" i="1"/>
  <c r="L14" i="1"/>
  <c r="L13" i="1"/>
  <c r="L12" i="1"/>
  <c r="L7" i="1"/>
  <c r="L6" i="1"/>
  <c r="L5" i="1"/>
</calcChain>
</file>

<file path=xl/sharedStrings.xml><?xml version="1.0" encoding="utf-8"?>
<sst xmlns="http://schemas.openxmlformats.org/spreadsheetml/2006/main" count="22" uniqueCount="20">
  <si>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</si>
  <si>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</si>
  <si>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</si>
  <si>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</si>
  <si>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</si>
  <si>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</si>
  <si>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</si>
  <si>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</si>
  <si>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Notes</t>
  </si>
  <si>
    <t>Max</t>
  </si>
  <si>
    <t>Min</t>
  </si>
  <si>
    <t>Mean</t>
  </si>
  <si>
    <t>Std Dev</t>
  </si>
  <si>
    <t>Ashleigh</t>
  </si>
  <si>
    <t>Elder</t>
  </si>
  <si>
    <t>Thorbjorn</t>
  </si>
  <si>
    <t>Kristiansen</t>
  </si>
  <si>
    <t>Edward</t>
  </si>
  <si>
    <t>Russell</t>
  </si>
  <si>
    <t>Embedded Micros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</si>
</sst>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0" fillId="0" borderId="0" xfId="0" applyNumberFormat="1"/>
    <xf numFmtId="0" fontId="0" fillId="0" borderId="0" xfId="0" applyAlignment="1"/>
    <xf numFmtId="10" fontId="0" fillId="0" borderId="0" xfId="1" applyNumberFormat="1" applyFont="1"/>
    <xf numFmtId="168" fontId="0" fillId="0" borderId="0" xfId="0" applyNumberFormat="1"/>
    <xf numFmtId="9" fontId="0" fillId="2" borderId="0" xfId="0" applyNumberFormat="1" applyFill="1"/>
    <xf numFmtId="1" fontId="0" fillId="0" borderId="0" xfId="0" applyNumberFormat="1"/>
    <xf numFmtId="9" fontId="0" fillId="0" borderId="0" xfId="0" applyNumberFormat="1" applyFill="1"/>
  </cellXfs>
  <cellStyles count="2">
    <cellStyle name="Normal" xfId="0" builtinId="0"/>
    <cellStyle name="Percent" xfId="1" builtinId="5"/>
  </cellStyles>
  <dxfs count="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5"/>
  <sheetViews>
    <sheetView tabSelected="1" workbookViewId="0">
      <selection activeCell="N24" sqref="N24"/>
    </sheetView>
  </sheetViews>
  <sheetFormatPr defaultRowHeight="15" x14ac:dyDescent="0.25"/>
  <cols>
    <col min="3" max="3" width="25.5703125" bestFit="1" customWidth="1"/>
    <col min="4" max="4" width="11.85546875" bestFit="1" customWidth="1"/>
    <col min="5" max="5" width="3.85546875" customWidth="1"/>
    <col min="6" max="6" width="9.85546875" bestFit="1" customWidth="1"/>
    <col min="8" max="8" width="3.140625" customWidth="1"/>
    <col min="11" max="11" width="3.42578125" customWidth="1"/>
    <col min="15" max="15" width="23.42578125" bestFit="1" customWidth="1"/>
  </cols>
  <sheetData>
    <row r="2" spans="2:15" ht="14.25" x14ac:dyDescent="0.45">
      <c r="C2" t="s">
        <v>19</v>
      </c>
    </row>
    <row r="3" spans="2:15" ht="14.25" x14ac:dyDescent="0.45">
      <c r="F3" s="2" t="s">
        <v>0</v>
      </c>
      <c r="G3" s="6">
        <v>40</v>
      </c>
      <c r="H3" s="1"/>
      <c r="I3" t="s">
        <v>1</v>
      </c>
      <c r="J3" s="6">
        <v>60</v>
      </c>
      <c r="K3" s="1"/>
    </row>
    <row r="4" spans="2:15" x14ac:dyDescent="0.25">
      <c r="B4" t="s">
        <v>2</v>
      </c>
      <c r="C4" t="s">
        <v>3</v>
      </c>
      <c r="D4" t="s">
        <v>4</v>
      </c>
      <c r="F4" t="s">
        <v>5</v>
      </c>
      <c r="G4" t="s">
        <v>6</v>
      </c>
      <c r="I4" t="s">
        <v>5</v>
      </c>
      <c r="J4" t="s">
        <v>6</v>
      </c>
      <c r="L4" t="s">
        <v>7</v>
      </c>
      <c r="O4" t="s">
        <v>8</v>
      </c>
    </row>
    <row r="5" spans="2:15" x14ac:dyDescent="0.25">
      <c r="B5">
        <v>1651093</v>
      </c>
      <c r="C5" t="s">
        <v>15</v>
      </c>
      <c r="D5" t="s">
        <v>16</v>
      </c>
      <c r="F5" s="7"/>
      <c r="G5" s="1">
        <v>0.67</v>
      </c>
      <c r="H5" s="1"/>
      <c r="I5" s="1"/>
      <c r="J5" s="4">
        <v>0.61</v>
      </c>
      <c r="K5" s="1"/>
      <c r="L5" s="1">
        <f>(J5*J3/100)+(G5*G3/100)</f>
        <v>0.63400000000000001</v>
      </c>
    </row>
    <row r="6" spans="2:15" x14ac:dyDescent="0.25">
      <c r="B6">
        <v>1500015</v>
      </c>
      <c r="C6" t="s">
        <v>17</v>
      </c>
      <c r="D6" t="s">
        <v>18</v>
      </c>
      <c r="F6" s="5"/>
      <c r="G6" s="1">
        <v>0.66</v>
      </c>
      <c r="H6" s="1"/>
      <c r="I6" s="1"/>
      <c r="J6" s="4">
        <v>0.43</v>
      </c>
      <c r="K6" s="1"/>
      <c r="L6" s="1">
        <f>(J6*J3/100)+(G6*G3/100)</f>
        <v>0.52200000000000002</v>
      </c>
    </row>
    <row r="7" spans="2:15" x14ac:dyDescent="0.25">
      <c r="B7">
        <v>1450464</v>
      </c>
      <c r="C7" t="s">
        <v>13</v>
      </c>
      <c r="D7" t="s">
        <v>14</v>
      </c>
      <c r="F7" s="5"/>
      <c r="G7" s="1">
        <v>0.55000000000000004</v>
      </c>
      <c r="H7" s="1"/>
      <c r="I7" s="1"/>
      <c r="J7" s="4">
        <v>0.30499999999999999</v>
      </c>
      <c r="K7" s="1"/>
      <c r="L7" s="1">
        <f>(J7*J3/100)+(G7*G3/100)</f>
        <v>0.40300000000000002</v>
      </c>
    </row>
    <row r="8" spans="2:15" x14ac:dyDescent="0.25">
      <c r="F8" s="5"/>
      <c r="G8" s="1"/>
      <c r="H8" s="1"/>
      <c r="I8" s="1"/>
      <c r="J8" s="4"/>
      <c r="K8" s="1"/>
      <c r="L8" s="1"/>
    </row>
    <row r="9" spans="2:15" x14ac:dyDescent="0.25">
      <c r="F9" s="5"/>
      <c r="G9" s="1"/>
      <c r="H9" s="1"/>
      <c r="I9" s="1"/>
      <c r="J9" s="4"/>
      <c r="K9" s="1"/>
      <c r="L9" s="1"/>
    </row>
    <row r="10" spans="2:15" x14ac:dyDescent="0.25">
      <c r="F10" s="5"/>
      <c r="G10" s="1"/>
      <c r="H10" s="1"/>
      <c r="I10" s="1"/>
      <c r="J10" s="4"/>
      <c r="K10" s="1"/>
      <c r="L10" s="1"/>
    </row>
    <row r="12" spans="2:15" ht="14.25" x14ac:dyDescent="0.45">
      <c r="D12" t="s">
        <v>9</v>
      </c>
      <c r="F12" s="1"/>
      <c r="G12" s="1">
        <f>MAX(G5:G7)</f>
        <v>0.67</v>
      </c>
      <c r="I12" s="1"/>
      <c r="J12" s="4">
        <f>MAX(J5:J7)</f>
        <v>0.61</v>
      </c>
      <c r="L12" s="1">
        <f>MAX(L5:L7)</f>
        <v>0.63400000000000001</v>
      </c>
    </row>
    <row r="13" spans="2:15" ht="14.25" x14ac:dyDescent="0.45">
      <c r="D13" t="s">
        <v>10</v>
      </c>
      <c r="F13" s="1"/>
      <c r="G13" s="1">
        <f>MIN(G5:G7)</f>
        <v>0.55000000000000004</v>
      </c>
      <c r="I13" s="1"/>
      <c r="J13" s="4">
        <f>MIN(J5:J7)</f>
        <v>0.30499999999999999</v>
      </c>
      <c r="L13" s="1">
        <f>MIN(L5:L7)</f>
        <v>0.40300000000000002</v>
      </c>
    </row>
    <row r="14" spans="2:15" ht="14.25" x14ac:dyDescent="0.45">
      <c r="D14" t="s">
        <v>11</v>
      </c>
      <c r="F14" s="1"/>
      <c r="G14" s="1">
        <f>AVERAGE(G5:G7)</f>
        <v>0.62666666666666671</v>
      </c>
      <c r="I14" s="1"/>
      <c r="J14" s="4">
        <f>AVERAGE(J5:J7)</f>
        <v>0.44833333333333331</v>
      </c>
      <c r="L14" s="1">
        <f>AVERAGE(L5:L7)</f>
        <v>0.51966666666666672</v>
      </c>
    </row>
    <row r="15" spans="2:15" ht="14.25" x14ac:dyDescent="0.45">
      <c r="D15" t="s">
        <v>12</v>
      </c>
      <c r="F15" s="3"/>
      <c r="G15" s="3">
        <f>_xlfn.STDEV.P(G5:G7)</f>
        <v>5.4365021434333631E-2</v>
      </c>
      <c r="H15" s="3"/>
      <c r="I15" s="3"/>
      <c r="J15" s="3">
        <f>_xlfn.STDEV.P(J5:J7)</f>
        <v>0.12518874638809288</v>
      </c>
      <c r="K15" s="3"/>
      <c r="L15" s="3">
        <f>_xlfn.STDEV.P(L5:L7)</f>
        <v>9.4319787013236081E-2</v>
      </c>
      <c r="M15" s="3"/>
    </row>
  </sheetData>
  <conditionalFormatting sqref="I5:I10">
    <cfRule type="cellIs" dxfId="8" priority="1" operator="greaterThan">
      <formula>0.39</formula>
    </cfRule>
  </conditionalFormatting>
  <conditionalFormatting sqref="F5:F10 I5:I10">
    <cfRule type="cellIs" dxfId="7" priority="9" operator="lessThan">
      <formula>0.4</formula>
    </cfRule>
  </conditionalFormatting>
  <conditionalFormatting sqref="M10">
    <cfRule type="containsText" dxfId="6" priority="6" operator="containsText" text="Pass">
      <formula>NOT(ISERROR(SEARCH("Pass",M10)))</formula>
    </cfRule>
    <cfRule type="containsText" dxfId="5" priority="8" operator="containsText" text="Fail">
      <formula>NOT(ISERROR(SEARCH("Fail",M10)))</formula>
    </cfRule>
  </conditionalFormatting>
  <conditionalFormatting sqref="M5:M9">
    <cfRule type="containsText" dxfId="4" priority="7" operator="containsText" text="Fail">
      <formula>NOT(ISERROR(SEARCH("Fail",M5)))</formula>
    </cfRule>
  </conditionalFormatting>
  <conditionalFormatting sqref="I5">
    <cfRule type="cellIs" dxfId="3" priority="5" operator="greaterThan">
      <formula>0.4</formula>
    </cfRule>
  </conditionalFormatting>
  <conditionalFormatting sqref="F5">
    <cfRule type="cellIs" dxfId="2" priority="4" operator="equal">
      <formula>0.4</formula>
    </cfRule>
  </conditionalFormatting>
  <conditionalFormatting sqref="M2:M10">
    <cfRule type="cellIs" dxfId="1" priority="3" operator="equal">
      <formula>"Pass"</formula>
    </cfRule>
  </conditionalFormatting>
  <conditionalFormatting sqref="F5:F10">
    <cfRule type="cellIs" dxfId="0" priority="2" operator="greaterThan">
      <formula>0.4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Gareth</cp:lastModifiedBy>
  <dcterms:created xsi:type="dcterms:W3CDTF">2019-05-24T12:34:59Z</dcterms:created>
  <dcterms:modified xsi:type="dcterms:W3CDTF">2019-06-05T11:58:49Z</dcterms:modified>
</cp:coreProperties>
</file>