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84A30212-A2E6-4F28-953E-FD899AD54DF5}"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O23" i="27"/>
  <c r="E6" i="31" s="1"/>
  <c r="P22" i="28"/>
  <c r="N44" i="26"/>
  <c r="E4" i="31" s="1"/>
  <c r="Q38" i="7"/>
  <c r="E10" i="31" s="1" a="1"/>
  <c r="E10" i="31" s="1"/>
  <c r="F11" i="31"/>
  <c r="G49" i="25"/>
  <c r="E3" i="31" s="1"/>
  <c r="P38" i="20"/>
  <c r="E5" i="31" s="1"/>
  <c r="P24" i="29"/>
  <c r="E8" i="31" l="1"/>
  <c r="E11" i="3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<sst xmlns="http://schemas.openxmlformats.org/spreadsheetml/2006/main" count="399" uniqueCount="255">
  <si>
    <t>Health and Safety Overview Logbook Entry</t>
  </si>
  <si>
    <t>Student to complete all white boxes</t>
  </si>
  <si>
    <t>All boxes coloured orange to be completed by the marker</t>
  </si>
  <si>
    <t>Student Name</t>
  </si>
  <si>
    <t>Harry Glynn</t>
  </si>
  <si>
    <t>Applicable Health &amp; Safety Legislation</t>
  </si>
  <si>
    <t>Health and Safety Protocol to be followed before any session</t>
  </si>
  <si>
    <t>Staff</t>
  </si>
  <si>
    <t>Health and Safety at Work Act - 1974, Management of Health and Safety at Work Regulations 1999, Control of Substances Hazardous to Health Regulations 2002 (COSHH), Provision and Use of Work Equipment Regulations 1998, Personal Protective Equipment at Work Regulations 1992, Manual Handling Operations Regulations 1992</t>
  </si>
  <si>
    <t>Ensure you are fit and ready to be present in the workshop, not hungover, not under the influence of any medication. Make sure you are in the correct protective clothing, steel toed shoes, dust cover, eye protection, ensure that the remaining clothes is sutable for the intended workplace, i.e. you have have long tassles on yur hoodies whn going to work with the lathe etc. Make sure that all personal belongings are put away and stored in the locker room, as to prevent trip hazards. Ensure that you listen to the tutor/instructor and follow all mandatory saftey precutions before using any equipment to ensure your safety and that of others.</t>
  </si>
  <si>
    <t>Health &amp; Safety Considerations for Machine Workshop</t>
  </si>
  <si>
    <t>Protective clothing - Eye protection, steel toed boots, dustcoats/overalls. No hourseplay, students and staff must behave in a mature and sensible manner. Food and drinks are not to be consumed within a workshop. Prohibited to anyone under the influence of alcohol or drugs same applies for any medication that affects the takers ability to perfrom certain tasks or influents there behaviour etc. Be aware of emergyency stop button location and the foot peddle when opperating the lathe. Personal items should be placed out of the workshop in the lockers or another approved location. Staff and students should make themselves aware of the first aid facilities and report any incidents to a member of staff so that they can be recorded. At the end of session equipment should be properlyt cleaned and tools and chemicals etc put back in there repective places, ready for other/new users.</t>
  </si>
  <si>
    <t>Health &amp; Safety Considerations for Engine Strip Workshop</t>
  </si>
  <si>
    <t>Protective clothing must be worn, such as eye protection and steel toed boots. An overcoat/dust cover can be worn but isnt a nessesity, unless using certain fluids that are best to avoid getting on cthes, however it manly prevents oil from getting on your clothes in this workshop. Lifting heavy parts has to be taken into consideration as lifting a hole engine blocks can be strenuouse and should be done properly if done at all. There is also the consieration of wearing eye protection whenever working with springs as if they slip under load there is the chance of them flying of and injuring you, this could happen in the valve work as you have the valves underload to take them out and put them in. There is as stated in the prior box, to be no horse play, prohibited to anyone under the influence of any substace that could impare judgement etc, make themselves familiar with the location of the first aid bo should somethig happen. At the end of the workshop the station should be cleaned and tool returned to there rightful locations.</t>
  </si>
  <si>
    <t>Equipment Used</t>
  </si>
  <si>
    <t>Observations &amp; Feedback</t>
  </si>
  <si>
    <t xml:space="preserve">lathe, mills. Hand tools -  file, hacksaw, micrometer, square, ruler, spanner, ratcheting spanner, torque wrench, bore gauge,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</si>
  <si>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</si>
  <si>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</si>
  <si>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</si>
  <si>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</si>
  <si>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</si>
  <si>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</si>
  <si>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</si>
  <si>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</si>
  <si>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</si>
  <si>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</si>
  <si>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</si>
  <si>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</si>
  <si>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</si>
  <si>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02/10/2025 - 16/10/2025</t>
  </si>
  <si>
    <t>Steal-toed Boots, Over coat/Jacket, eye protection - saftey glasses.</t>
  </si>
  <si>
    <t>Session Location</t>
  </si>
  <si>
    <t>Machine shop in the IQ building</t>
  </si>
  <si>
    <t xml:space="preserve">Staff </t>
  </si>
  <si>
    <t>Adrian Dix and David Cooper</t>
  </si>
  <si>
    <t>Mill Activity</t>
  </si>
  <si>
    <t>Dimension 1</t>
  </si>
  <si>
    <t>Dimension 2</t>
  </si>
  <si>
    <t>Dimension 3</t>
  </si>
  <si>
    <t>Technical Drawing Dimension</t>
  </si>
  <si>
    <t>Tolerance (+/-)</t>
  </si>
  <si>
    <t>Final Dimension Achieved</t>
  </si>
  <si>
    <t>115 mm</t>
  </si>
  <si>
    <t>0.2 mm</t>
  </si>
  <si>
    <t>115.13 mm</t>
  </si>
  <si>
    <t>60 mm</t>
  </si>
  <si>
    <t>60.10 mm</t>
  </si>
  <si>
    <t>90.08 mm</t>
  </si>
  <si>
    <t>Validated measurement</t>
  </si>
  <si>
    <t>Within tolerance (1 marks)</t>
  </si>
  <si>
    <t>Accuracy of measurement (1 mark)</t>
  </si>
  <si>
    <t>Lathe Activity</t>
  </si>
  <si>
    <t>30.00mm</t>
  </si>
  <si>
    <t>0.2mm</t>
  </si>
  <si>
    <t>30.02mm</t>
  </si>
  <si>
    <t>105.04 mm</t>
  </si>
  <si>
    <t>35.00 mm</t>
  </si>
  <si>
    <t>0.05 mm</t>
  </si>
  <si>
    <t>35.90 mm</t>
  </si>
  <si>
    <t>During the sessions you will have also used a range of hand tools, can you provide some good tips and hints on how to achieve the best with these?</t>
  </si>
  <si>
    <t>Be steady with them, rushging can lead to you damaging the cutting blades/bits or worse case injuring yourself as something flys off. Slow and steady works well as you dont want to overheat the cutting bits as this can damage and bluntthe tool and could warp your peice so its no longer in tolorance.</t>
  </si>
  <si>
    <t>Out of 4</t>
  </si>
  <si>
    <t xml:space="preserve">When using the Mill and Lathe, how can you ensure the quality of the piece that you are producing? </t>
  </si>
  <si>
    <t>By controlling the speed at of the machines and ensure that you are smooth with the progression of the cutting tools through the metals. Its also important to check that the rotation speed of the chcuck is set the the correct speed for the metal that you are working with, to fast and the bit will brake but the faster the spinning the nicer the finish.</t>
  </si>
  <si>
    <t>Total for Machine Shop</t>
  </si>
  <si>
    <t>out of 20</t>
  </si>
  <si>
    <t>Personal Development Plan</t>
  </si>
  <si>
    <t xml:space="preserve">Short Term Career Goals (0- 5 years)? </t>
  </si>
  <si>
    <t>To gradute University with a degree in motorcyle engineering</t>
  </si>
  <si>
    <t>Long Term Career Goals (5-10 years)?</t>
  </si>
  <si>
    <t xml:space="preserve">To get a job within motorcyle engineering, maybe with a race team running analysis or with a design team for triumph or the like, or becoming a techy for a dealership like raceways near home. </t>
  </si>
  <si>
    <t>Goal</t>
  </si>
  <si>
    <t>Objective</t>
  </si>
  <si>
    <t>Resources Needed</t>
  </si>
  <si>
    <t>Measurement of Success</t>
  </si>
  <si>
    <t>Target Date</t>
  </si>
  <si>
    <t>14/12/2025</t>
  </si>
  <si>
    <t xml:space="preserve">What do you think could be the biggest impact on you achieving your goals? </t>
  </si>
  <si>
    <t>Why is having a PDP important for an engineer?</t>
  </si>
  <si>
    <t>Pass or Fail</t>
  </si>
  <si>
    <t>Engine Strip Logbook Entry</t>
  </si>
  <si>
    <t>Please note the Engine Used</t>
  </si>
  <si>
    <t>Engine part to be measured</t>
  </si>
  <si>
    <t>Measurements (mm)</t>
  </si>
  <si>
    <t>Piston Crown</t>
  </si>
  <si>
    <t>77.4 mm</t>
  </si>
  <si>
    <t>out of 1</t>
  </si>
  <si>
    <t>Piston Skirt</t>
  </si>
  <si>
    <t>78mm</t>
  </si>
  <si>
    <t>4 Big End Shell Diameters</t>
  </si>
  <si>
    <t>37.6 mm</t>
  </si>
  <si>
    <t>N/A</t>
  </si>
  <si>
    <t>4 Big End Jounral Diameters</t>
  </si>
  <si>
    <t>Cylinder 1 stroke (using cyl.2 on TDC)</t>
  </si>
  <si>
    <t>35.7 mm</t>
  </si>
  <si>
    <t>All cylinder bore values</t>
  </si>
  <si>
    <t>77.9895mm</t>
  </si>
  <si>
    <t>77.9915mm</t>
  </si>
  <si>
    <t>Clutch Pack Thickeness/Tolerance</t>
  </si>
  <si>
    <t>33 mm</t>
  </si>
  <si>
    <t>Inlet Valve Head Diameter</t>
  </si>
  <si>
    <t>28.02mm</t>
  </si>
  <si>
    <t>27.9mm</t>
  </si>
  <si>
    <t>Inlet Valve Stem Diameter</t>
  </si>
  <si>
    <t>5.48 mm</t>
  </si>
  <si>
    <t>Exhaust Valve Head Diameter</t>
  </si>
  <si>
    <t>24.4mm</t>
  </si>
  <si>
    <t>Exhaust Valve Stem Diameter</t>
  </si>
  <si>
    <t>5.46mm</t>
  </si>
  <si>
    <t>Valve spring free length</t>
  </si>
  <si>
    <t xml:space="preserve">In </t>
  </si>
  <si>
    <t>43.9mm</t>
  </si>
  <si>
    <t>Tol</t>
  </si>
  <si>
    <t>Ex</t>
  </si>
  <si>
    <t>43.3mm</t>
  </si>
  <si>
    <t>Inlet Valve Clearance. Shim Measured.</t>
  </si>
  <si>
    <t>Inlet Valve Tolerance. Shim Needed.</t>
  </si>
  <si>
    <t>Using the equation provided in class, write a formula in the box below that references the relevant boxes above to calculate the Engine CC</t>
  </si>
  <si>
    <t>CC = (π / 4) * (bore_mm ^ 2) * stroke_mm * number_of_cylinders / 1000
So in our case it would be (π / 4) * (77.9^2) * (35.7*2) * 2/1000  = approx 650cc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</si>
  <si>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</si>
  <si>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</si>
  <si>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</si>
  <si>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</si>
  <si>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</si>
  <si>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</si>
  <si>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</si>
  <si>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</si>
  <si>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</si>
  <si>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</si>
  <si>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Continuous Professional Development</t>
  </si>
  <si>
    <t>Briefly describe what is meant by Continuous Professional Development (CPD) and why it is important to engineers?</t>
  </si>
  <si>
    <t>The idea behind Continuous Professional Development (CPD) is that engineers never really finish their education, even after they get their degree. They keep learning new things, by going to talks, taking short courses, or working. This is important because tools, technologies, and standards in engineering are always changing, so what is right today might not be right in a few years. Engineers can keep high professional standards, make better and safer choices, and deal with new problems in the industry by taking part in CPD. It also shows employers and the public that they take their duties seriously and are dedicated to doing their jobs well and honestly.</t>
  </si>
  <si>
    <t>Out of 3</t>
  </si>
  <si>
    <t>Identify a CPD event or activity that you could attend/complete that would help to support your learning or desired career path. Please provide details of the date &amp; location or URL.</t>
  </si>
  <si>
    <t>It was a talk with ***** took place at UWTSD in room IQ001 on the **th of ****** and supports my career path as i wanted to have a look into a potential niche or area of engineering that i might be intrested to go into.</t>
  </si>
  <si>
    <t>Out of 1</t>
  </si>
  <si>
    <t xml:space="preserve">What did you learn from the CPD event or activity? How do you feel this has helped your professional development? </t>
  </si>
  <si>
    <t>I learned about a new area of engineering at this CPD event that I hadn't even thought about before. It was kind of like journalism in a way. During the talk, ******* talked about his job and how he does it. He walked us through how he goes through the paddocks and takes quick pictures here and there to try to figure out what or how a certain team is getting an edge in the races. I thought it was interesting because it was almost like reverse engineering. He talked us through what he thought the teams were doing and how it would work in practice, and then we saw the results of that in the races. He talked about Ducati's new ride height system, which gave them a bigger edge when entering and exiting corners. You could see this in the race footage and the stills he had taken and shown during the presentation.</t>
  </si>
  <si>
    <t>Out of 2</t>
  </si>
  <si>
    <t>Suspension Logbook Entry</t>
  </si>
  <si>
    <t xml:space="preserve">Week 1 </t>
  </si>
  <si>
    <t>During the first week, you will measure the front forks. Record these measurements here</t>
  </si>
  <si>
    <t>Damper settings</t>
  </si>
  <si>
    <t>Comp</t>
  </si>
  <si>
    <t>Reb</t>
  </si>
  <si>
    <t>Oil W</t>
  </si>
  <si>
    <t>Out of 1.5</t>
  </si>
  <si>
    <t>Spring Settings</t>
  </si>
  <si>
    <t>Preload</t>
  </si>
  <si>
    <t>Weight</t>
  </si>
  <si>
    <t>Air Gap</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</si>
  <si>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</si>
  <si>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</si>
  <si>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</si>
  <si>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</si>
  <si>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</si>
  <si>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</si>
  <si>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</si>
  <si>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</si>
  <si>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</si>
  <si>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</si>
  <si>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</si>
  <si>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</si>
  <si>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</si>
  <si>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</si>
  <si>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</si>
  <si>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</si>
  <si>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</si>
  <si>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</si>
  <si>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</si>
  <si>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</si>
  <si>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</si>
  <si>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</si>
  <si>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</si>
  <si>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</si>
  <si>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</si>
  <si>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</si>
  <si>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</si>
  <si>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</si>
  <si>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</si>
  <si>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</si>
  <si>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Using modern technologies like automation, robotics, and computer control to make products more quickly and accurately than with traditional methods is what advanced manufacturing means. To improve quality, cut down on waste, and let factories quickly respond to changes in demand, it often uses digital design, smart machines, and data monitoring.</t>
  </si>
  <si>
    <t>What equipment does UWTSD have for Advanced Manufacturing?</t>
  </si>
  <si>
    <t>An automated CNC machine shop for precise manufacturing.
CAD/CAM computer workstations with industry-standard software like SolidWorks and ANSYS to help with digital design and manufacturing.
A robotics lab with industrial robots, a FESTO cyber-physical factory, a machine-vision cell, and tools for simulation</t>
  </si>
  <si>
    <t>What is used to programme the CNC machines to produce components?</t>
  </si>
  <si>
    <t>What type of material do the 3d printers use?</t>
  </si>
  <si>
    <t xml:space="preserve">If you wanted to 3D print a component for a project, what would be the steps that you would need to take? </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</si>
  <si>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</si>
  <si>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</si>
  <si>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</si>
  <si>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</si>
  <si>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</si>
  <si>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</si>
  <si>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</si>
  <si>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</si>
  <si>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Session Tab</t>
  </si>
  <si>
    <t>Mark</t>
  </si>
  <si>
    <t>Out of</t>
  </si>
  <si>
    <t>Health and Safety Overview</t>
  </si>
  <si>
    <t>Machine Shop Sessions</t>
  </si>
  <si>
    <t>Engine Strip Sessions</t>
  </si>
  <si>
    <t>Suspension</t>
  </si>
  <si>
    <t>Advanced Manufacturing</t>
  </si>
  <si>
    <t>Composites</t>
  </si>
  <si>
    <t>Personal Development</t>
  </si>
  <si>
    <t>CPD</t>
  </si>
  <si>
    <t>Logbook Total</t>
  </si>
  <si>
    <t>MATLAB Mark</t>
  </si>
  <si>
    <t>Assignment Total</t>
  </si>
  <si>
    <t>%</t>
  </si>
  <si>
    <t>Achieve at least a passing grade in all first-year assessments</t>
  </si>
  <si>
    <t>Achieve a minimum mark of 40% in every module assessment and aim for an overall year average of at least 50% to build a strong foundation.</t>
  </si>
  <si>
    <t>Consistent weekly study timetable
Access to lecture notes, Moodle, and textbooks
Use of office hours / tutorials for difficult topics
Study group with coursemates</t>
  </si>
  <si>
    <t>All individual assessment marks ≥ 40%
Final transcript shows overall average ≥ 50% for the year</t>
  </si>
  <si>
    <t>Develop a clear idea of my preferred area within motorcycle engineering</t>
  </si>
  <si>
    <t>Explore different areas (design, data analysis, race support, diagnostics, workshop) and identify at least one or two specialisms I want to focus on.</t>
  </si>
  <si>
    <t>Attendance at all relevant lectures and labs
Time in the workshop to try different tasks
Discussions with lecturers and technicians about career paths
Research into typical roles at race teams and manufacturers</t>
  </si>
  <si>
    <t>I can clearly state at least one preferred specialism and why it suits my strengths/interests
I can list a few target job titles/role descriptions linked to that specialism</t>
  </si>
  <si>
    <t>Help get the endurance race team up and running</t>
  </si>
  <si>
    <t>Contribute to forming a motorcycle endurance race team, including agreeing roles, preparing a race bike, and planning at least one race entry.</t>
  </si>
  <si>
    <t>Access to the motorcycle workshop and bike(s)
Support/approval from staff
Contact with other interested students/riders
Time for preparation, testing, and admin (entries, logistics)</t>
  </si>
  <si>
    <t>A team is formed with defined roles (e.g. rider, data, mechanic)
A race bike is built/prepared and deemed race-ready by staff
At least one race event is entered or a clear plan is documented</t>
  </si>
  <si>
    <t>Secure a job or apprenticeship related to my interests</t>
  </si>
  <si>
    <t>Obtain a part-time job, summer placement, or apprenticeship in a motorcycle-related role (workshop, dealership, racing, or engineering support)</t>
  </si>
  <si>
    <t>Updated CV and cover letter tailored to motorcycle roles
Time to search and apply for roles
Support from careers service
- References from lecturers/previous employers</t>
  </si>
  <si>
    <t>I have secured a motorcycle-related job/placement/apprenticeship
The income is enough to help support my activities (e.g. maintaining my own motorcycle)</t>
  </si>
  <si>
    <t>The most important thing for me to reach my goals is to stay focused and motivated even when I'm working on modules or tasks that don't interest me right away. When I lose interest, I am more likely to fall behind and do work that doesn't show what I can really do. Managing this and coming up with ways to stay interested (even when the topics aren't directly related to motorcycles) will be very important to my success.</t>
  </si>
  <si>
    <t>An engineer needs a PDP because it helps them think about their strengths, weaknesses, and progress in a structured way. It helps us figure out how to improve our technical skills, professional behaviour, and career path over time. By regularly reviewing and updating a PDP, we can find areas where we need to improve, set realistic goals, and make sure we are always getting better so that we can do our best in school, on projects, and in our future engineering jobs.</t>
  </si>
  <si>
    <t>From my time in the workshop ive observed a high level of health and saftey, ive seen staff memebers challenge students for not wearing the appropriate gear, which I would personally encourage as it enforces the importance of the gear and the equipment that should been worn when relevent. there was signage everywhere and staff were more than happy to help and explain or demonstate how certain machines work and then allow the students to be signed off by demonste compotancey with the equipment.</t>
  </si>
  <si>
    <t>CNC machines are programmed using CNC part programs written in G-code</t>
  </si>
  <si>
    <t>PLA, ABS, PETG, Nylon, UV‑curable photopolymer resin.</t>
  </si>
  <si>
    <t xml:space="preserve">Produce or obtain a 3D model of the component in CAD
Import the STL file into slicing software 
Set print parameters
Slice the model to generate the toolpath (G-code).
Check the preview for errors 
Transfer the G-code to the printer
Prepare the printer
Start the print and monitor the first few layers to ensure good adhesion and no extrusion issues.
Allow the print to finish and cool, then remove the part from the build plate.
Post‑process as needed
</t>
  </si>
  <si>
    <t>composite work you typically need reinforcement material such as fibreglass cloth or mat (or carbon fibre/Kevlar), a resin system (usually epoxy resin with the correct hardener), mould release agents (wax or PVA), peel ply and/or release film, breather fabric and vacuum bag film plus sealant tape if vacuum bagging, along with practical tools and consumables such as mixing cups, stir sticks, brushes or rollers, squeegees, scissors, gloves, safety glasses, and a suitable mould or former prepared with release agent.</t>
  </si>
  <si>
    <t>12.28Ns/m</t>
  </si>
  <si>
    <t>34.56Ns/m</t>
  </si>
  <si>
    <t>56.44Ns/m</t>
  </si>
  <si>
    <t>3.73Ns/m</t>
  </si>
  <si>
    <t>Adrian Dix</t>
  </si>
  <si>
    <t>Ian Henshaw</t>
  </si>
  <si>
    <t>Ian Phillips</t>
  </si>
  <si>
    <t>Composite components are made by combining fibres (such as glass, carbon or Kevlar) with a resin (such as epoxy or polyester) to create a light, strong structure. The process starts with design and material selection. Engineers define the required stiffness, strength, temperature resistance and weight, then choose fibre type, fabric style, resin system and the lay‑up schedule (number of layers and fibre orientations, for example 0°, 45°, 90°).
Next comes mould preparation. A mould or tool with the final component shape is produced, cleaned and coated with a release agent such as wax or PVA so the finished part can be removed easily. Sometimes a gel coat is applied to the mould first to give a smooth, protective outer surface on the component.
The core manufacturing step is lay‑up. Fibre plies are cut to shape and placed on the mould in the planned sequence. In wet lay‑up, mixed resin and hardener are applied to each layer with brushes or rollers, working the resin through the fabric and removing trapped air with a squeegee. In prepreg processes, fibres are pre‑impregnated with resin; layers are stacked dry and then cured under controlled heat and pressure.
For higher quality parts, vacuum bagging is used. Peel ply, release film, breather fabric and a vacuum bag are placed over the laminate and sealed; a vacuum pump compresses the lay‑up, improving fibre volume fraction and reducing voids. Finally, the part is cured at room temperature, in an oven or in an autoclave, then removed from the mould, trimmed and drilled to final shape, inspected for defects and finished, for example by sanding or painting, before being put into service.</t>
  </si>
  <si>
    <t>Risks include skin and respiratory irritation from resin and hardener fumes, allergic reactions or dermatitis from repeated contact, harmful dust from cutting or sanding cured composites, sharp fibre splinters, chemical burns or spills, flammability of some resins and solvents, and hazards from hot or pressurised equipment during curing.</t>
  </si>
  <si>
    <t>Work cleanly, label materials, wear PPE, control dust and fumes, measure resin accurately, and follow curing times and handling instructions.</t>
  </si>
  <si>
    <t>ritical fasteners must be torqued: cylinder head, rod big‑ends, main bearings, crankcase, clutch hub, flywheel, engine mounts, spark plugs. Exact torque values and tightening sequences are always found in the manufacturer’s workshop/service manual</t>
  </si>
  <si>
    <t>Wear can be seen on cylinder walls (scoring, glazing), pistons and rings (scuffing, broken or stuck rings, heavy carbon), crankshaft journals and bearings (scoring, pitting, copper showing), cam lobes and followers (pitting, wiped lobes, blueing), and valve faces/seats (pitting, burning). These patterns reveal issues such as poor lubrication, contamination, overheating, incorrect clearances, detonation, over‑revving, or simply high mileage and operating conditions the engine has experienced.</t>
  </si>
  <si>
    <t>Y</t>
  </si>
  <si>
    <t>Signed off by Technician</t>
  </si>
  <si>
    <t>It would have been good to link the specific issue to the specific component</t>
  </si>
  <si>
    <t>These values look like they are probably lbf.s/in rather than Ns/m. Gradient 2 should be the highest but 1 and 4 look ok.</t>
  </si>
  <si>
    <t>No units, your high speed x-values look like in/s but the knee point x-values look quite low to be in/s. Would assume y-values are lbs but bump y-values are a little high</t>
  </si>
  <si>
    <t>Should also have included the range of 3D printers, laser cutter and autoclave</t>
  </si>
  <si>
    <t>Pass</t>
  </si>
  <si>
    <t xml:space="preserve">No specific event is specified - </t>
  </si>
  <si>
    <t>Always make sure to record details like names of the speakers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</si>
</sst>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7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7" borderId="128" xfId="0" applyFill="1" applyBorder="1" applyAlignment="1">
      <alignment vertical="center"/>
    </xf>
    <xf numFmtId="0" fontId="0" fillId="7" borderId="129" xfId="0" applyFill="1" applyBorder="1" applyAlignment="1">
      <alignment vertical="center"/>
    </xf>
    <xf numFmtId="0" fontId="0" fillId="4" borderId="113" xfId="0" applyFill="1" applyBorder="1" applyAlignment="1">
      <alignment horizontal="center"/>
    </xf>
    <xf numFmtId="0" fontId="0" fillId="7" borderId="92" xfId="0" applyFill="1" applyBorder="1" applyAlignment="1">
      <alignment horizontal="center"/>
    </xf>
    <xf numFmtId="0" fontId="0" fillId="7" borderId="96" xfId="0" applyFill="1" applyBorder="1" applyAlignment="1">
      <alignment horizontal="center"/>
    </xf>
    <xf numFmtId="0" fontId="0" fillId="7" borderId="69" xfId="0" applyFill="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59"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90"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60" xfId="0" applyFill="1" applyBorder="1" applyAlignment="1">
      <alignment horizontal="center" vertical="center" wrapText="1"/>
    </xf>
    <xf numFmtId="0" fontId="0" fillId="7" borderId="18" xfId="0" applyFill="1" applyBorder="1" applyAlignment="1">
      <alignment horizontal="center" vertical="center" wrapText="1"/>
    </xf>
    <xf numFmtId="0" fontId="0" fillId="7" borderId="19" xfId="0" applyFill="1" applyBorder="1" applyAlignment="1">
      <alignment horizontal="center" vertical="center" wrapText="1"/>
    </xf>
    <xf numFmtId="0" fontId="0" fillId="7" borderId="132" xfId="0" applyFill="1" applyBorder="1" applyAlignment="1">
      <alignment horizontal="center" vertical="center" wrapText="1"/>
    </xf>
    <xf numFmtId="0" fontId="0" fillId="10" borderId="118" xfId="0" applyFill="1" applyBorder="1" applyAlignment="1">
      <alignment horizontal="center" wrapText="1"/>
    </xf>
    <xf numFmtId="0" fontId="0" fillId="10" borderId="14" xfId="0" applyFill="1" applyBorder="1" applyAlignment="1">
      <alignment horizontal="center" wrapText="1"/>
    </xf>
    <xf numFmtId="0" fontId="0" fillId="10" borderId="90" xfId="0" applyFill="1" applyBorder="1" applyAlignment="1">
      <alignment horizontal="center" wrapText="1"/>
    </xf>
    <xf numFmtId="0" fontId="0" fillId="10" borderId="67" xfId="0" applyFill="1" applyBorder="1" applyAlignment="1">
      <alignment horizontal="center" wrapText="1"/>
    </xf>
    <xf numFmtId="0" fontId="0" fillId="10" borderId="0" xfId="0" applyFill="1" applyAlignment="1">
      <alignment horizontal="center" wrapText="1"/>
    </xf>
    <xf numFmtId="0" fontId="0" fillId="10" borderId="60" xfId="0" applyFill="1" applyBorder="1" applyAlignment="1">
      <alignment horizontal="center" wrapText="1"/>
    </xf>
    <xf numFmtId="0" fontId="0" fillId="10" borderId="80" xfId="0" applyFill="1" applyBorder="1" applyAlignment="1">
      <alignment horizontal="center" wrapText="1"/>
    </xf>
    <xf numFmtId="0" fontId="0" fillId="10" borderId="19" xfId="0" applyFill="1" applyBorder="1" applyAlignment="1">
      <alignment horizontal="center" wrapText="1"/>
    </xf>
    <xf numFmtId="0" fontId="0" fillId="10" borderId="132" xfId="0" applyFill="1" applyBorder="1" applyAlignment="1">
      <alignment horizontal="center" wrapText="1"/>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5" borderId="68" xfId="0" applyFill="1" applyBorder="1" applyAlignment="1">
      <alignment horizontal="center"/>
    </xf>
    <xf numFmtId="0" fontId="0" fillId="5" borderId="77" xfId="0" applyFill="1" applyBorder="1" applyAlignment="1">
      <alignment horizontal="center"/>
    </xf>
    <xf numFmtId="0" fontId="3" fillId="4" borderId="58" xfId="0" applyFont="1" applyFill="1" applyBorder="1" applyAlignment="1">
      <alignment horizontal="center"/>
    </xf>
    <xf numFmtId="0" fontId="3" fillId="4" borderId="76" xfId="0" applyFont="1" applyFill="1" applyBorder="1" applyAlignment="1">
      <alignment horizontal="center"/>
    </xf>
    <xf numFmtId="0" fontId="0" fillId="4" borderId="53" xfId="0" applyFill="1" applyBorder="1" applyAlignment="1">
      <alignment horizontal="center"/>
    </xf>
    <xf numFmtId="0" fontId="0" fillId="4" borderId="75"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126" xfId="0" applyFill="1" applyBorder="1" applyAlignment="1">
      <alignment horizontal="center" wrapText="1"/>
    </xf>
    <xf numFmtId="0" fontId="0" fillId="7" borderId="125" xfId="0" applyFill="1" applyBorder="1" applyAlignment="1">
      <alignment horizontal="center" wrapText="1"/>
    </xf>
    <xf numFmtId="0" fontId="0" fillId="7" borderId="126" xfId="0" applyFill="1" applyBorder="1" applyAlignment="1">
      <alignment horizontal="center" vertical="center" wrapText="1"/>
    </xf>
    <xf numFmtId="0" fontId="0" fillId="7" borderId="125" xfId="0" applyFill="1" applyBorder="1" applyAlignment="1">
      <alignment horizontal="center" vertical="center" wrapText="1"/>
    </xf>
    <xf numFmtId="0" fontId="0" fillId="7" borderId="126" xfId="0" applyFill="1" applyBorder="1" applyAlignment="1">
      <alignment horizontal="center" vertical="center"/>
    </xf>
    <xf numFmtId="0" fontId="0" fillId="7" borderId="125" xfId="0" applyFill="1"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5" xfId="0" applyFill="1" applyBorder="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0" borderId="29" xfId="0" applyBorder="1" applyAlignment="1">
      <alignment horizontal="right"/>
    </xf>
    <xf numFmtId="0" fontId="0" fillId="0" borderId="30" xfId="0" applyBorder="1" applyAlignment="1">
      <alignment horizontal="right"/>
    </xf>
    <xf numFmtId="0" fontId="0" fillId="0" borderId="72"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wrapText="1"/>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0" fillId="0" borderId="73" xfId="0" applyBorder="1" applyAlignment="1">
      <alignment horizontal="right"/>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30" xfId="0" applyBorder="1" applyAlignment="1">
      <alignment horizontal="center" wrapText="1"/>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0" xfId="0" applyBorder="1" applyAlignment="1">
      <alignment horizontal="center" wrapText="1"/>
    </xf>
    <xf numFmtId="0" fontId="0" fillId="0" borderId="131" xfId="0" applyBorder="1" applyAlignment="1">
      <alignment horizontal="center"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17" fontId="0" fillId="0" borderId="70" xfId="0" applyNumberFormat="1" applyBorder="1" applyAlignment="1">
      <alignment horizont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128" xfId="0" applyBorder="1" applyAlignment="1">
      <alignment horizontal="center" wrapText="1"/>
    </xf>
    <xf numFmtId="0" fontId="0" fillId="0" borderId="129" xfId="0" applyBorder="1" applyAlignment="1">
      <alignment horizontal="center" wrapText="1"/>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9" sqref="G49"/>
    </sheetView>
  </sheetViews>
  <sheetFormatPr defaultRowHeight="14.25" x14ac:dyDescent="0.45"/>
  <sheetData>
    <row r="1" spans="1:31" x14ac:dyDescent="0.45">
      <c r="A1" s="128" t="s">
        <v>0</v>
      </c>
      <c r="B1" s="129"/>
      <c r="C1" s="129"/>
      <c r="D1" s="129"/>
      <c r="E1" s="129"/>
      <c r="F1" s="129"/>
      <c r="G1" s="129"/>
      <c r="H1" s="129"/>
      <c r="I1" s="129"/>
      <c r="J1" s="129"/>
      <c r="K1" s="129"/>
      <c r="L1" s="129"/>
      <c r="M1" s="129"/>
      <c r="N1" s="129"/>
      <c r="O1" s="129"/>
      <c r="P1" s="129"/>
      <c r="Q1" s="129"/>
      <c r="R1" s="129"/>
      <c r="S1" s="129"/>
      <c r="T1" s="129"/>
      <c r="U1" s="129"/>
      <c r="V1" s="129"/>
      <c r="W1" s="129"/>
      <c r="X1" s="129"/>
      <c r="Y1" s="129"/>
      <c r="Z1" s="129"/>
      <c r="AA1" s="129"/>
      <c r="AB1" s="129"/>
      <c r="AC1" s="129"/>
      <c r="AD1" s="129"/>
      <c r="AE1" s="129"/>
    </row>
    <row r="2" spans="1:31" x14ac:dyDescent="0.45">
      <c r="A2" s="128"/>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29"/>
      <c r="AE2" s="129"/>
    </row>
    <row r="3" spans="1:31" ht="14.65" thickBot="1" x14ac:dyDescent="0.5">
      <c r="A3" s="128"/>
      <c r="B3" s="129"/>
      <c r="C3" s="129"/>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row>
    <row r="4" spans="1:31" ht="23.25" x14ac:dyDescent="0.45">
      <c r="A4" s="64" t="s">
        <v>1</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23.65" thickBot="1" x14ac:dyDescent="0.5">
      <c r="A5" s="67" t="s">
        <v>2</v>
      </c>
      <c r="B5" s="68"/>
      <c r="C5" s="68"/>
      <c r="D5" s="68"/>
      <c r="E5" s="68"/>
      <c r="F5" s="68"/>
      <c r="G5" s="68"/>
      <c r="H5" s="68"/>
      <c r="I5" s="68"/>
      <c r="J5" s="68"/>
      <c r="K5" s="68"/>
      <c r="L5" s="68"/>
      <c r="M5" s="68"/>
      <c r="N5" s="68"/>
      <c r="O5" s="68"/>
      <c r="P5" s="68"/>
      <c r="Q5" s="68"/>
      <c r="R5" s="68"/>
      <c r="S5" s="68"/>
      <c r="T5" s="68"/>
      <c r="U5" s="68"/>
      <c r="V5" s="68"/>
      <c r="W5" s="68"/>
      <c r="X5" s="68"/>
      <c r="Y5" s="68"/>
      <c r="Z5" s="68"/>
      <c r="AA5" s="68"/>
      <c r="AB5" s="68"/>
      <c r="AC5" s="68"/>
      <c r="AD5" s="68"/>
      <c r="AE5" s="69"/>
    </row>
    <row r="6" spans="1:31" ht="14.65" thickBot="1" x14ac:dyDescent="0.5">
      <c r="A6" s="130" t="s">
        <v>3</v>
      </c>
      <c r="B6" s="130"/>
      <c r="C6" s="130"/>
      <c r="D6" s="130"/>
      <c r="E6" s="132" t="s">
        <v>4</v>
      </c>
      <c r="F6" s="132"/>
      <c r="G6" s="132"/>
      <c r="H6" s="132"/>
      <c r="I6" s="130" t="s">
        <v>5</v>
      </c>
      <c r="J6" s="130"/>
      <c r="K6" s="130"/>
      <c r="L6" s="130"/>
      <c r="M6" s="130"/>
      <c r="N6" s="130"/>
      <c r="O6" s="130"/>
      <c r="P6" s="130"/>
      <c r="Q6" s="124" t="s">
        <v>6</v>
      </c>
      <c r="R6" s="125"/>
      <c r="S6" s="125"/>
      <c r="T6" s="125"/>
      <c r="U6" s="125"/>
      <c r="V6" s="125"/>
      <c r="W6" s="125"/>
      <c r="X6" s="125"/>
      <c r="Y6" s="125"/>
      <c r="Z6" s="125"/>
      <c r="AA6" s="125"/>
      <c r="AB6" s="125"/>
      <c r="AC6" s="125"/>
      <c r="AD6" s="125"/>
      <c r="AE6" s="126"/>
    </row>
    <row r="7" spans="1:31" ht="15" thickTop="1" thickBot="1" x14ac:dyDescent="0.5">
      <c r="A7" s="131"/>
      <c r="B7" s="131"/>
      <c r="C7" s="131"/>
      <c r="D7" s="131"/>
      <c r="E7" s="119"/>
      <c r="F7" s="119"/>
      <c r="G7" s="119"/>
      <c r="H7" s="119"/>
      <c r="I7" s="131"/>
      <c r="J7" s="131"/>
      <c r="K7" s="131"/>
      <c r="L7" s="131"/>
      <c r="M7" s="131"/>
      <c r="N7" s="131"/>
      <c r="O7" s="131"/>
      <c r="P7" s="131"/>
      <c r="Q7" s="97"/>
      <c r="R7" s="98"/>
      <c r="S7" s="98"/>
      <c r="T7" s="98"/>
      <c r="U7" s="98"/>
      <c r="V7" s="98"/>
      <c r="W7" s="98"/>
      <c r="X7" s="98"/>
      <c r="Y7" s="98"/>
      <c r="Z7" s="98"/>
      <c r="AA7" s="98"/>
      <c r="AB7" s="98"/>
      <c r="AC7" s="98"/>
      <c r="AD7" s="98"/>
      <c r="AE7" s="99"/>
    </row>
    <row r="8" spans="1:31" x14ac:dyDescent="0.45">
      <c r="A8" s="100" t="s">
        <v>7</v>
      </c>
      <c r="B8" s="101"/>
      <c r="C8" s="101"/>
      <c r="D8" s="102"/>
      <c r="E8" s="119" t="s">
        <v>238</v>
      </c>
      <c r="F8" s="119"/>
      <c r="G8" s="119"/>
      <c r="H8" s="119"/>
      <c r="I8" s="127" t="s">
        <v>8</v>
      </c>
      <c r="J8" s="127"/>
      <c r="K8" s="127"/>
      <c r="L8" s="127"/>
      <c r="M8" s="127"/>
      <c r="N8" s="127"/>
      <c r="O8" s="127"/>
      <c r="P8" s="127"/>
      <c r="Q8" s="103" t="s">
        <v>9</v>
      </c>
      <c r="R8" s="104"/>
      <c r="S8" s="104"/>
      <c r="T8" s="104"/>
      <c r="U8" s="104"/>
      <c r="V8" s="104"/>
      <c r="W8" s="104"/>
      <c r="X8" s="104"/>
      <c r="Y8" s="104"/>
      <c r="Z8" s="104"/>
      <c r="AA8" s="104"/>
      <c r="AB8" s="104"/>
      <c r="AC8" s="104"/>
      <c r="AD8" s="104"/>
      <c r="AE8" s="120"/>
    </row>
    <row r="9" spans="1:31" ht="15" thickTop="1" thickBot="1" x14ac:dyDescent="0.5">
      <c r="A9" s="121"/>
      <c r="B9" s="122"/>
      <c r="C9" s="122"/>
      <c r="D9" s="123"/>
      <c r="E9" s="119"/>
      <c r="F9" s="119"/>
      <c r="G9" s="119"/>
      <c r="H9" s="119"/>
      <c r="I9" s="127"/>
      <c r="J9" s="127"/>
      <c r="K9" s="127"/>
      <c r="L9" s="127"/>
      <c r="M9" s="127"/>
      <c r="N9" s="127"/>
      <c r="O9" s="127"/>
      <c r="P9" s="127"/>
      <c r="Q9" s="103"/>
      <c r="R9" s="104"/>
      <c r="S9" s="104"/>
      <c r="T9" s="104"/>
      <c r="U9" s="104"/>
      <c r="V9" s="104"/>
      <c r="W9" s="104"/>
      <c r="X9" s="104"/>
      <c r="Y9" s="104"/>
      <c r="Z9" s="104"/>
      <c r="AA9" s="104"/>
      <c r="AB9" s="104"/>
      <c r="AC9" s="104"/>
      <c r="AD9" s="104"/>
      <c r="AE9" s="120"/>
    </row>
    <row r="10" spans="1:31" ht="15" thickTop="1" thickBot="1" x14ac:dyDescent="0.5">
      <c r="A10" s="121"/>
      <c r="B10" s="122"/>
      <c r="C10" s="122"/>
      <c r="D10" s="123"/>
      <c r="E10" s="119" t="s">
        <v>239</v>
      </c>
      <c r="F10" s="119"/>
      <c r="G10" s="119"/>
      <c r="H10" s="119"/>
      <c r="I10" s="127"/>
      <c r="J10" s="127"/>
      <c r="K10" s="127"/>
      <c r="L10" s="127"/>
      <c r="M10" s="127"/>
      <c r="N10" s="127"/>
      <c r="O10" s="127"/>
      <c r="P10" s="127"/>
      <c r="Q10" s="103"/>
      <c r="R10" s="104"/>
      <c r="S10" s="104"/>
      <c r="T10" s="104"/>
      <c r="U10" s="104"/>
      <c r="V10" s="104"/>
      <c r="W10" s="104"/>
      <c r="X10" s="104"/>
      <c r="Y10" s="104"/>
      <c r="Z10" s="104"/>
      <c r="AA10" s="104"/>
      <c r="AB10" s="104"/>
      <c r="AC10" s="104"/>
      <c r="AD10" s="104"/>
      <c r="AE10" s="120"/>
    </row>
    <row r="11" spans="1:31" ht="15" thickTop="1" thickBot="1" x14ac:dyDescent="0.5">
      <c r="A11" s="121"/>
      <c r="B11" s="122"/>
      <c r="C11" s="122"/>
      <c r="D11" s="123"/>
      <c r="E11" s="119"/>
      <c r="F11" s="119"/>
      <c r="G11" s="119"/>
      <c r="H11" s="119"/>
      <c r="I11" s="127"/>
      <c r="J11" s="127"/>
      <c r="K11" s="127"/>
      <c r="L11" s="127"/>
      <c r="M11" s="127"/>
      <c r="N11" s="127"/>
      <c r="O11" s="127"/>
      <c r="P11" s="127"/>
      <c r="Q11" s="103"/>
      <c r="R11" s="104"/>
      <c r="S11" s="104"/>
      <c r="T11" s="104"/>
      <c r="U11" s="104"/>
      <c r="V11" s="104"/>
      <c r="W11" s="104"/>
      <c r="X11" s="104"/>
      <c r="Y11" s="104"/>
      <c r="Z11" s="104"/>
      <c r="AA11" s="104"/>
      <c r="AB11" s="104"/>
      <c r="AC11" s="104"/>
      <c r="AD11" s="104"/>
      <c r="AE11" s="120"/>
    </row>
    <row r="12" spans="1:31" ht="15" thickTop="1" thickBot="1" x14ac:dyDescent="0.5">
      <c r="A12" s="121"/>
      <c r="B12" s="122"/>
      <c r="C12" s="122"/>
      <c r="D12" s="123"/>
      <c r="E12" s="119" t="s">
        <v>240</v>
      </c>
      <c r="F12" s="119"/>
      <c r="G12" s="119"/>
      <c r="H12" s="119"/>
      <c r="I12" s="127"/>
      <c r="J12" s="127"/>
      <c r="K12" s="127"/>
      <c r="L12" s="127"/>
      <c r="M12" s="127"/>
      <c r="N12" s="127"/>
      <c r="O12" s="127"/>
      <c r="P12" s="127"/>
      <c r="Q12" s="103"/>
      <c r="R12" s="104"/>
      <c r="S12" s="104"/>
      <c r="T12" s="104"/>
      <c r="U12" s="104"/>
      <c r="V12" s="104"/>
      <c r="W12" s="104"/>
      <c r="X12" s="104"/>
      <c r="Y12" s="104"/>
      <c r="Z12" s="104"/>
      <c r="AA12" s="104"/>
      <c r="AB12" s="104"/>
      <c r="AC12" s="104"/>
      <c r="AD12" s="104"/>
      <c r="AE12" s="120"/>
    </row>
    <row r="13" spans="1:31" ht="15" thickTop="1" thickBot="1" x14ac:dyDescent="0.5">
      <c r="A13" s="124"/>
      <c r="B13" s="125"/>
      <c r="C13" s="125"/>
      <c r="D13" s="126"/>
      <c r="E13" s="119"/>
      <c r="F13" s="119"/>
      <c r="G13" s="119"/>
      <c r="H13" s="119"/>
      <c r="I13" s="127"/>
      <c r="J13" s="127"/>
      <c r="K13" s="127"/>
      <c r="L13" s="127"/>
      <c r="M13" s="127"/>
      <c r="N13" s="127"/>
      <c r="O13" s="127"/>
      <c r="P13" s="127"/>
      <c r="Q13" s="103"/>
      <c r="R13" s="104"/>
      <c r="S13" s="104"/>
      <c r="T13" s="104"/>
      <c r="U13" s="104"/>
      <c r="V13" s="104"/>
      <c r="W13" s="104"/>
      <c r="X13" s="104"/>
      <c r="Y13" s="104"/>
      <c r="Z13" s="104"/>
      <c r="AA13" s="104"/>
      <c r="AB13" s="104"/>
      <c r="AC13" s="104"/>
      <c r="AD13" s="104"/>
      <c r="AE13" s="120"/>
    </row>
    <row r="14" spans="1:31" ht="15" thickTop="1" thickBot="1" x14ac:dyDescent="0.5">
      <c r="A14" s="97" t="s">
        <v>10</v>
      </c>
      <c r="B14" s="98"/>
      <c r="C14" s="98"/>
      <c r="D14" s="98"/>
      <c r="E14" s="98"/>
      <c r="F14" s="98"/>
      <c r="G14" s="98"/>
      <c r="H14" s="98"/>
      <c r="I14" s="98"/>
      <c r="J14" s="98"/>
      <c r="K14" s="98"/>
      <c r="L14" s="98"/>
      <c r="M14" s="98"/>
      <c r="N14" s="98"/>
      <c r="O14" s="98"/>
      <c r="P14" s="99"/>
      <c r="Q14" s="103"/>
      <c r="R14" s="104"/>
      <c r="S14" s="104"/>
      <c r="T14" s="104"/>
      <c r="U14" s="104"/>
      <c r="V14" s="104"/>
      <c r="W14" s="104"/>
      <c r="X14" s="104"/>
      <c r="Y14" s="104"/>
      <c r="Z14" s="104"/>
      <c r="AA14" s="104"/>
      <c r="AB14" s="104"/>
      <c r="AC14" s="104"/>
      <c r="AD14" s="104"/>
      <c r="AE14" s="120"/>
    </row>
    <row r="15" spans="1:31" ht="15" thickTop="1" thickBot="1" x14ac:dyDescent="0.5">
      <c r="A15" s="97"/>
      <c r="B15" s="98"/>
      <c r="C15" s="98"/>
      <c r="D15" s="98"/>
      <c r="E15" s="98"/>
      <c r="F15" s="98"/>
      <c r="G15" s="98"/>
      <c r="H15" s="98"/>
      <c r="I15" s="98"/>
      <c r="J15" s="98"/>
      <c r="K15" s="98"/>
      <c r="L15" s="98"/>
      <c r="M15" s="98"/>
      <c r="N15" s="98"/>
      <c r="O15" s="98"/>
      <c r="P15" s="99"/>
      <c r="Q15" s="103"/>
      <c r="R15" s="104"/>
      <c r="S15" s="104"/>
      <c r="T15" s="104"/>
      <c r="U15" s="104"/>
      <c r="V15" s="104"/>
      <c r="W15" s="104"/>
      <c r="X15" s="104"/>
      <c r="Y15" s="104"/>
      <c r="Z15" s="104"/>
      <c r="AA15" s="104"/>
      <c r="AB15" s="104"/>
      <c r="AC15" s="104"/>
      <c r="AD15" s="104"/>
      <c r="AE15" s="120"/>
    </row>
    <row r="16" spans="1:31" ht="15" thickTop="1" thickBot="1" x14ac:dyDescent="0.5">
      <c r="A16" s="103" t="s">
        <v>11</v>
      </c>
      <c r="B16" s="104"/>
      <c r="C16" s="104"/>
      <c r="D16" s="104"/>
      <c r="E16" s="104"/>
      <c r="F16" s="104"/>
      <c r="G16" s="104"/>
      <c r="H16" s="104"/>
      <c r="I16" s="104"/>
      <c r="J16" s="104"/>
      <c r="K16" s="104"/>
      <c r="L16" s="104"/>
      <c r="M16" s="104"/>
      <c r="N16" s="104"/>
      <c r="O16" s="104"/>
      <c r="P16" s="120"/>
      <c r="Q16" s="103"/>
      <c r="R16" s="104"/>
      <c r="S16" s="104"/>
      <c r="T16" s="104"/>
      <c r="U16" s="104"/>
      <c r="V16" s="104"/>
      <c r="W16" s="104"/>
      <c r="X16" s="104"/>
      <c r="Y16" s="104"/>
      <c r="Z16" s="104"/>
      <c r="AA16" s="104"/>
      <c r="AB16" s="104"/>
      <c r="AC16" s="104"/>
      <c r="AD16" s="104"/>
      <c r="AE16" s="120"/>
    </row>
    <row r="17" spans="1:31" ht="15" thickTop="1" thickBot="1" x14ac:dyDescent="0.5">
      <c r="A17" s="103"/>
      <c r="B17" s="104"/>
      <c r="C17" s="104"/>
      <c r="D17" s="104"/>
      <c r="E17" s="104"/>
      <c r="F17" s="104"/>
      <c r="G17" s="104"/>
      <c r="H17" s="104"/>
      <c r="I17" s="104"/>
      <c r="J17" s="104"/>
      <c r="K17" s="104"/>
      <c r="L17" s="104"/>
      <c r="M17" s="104"/>
      <c r="N17" s="104"/>
      <c r="O17" s="104"/>
      <c r="P17" s="120"/>
      <c r="Q17" s="103"/>
      <c r="R17" s="104"/>
      <c r="S17" s="104"/>
      <c r="T17" s="104"/>
      <c r="U17" s="104"/>
      <c r="V17" s="104"/>
      <c r="W17" s="104"/>
      <c r="X17" s="104"/>
      <c r="Y17" s="104"/>
      <c r="Z17" s="104"/>
      <c r="AA17" s="104"/>
      <c r="AB17" s="104"/>
      <c r="AC17" s="104"/>
      <c r="AD17" s="104"/>
      <c r="AE17" s="120"/>
    </row>
    <row r="18" spans="1:31" ht="15" thickTop="1" thickBot="1" x14ac:dyDescent="0.5">
      <c r="A18" s="103"/>
      <c r="B18" s="104"/>
      <c r="C18" s="104"/>
      <c r="D18" s="104"/>
      <c r="E18" s="104"/>
      <c r="F18" s="104"/>
      <c r="G18" s="104"/>
      <c r="H18" s="104"/>
      <c r="I18" s="104"/>
      <c r="J18" s="104"/>
      <c r="K18" s="104"/>
      <c r="L18" s="104"/>
      <c r="M18" s="104"/>
      <c r="N18" s="104"/>
      <c r="O18" s="104"/>
      <c r="P18" s="120"/>
      <c r="Q18" s="103"/>
      <c r="R18" s="104"/>
      <c r="S18" s="104"/>
      <c r="T18" s="104"/>
      <c r="U18" s="104"/>
      <c r="V18" s="104"/>
      <c r="W18" s="104"/>
      <c r="X18" s="104"/>
      <c r="Y18" s="104"/>
      <c r="Z18" s="104"/>
      <c r="AA18" s="104"/>
      <c r="AB18" s="104"/>
      <c r="AC18" s="104"/>
      <c r="AD18" s="104"/>
      <c r="AE18" s="120"/>
    </row>
    <row r="19" spans="1:31" ht="15" thickTop="1" thickBot="1" x14ac:dyDescent="0.5">
      <c r="A19" s="103"/>
      <c r="B19" s="104"/>
      <c r="C19" s="104"/>
      <c r="D19" s="104"/>
      <c r="E19" s="104"/>
      <c r="F19" s="104"/>
      <c r="G19" s="104"/>
      <c r="H19" s="104"/>
      <c r="I19" s="104"/>
      <c r="J19" s="104"/>
      <c r="K19" s="104"/>
      <c r="L19" s="104"/>
      <c r="M19" s="104"/>
      <c r="N19" s="104"/>
      <c r="O19" s="104"/>
      <c r="P19" s="120"/>
      <c r="Q19" s="103"/>
      <c r="R19" s="104"/>
      <c r="S19" s="104"/>
      <c r="T19" s="104"/>
      <c r="U19" s="104"/>
      <c r="V19" s="104"/>
      <c r="W19" s="104"/>
      <c r="X19" s="104"/>
      <c r="Y19" s="104"/>
      <c r="Z19" s="104"/>
      <c r="AA19" s="104"/>
      <c r="AB19" s="104"/>
      <c r="AC19" s="104"/>
      <c r="AD19" s="104"/>
      <c r="AE19" s="120"/>
    </row>
    <row r="20" spans="1:31" ht="15" thickTop="1" thickBot="1" x14ac:dyDescent="0.5">
      <c r="A20" s="103"/>
      <c r="B20" s="104"/>
      <c r="C20" s="104"/>
      <c r="D20" s="104"/>
      <c r="E20" s="104"/>
      <c r="F20" s="104"/>
      <c r="G20" s="104"/>
      <c r="H20" s="104"/>
      <c r="I20" s="104"/>
      <c r="J20" s="104"/>
      <c r="K20" s="104"/>
      <c r="L20" s="104"/>
      <c r="M20" s="104"/>
      <c r="N20" s="104"/>
      <c r="O20" s="104"/>
      <c r="P20" s="120"/>
      <c r="Q20" s="103"/>
      <c r="R20" s="104"/>
      <c r="S20" s="104"/>
      <c r="T20" s="104"/>
      <c r="U20" s="104"/>
      <c r="V20" s="104"/>
      <c r="W20" s="104"/>
      <c r="X20" s="104"/>
      <c r="Y20" s="104"/>
      <c r="Z20" s="104"/>
      <c r="AA20" s="104"/>
      <c r="AB20" s="104"/>
      <c r="AC20" s="104"/>
      <c r="AD20" s="104"/>
      <c r="AE20" s="120"/>
    </row>
    <row r="21" spans="1:31" ht="15" thickTop="1" thickBot="1" x14ac:dyDescent="0.5">
      <c r="A21" s="103"/>
      <c r="B21" s="104"/>
      <c r="C21" s="104"/>
      <c r="D21" s="104"/>
      <c r="E21" s="104"/>
      <c r="F21" s="104"/>
      <c r="G21" s="104"/>
      <c r="H21" s="104"/>
      <c r="I21" s="104"/>
      <c r="J21" s="104"/>
      <c r="K21" s="104"/>
      <c r="L21" s="104"/>
      <c r="M21" s="104"/>
      <c r="N21" s="104"/>
      <c r="O21" s="104"/>
      <c r="P21" s="120"/>
      <c r="Q21" s="103"/>
      <c r="R21" s="104"/>
      <c r="S21" s="104"/>
      <c r="T21" s="104"/>
      <c r="U21" s="104"/>
      <c r="V21" s="104"/>
      <c r="W21" s="104"/>
      <c r="X21" s="104"/>
      <c r="Y21" s="104"/>
      <c r="Z21" s="104"/>
      <c r="AA21" s="104"/>
      <c r="AB21" s="104"/>
      <c r="AC21" s="104"/>
      <c r="AD21" s="104"/>
      <c r="AE21" s="120"/>
    </row>
    <row r="22" spans="1:31" ht="15" thickTop="1" thickBot="1" x14ac:dyDescent="0.5">
      <c r="A22" s="103"/>
      <c r="B22" s="104"/>
      <c r="C22" s="104"/>
      <c r="D22" s="104"/>
      <c r="E22" s="104"/>
      <c r="F22" s="104"/>
      <c r="G22" s="104"/>
      <c r="H22" s="104"/>
      <c r="I22" s="104"/>
      <c r="J22" s="104"/>
      <c r="K22" s="104"/>
      <c r="L22" s="104"/>
      <c r="M22" s="104"/>
      <c r="N22" s="104"/>
      <c r="O22" s="104"/>
      <c r="P22" s="120"/>
      <c r="Q22" s="103"/>
      <c r="R22" s="104"/>
      <c r="S22" s="104"/>
      <c r="T22" s="104"/>
      <c r="U22" s="104"/>
      <c r="V22" s="104"/>
      <c r="W22" s="104"/>
      <c r="X22" s="104"/>
      <c r="Y22" s="104"/>
      <c r="Z22" s="104"/>
      <c r="AA22" s="104"/>
      <c r="AB22" s="104"/>
      <c r="AC22" s="104"/>
      <c r="AD22" s="104"/>
      <c r="AE22" s="120"/>
    </row>
    <row r="23" spans="1:31" ht="15" thickTop="1" thickBot="1" x14ac:dyDescent="0.5">
      <c r="A23" s="103"/>
      <c r="B23" s="104"/>
      <c r="C23" s="104"/>
      <c r="D23" s="104"/>
      <c r="E23" s="104"/>
      <c r="F23" s="104"/>
      <c r="G23" s="104"/>
      <c r="H23" s="104"/>
      <c r="I23" s="104"/>
      <c r="J23" s="104"/>
      <c r="K23" s="104"/>
      <c r="L23" s="104"/>
      <c r="M23" s="104"/>
      <c r="N23" s="104"/>
      <c r="O23" s="104"/>
      <c r="P23" s="120"/>
      <c r="Q23" s="103"/>
      <c r="R23" s="104"/>
      <c r="S23" s="104"/>
      <c r="T23" s="104"/>
      <c r="U23" s="104"/>
      <c r="V23" s="104"/>
      <c r="W23" s="104"/>
      <c r="X23" s="104"/>
      <c r="Y23" s="104"/>
      <c r="Z23" s="104"/>
      <c r="AA23" s="104"/>
      <c r="AB23" s="104"/>
      <c r="AC23" s="104"/>
      <c r="AD23" s="104"/>
      <c r="AE23" s="120"/>
    </row>
    <row r="24" spans="1:31" ht="15" thickTop="1" thickBot="1" x14ac:dyDescent="0.5">
      <c r="A24" s="103"/>
      <c r="B24" s="104"/>
      <c r="C24" s="104"/>
      <c r="D24" s="104"/>
      <c r="E24" s="104"/>
      <c r="F24" s="104"/>
      <c r="G24" s="104"/>
      <c r="H24" s="104"/>
      <c r="I24" s="104"/>
      <c r="J24" s="104"/>
      <c r="K24" s="104"/>
      <c r="L24" s="104"/>
      <c r="M24" s="104"/>
      <c r="N24" s="104"/>
      <c r="O24" s="104"/>
      <c r="P24" s="120"/>
      <c r="Q24" s="103"/>
      <c r="R24" s="104"/>
      <c r="S24" s="104"/>
      <c r="T24" s="104"/>
      <c r="U24" s="104"/>
      <c r="V24" s="104"/>
      <c r="W24" s="104"/>
      <c r="X24" s="104"/>
      <c r="Y24" s="104"/>
      <c r="Z24" s="104"/>
      <c r="AA24" s="104"/>
      <c r="AB24" s="104"/>
      <c r="AC24" s="104"/>
      <c r="AD24" s="104"/>
      <c r="AE24" s="120"/>
    </row>
    <row r="25" spans="1:31" ht="15" thickTop="1" thickBot="1" x14ac:dyDescent="0.5">
      <c r="A25" s="103"/>
      <c r="B25" s="104"/>
      <c r="C25" s="104"/>
      <c r="D25" s="104"/>
      <c r="E25" s="104"/>
      <c r="F25" s="104"/>
      <c r="G25" s="104"/>
      <c r="H25" s="104"/>
      <c r="I25" s="104"/>
      <c r="J25" s="104"/>
      <c r="K25" s="104"/>
      <c r="L25" s="104"/>
      <c r="M25" s="104"/>
      <c r="N25" s="104"/>
      <c r="O25" s="104"/>
      <c r="P25" s="120"/>
      <c r="Q25" s="103"/>
      <c r="R25" s="104"/>
      <c r="S25" s="104"/>
      <c r="T25" s="104"/>
      <c r="U25" s="104"/>
      <c r="V25" s="104"/>
      <c r="W25" s="104"/>
      <c r="X25" s="104"/>
      <c r="Y25" s="104"/>
      <c r="Z25" s="104"/>
      <c r="AA25" s="104"/>
      <c r="AB25" s="104"/>
      <c r="AC25" s="104"/>
      <c r="AD25" s="104"/>
      <c r="AE25" s="120"/>
    </row>
    <row r="26" spans="1:31" ht="15" thickTop="1" thickBot="1" x14ac:dyDescent="0.5">
      <c r="A26" s="97" t="s">
        <v>12</v>
      </c>
      <c r="B26" s="98"/>
      <c r="C26" s="98"/>
      <c r="D26" s="98"/>
      <c r="E26" s="98"/>
      <c r="F26" s="98"/>
      <c r="G26" s="98"/>
      <c r="H26" s="98"/>
      <c r="I26" s="98"/>
      <c r="J26" s="98"/>
      <c r="K26" s="98"/>
      <c r="L26" s="98"/>
      <c r="M26" s="98"/>
      <c r="N26" s="98"/>
      <c r="O26" s="98"/>
      <c r="P26" s="99"/>
      <c r="Q26" s="103"/>
      <c r="R26" s="104"/>
      <c r="S26" s="104"/>
      <c r="T26" s="104"/>
      <c r="U26" s="104"/>
      <c r="V26" s="104"/>
      <c r="W26" s="104"/>
      <c r="X26" s="104"/>
      <c r="Y26" s="104"/>
      <c r="Z26" s="104"/>
      <c r="AA26" s="104"/>
      <c r="AB26" s="104"/>
      <c r="AC26" s="104"/>
      <c r="AD26" s="104"/>
      <c r="AE26" s="120"/>
    </row>
    <row r="27" spans="1:31" ht="15" thickTop="1" thickBot="1" x14ac:dyDescent="0.5">
      <c r="A27" s="97"/>
      <c r="B27" s="98"/>
      <c r="C27" s="98"/>
      <c r="D27" s="98"/>
      <c r="E27" s="98"/>
      <c r="F27" s="98"/>
      <c r="G27" s="98"/>
      <c r="H27" s="98"/>
      <c r="I27" s="98"/>
      <c r="J27" s="98"/>
      <c r="K27" s="98"/>
      <c r="L27" s="98"/>
      <c r="M27" s="98"/>
      <c r="N27" s="98"/>
      <c r="O27" s="98"/>
      <c r="P27" s="99"/>
      <c r="Q27" s="103"/>
      <c r="R27" s="104"/>
      <c r="S27" s="104"/>
      <c r="T27" s="104"/>
      <c r="U27" s="104"/>
      <c r="V27" s="104"/>
      <c r="W27" s="104"/>
      <c r="X27" s="104"/>
      <c r="Y27" s="104"/>
      <c r="Z27" s="104"/>
      <c r="AA27" s="104"/>
      <c r="AB27" s="104"/>
      <c r="AC27" s="104"/>
      <c r="AD27" s="104"/>
      <c r="AE27" s="120"/>
    </row>
    <row r="28" spans="1:31" x14ac:dyDescent="0.45">
      <c r="A28" s="103" t="s">
        <v>13</v>
      </c>
      <c r="B28" s="104"/>
      <c r="C28" s="104"/>
      <c r="D28" s="104"/>
      <c r="E28" s="104"/>
      <c r="F28" s="104"/>
      <c r="G28" s="104"/>
      <c r="H28" s="104"/>
      <c r="I28" s="104"/>
      <c r="J28" s="104"/>
      <c r="K28" s="104"/>
      <c r="L28" s="104"/>
      <c r="M28" s="104"/>
      <c r="N28" s="104"/>
      <c r="O28" s="104"/>
      <c r="P28" s="120"/>
      <c r="Q28" s="103"/>
      <c r="R28" s="104"/>
      <c r="S28" s="104"/>
      <c r="T28" s="104"/>
      <c r="U28" s="104"/>
      <c r="V28" s="104"/>
      <c r="W28" s="104"/>
      <c r="X28" s="104"/>
      <c r="Y28" s="104"/>
      <c r="Z28" s="104"/>
      <c r="AA28" s="104"/>
      <c r="AB28" s="104"/>
      <c r="AC28" s="104"/>
      <c r="AD28" s="104"/>
      <c r="AE28" s="120"/>
    </row>
    <row r="29" spans="1:31" ht="15" thickTop="1" thickBot="1" x14ac:dyDescent="0.5">
      <c r="A29" s="103"/>
      <c r="B29" s="104"/>
      <c r="C29" s="104"/>
      <c r="D29" s="104"/>
      <c r="E29" s="104"/>
      <c r="F29" s="104"/>
      <c r="G29" s="104"/>
      <c r="H29" s="104"/>
      <c r="I29" s="104"/>
      <c r="J29" s="104"/>
      <c r="K29" s="104"/>
      <c r="L29" s="104"/>
      <c r="M29" s="104"/>
      <c r="N29" s="104"/>
      <c r="O29" s="104"/>
      <c r="P29" s="120"/>
      <c r="Q29" s="103"/>
      <c r="R29" s="104"/>
      <c r="S29" s="104"/>
      <c r="T29" s="104"/>
      <c r="U29" s="104"/>
      <c r="V29" s="104"/>
      <c r="W29" s="104"/>
      <c r="X29" s="104"/>
      <c r="Y29" s="104"/>
      <c r="Z29" s="104"/>
      <c r="AA29" s="104"/>
      <c r="AB29" s="104"/>
      <c r="AC29" s="104"/>
      <c r="AD29" s="104"/>
      <c r="AE29" s="120"/>
    </row>
    <row r="30" spans="1:31" ht="15" thickTop="1" thickBot="1" x14ac:dyDescent="0.5">
      <c r="A30" s="103"/>
      <c r="B30" s="104"/>
      <c r="C30" s="104"/>
      <c r="D30" s="104"/>
      <c r="E30" s="104"/>
      <c r="F30" s="104"/>
      <c r="G30" s="104"/>
      <c r="H30" s="104"/>
      <c r="I30" s="104"/>
      <c r="J30" s="104"/>
      <c r="K30" s="104"/>
      <c r="L30" s="104"/>
      <c r="M30" s="104"/>
      <c r="N30" s="104"/>
      <c r="O30" s="104"/>
      <c r="P30" s="120"/>
      <c r="Q30" s="103"/>
      <c r="R30" s="104"/>
      <c r="S30" s="104"/>
      <c r="T30" s="104"/>
      <c r="U30" s="104"/>
      <c r="V30" s="104"/>
      <c r="W30" s="104"/>
      <c r="X30" s="104"/>
      <c r="Y30" s="104"/>
      <c r="Z30" s="104"/>
      <c r="AA30" s="104"/>
      <c r="AB30" s="104"/>
      <c r="AC30" s="104"/>
      <c r="AD30" s="104"/>
      <c r="AE30" s="120"/>
    </row>
    <row r="31" spans="1:31" ht="15" thickTop="1" thickBot="1" x14ac:dyDescent="0.5">
      <c r="A31" s="103"/>
      <c r="B31" s="104"/>
      <c r="C31" s="104"/>
      <c r="D31" s="104"/>
      <c r="E31" s="104"/>
      <c r="F31" s="104"/>
      <c r="G31" s="104"/>
      <c r="H31" s="104"/>
      <c r="I31" s="104"/>
      <c r="J31" s="104"/>
      <c r="K31" s="104"/>
      <c r="L31" s="104"/>
      <c r="M31" s="104"/>
      <c r="N31" s="104"/>
      <c r="O31" s="104"/>
      <c r="P31" s="120"/>
      <c r="Q31" s="103"/>
      <c r="R31" s="104"/>
      <c r="S31" s="104"/>
      <c r="T31" s="104"/>
      <c r="U31" s="104"/>
      <c r="V31" s="104"/>
      <c r="W31" s="104"/>
      <c r="X31" s="104"/>
      <c r="Y31" s="104"/>
      <c r="Z31" s="104"/>
      <c r="AA31" s="104"/>
      <c r="AB31" s="104"/>
      <c r="AC31" s="104"/>
      <c r="AD31" s="104"/>
      <c r="AE31" s="120"/>
    </row>
    <row r="32" spans="1:31" ht="15" thickTop="1" thickBot="1" x14ac:dyDescent="0.5">
      <c r="A32" s="103"/>
      <c r="B32" s="104"/>
      <c r="C32" s="104"/>
      <c r="D32" s="104"/>
      <c r="E32" s="104"/>
      <c r="F32" s="104"/>
      <c r="G32" s="104"/>
      <c r="H32" s="104"/>
      <c r="I32" s="104"/>
      <c r="J32" s="104"/>
      <c r="K32" s="104"/>
      <c r="L32" s="104"/>
      <c r="M32" s="104"/>
      <c r="N32" s="104"/>
      <c r="O32" s="104"/>
      <c r="P32" s="120"/>
      <c r="Q32" s="103"/>
      <c r="R32" s="104"/>
      <c r="S32" s="104"/>
      <c r="T32" s="104"/>
      <c r="U32" s="104"/>
      <c r="V32" s="104"/>
      <c r="W32" s="104"/>
      <c r="X32" s="104"/>
      <c r="Y32" s="104"/>
      <c r="Z32" s="104"/>
      <c r="AA32" s="104"/>
      <c r="AB32" s="104"/>
      <c r="AC32" s="104"/>
      <c r="AD32" s="104"/>
      <c r="AE32" s="120"/>
    </row>
    <row r="33" spans="1:31" ht="15" thickTop="1" thickBot="1" x14ac:dyDescent="0.5">
      <c r="A33" s="103"/>
      <c r="B33" s="104"/>
      <c r="C33" s="104"/>
      <c r="D33" s="104"/>
      <c r="E33" s="104"/>
      <c r="F33" s="104"/>
      <c r="G33" s="104"/>
      <c r="H33" s="104"/>
      <c r="I33" s="104"/>
      <c r="J33" s="104"/>
      <c r="K33" s="104"/>
      <c r="L33" s="104"/>
      <c r="M33" s="104"/>
      <c r="N33" s="104"/>
      <c r="O33" s="104"/>
      <c r="P33" s="120"/>
      <c r="Q33" s="103"/>
      <c r="R33" s="104"/>
      <c r="S33" s="104"/>
      <c r="T33" s="104"/>
      <c r="U33" s="104"/>
      <c r="V33" s="104"/>
      <c r="W33" s="104"/>
      <c r="X33" s="104"/>
      <c r="Y33" s="104"/>
      <c r="Z33" s="104"/>
      <c r="AA33" s="104"/>
      <c r="AB33" s="104"/>
      <c r="AC33" s="104"/>
      <c r="AD33" s="104"/>
      <c r="AE33" s="120"/>
    </row>
    <row r="34" spans="1:31" ht="15" thickTop="1" thickBot="1" x14ac:dyDescent="0.5">
      <c r="A34" s="103"/>
      <c r="B34" s="104"/>
      <c r="C34" s="104"/>
      <c r="D34" s="104"/>
      <c r="E34" s="104"/>
      <c r="F34" s="104"/>
      <c r="G34" s="104"/>
      <c r="H34" s="104"/>
      <c r="I34" s="104"/>
      <c r="J34" s="104"/>
      <c r="K34" s="104"/>
      <c r="L34" s="104"/>
      <c r="M34" s="104"/>
      <c r="N34" s="104"/>
      <c r="O34" s="104"/>
      <c r="P34" s="120"/>
      <c r="Q34" s="103"/>
      <c r="R34" s="104"/>
      <c r="S34" s="104"/>
      <c r="T34" s="104"/>
      <c r="U34" s="104"/>
      <c r="V34" s="104"/>
      <c r="W34" s="104"/>
      <c r="X34" s="104"/>
      <c r="Y34" s="104"/>
      <c r="Z34" s="104"/>
      <c r="AA34" s="104"/>
      <c r="AB34" s="104"/>
      <c r="AC34" s="104"/>
      <c r="AD34" s="104"/>
      <c r="AE34" s="120"/>
    </row>
    <row r="35" spans="1:31" ht="15" thickTop="1" thickBot="1" x14ac:dyDescent="0.5">
      <c r="A35" s="97" t="s">
        <v>14</v>
      </c>
      <c r="B35" s="98"/>
      <c r="C35" s="98"/>
      <c r="D35" s="98"/>
      <c r="E35" s="98"/>
      <c r="F35" s="98"/>
      <c r="G35" s="98"/>
      <c r="H35" s="98"/>
      <c r="I35" s="98"/>
      <c r="J35" s="98"/>
      <c r="K35" s="98"/>
      <c r="L35" s="98"/>
      <c r="M35" s="98"/>
      <c r="N35" s="98"/>
      <c r="O35" s="98"/>
      <c r="P35" s="99"/>
      <c r="Q35" s="97" t="s">
        <v>15</v>
      </c>
      <c r="R35" s="98"/>
      <c r="S35" s="98"/>
      <c r="T35" s="98"/>
      <c r="U35" s="98"/>
      <c r="V35" s="98"/>
      <c r="W35" s="98"/>
      <c r="X35" s="98"/>
      <c r="Y35" s="98"/>
      <c r="Z35" s="98"/>
      <c r="AA35" s="98"/>
      <c r="AB35" s="98"/>
      <c r="AC35" s="98"/>
      <c r="AD35" s="98"/>
      <c r="AE35" s="99"/>
    </row>
    <row r="36" spans="1:31" ht="15" thickTop="1" thickBot="1" x14ac:dyDescent="0.5">
      <c r="A36" s="97"/>
      <c r="B36" s="98"/>
      <c r="C36" s="98"/>
      <c r="D36" s="98"/>
      <c r="E36" s="98"/>
      <c r="F36" s="98"/>
      <c r="G36" s="98"/>
      <c r="H36" s="98"/>
      <c r="I36" s="98"/>
      <c r="J36" s="98"/>
      <c r="K36" s="98"/>
      <c r="L36" s="98"/>
      <c r="M36" s="98"/>
      <c r="N36" s="98"/>
      <c r="O36" s="98"/>
      <c r="P36" s="99"/>
      <c r="Q36" s="100"/>
      <c r="R36" s="101"/>
      <c r="S36" s="101"/>
      <c r="T36" s="101"/>
      <c r="U36" s="101"/>
      <c r="V36" s="101"/>
      <c r="W36" s="101"/>
      <c r="X36" s="101"/>
      <c r="Y36" s="101"/>
      <c r="Z36" s="101"/>
      <c r="AA36" s="101"/>
      <c r="AB36" s="101"/>
      <c r="AC36" s="101"/>
      <c r="AD36" s="101"/>
      <c r="AE36" s="102"/>
    </row>
    <row r="37" spans="1:31" x14ac:dyDescent="0.45">
      <c r="A37" s="103" t="s">
        <v>16</v>
      </c>
      <c r="B37" s="104"/>
      <c r="C37" s="104"/>
      <c r="D37" s="104"/>
      <c r="E37" s="104"/>
      <c r="F37" s="104"/>
      <c r="G37" s="104"/>
      <c r="H37" s="104"/>
      <c r="I37" s="104"/>
      <c r="J37" s="104"/>
      <c r="K37" s="104"/>
      <c r="L37" s="104"/>
      <c r="M37" s="104"/>
      <c r="N37" s="104"/>
      <c r="O37" s="104"/>
      <c r="P37" s="104"/>
      <c r="Q37" s="107" t="s">
        <v>229</v>
      </c>
      <c r="R37" s="108"/>
      <c r="S37" s="108"/>
      <c r="T37" s="108"/>
      <c r="U37" s="108"/>
      <c r="V37" s="108"/>
      <c r="W37" s="108"/>
      <c r="X37" s="108"/>
      <c r="Y37" s="108"/>
      <c r="Z37" s="108"/>
      <c r="AA37" s="108"/>
      <c r="AB37" s="108"/>
      <c r="AC37" s="108"/>
      <c r="AD37" s="108"/>
      <c r="AE37" s="109"/>
    </row>
    <row r="38" spans="1:31" ht="15" thickTop="1" thickBot="1" x14ac:dyDescent="0.5">
      <c r="A38" s="103"/>
      <c r="B38" s="104"/>
      <c r="C38" s="104"/>
      <c r="D38" s="104"/>
      <c r="E38" s="104"/>
      <c r="F38" s="104"/>
      <c r="G38" s="104"/>
      <c r="H38" s="104"/>
      <c r="I38" s="104"/>
      <c r="J38" s="104"/>
      <c r="K38" s="104"/>
      <c r="L38" s="104"/>
      <c r="M38" s="104"/>
      <c r="N38" s="104"/>
      <c r="O38" s="104"/>
      <c r="P38" s="104"/>
      <c r="Q38" s="110"/>
      <c r="R38" s="111"/>
      <c r="S38" s="111"/>
      <c r="T38" s="111"/>
      <c r="U38" s="111"/>
      <c r="V38" s="111"/>
      <c r="W38" s="111"/>
      <c r="X38" s="111"/>
      <c r="Y38" s="111"/>
      <c r="Z38" s="111"/>
      <c r="AA38" s="111"/>
      <c r="AB38" s="111"/>
      <c r="AC38" s="111"/>
      <c r="AD38" s="111"/>
      <c r="AE38" s="112"/>
    </row>
    <row r="39" spans="1:31" ht="15" thickTop="1" thickBot="1" x14ac:dyDescent="0.5">
      <c r="A39" s="103"/>
      <c r="B39" s="104"/>
      <c r="C39" s="104"/>
      <c r="D39" s="104"/>
      <c r="E39" s="104"/>
      <c r="F39" s="104"/>
      <c r="G39" s="104"/>
      <c r="H39" s="104"/>
      <c r="I39" s="104"/>
      <c r="J39" s="104"/>
      <c r="K39" s="104"/>
      <c r="L39" s="104"/>
      <c r="M39" s="104"/>
      <c r="N39" s="104"/>
      <c r="O39" s="104"/>
      <c r="P39" s="104"/>
      <c r="Q39" s="110"/>
      <c r="R39" s="111"/>
      <c r="S39" s="111"/>
      <c r="T39" s="111"/>
      <c r="U39" s="111"/>
      <c r="V39" s="111"/>
      <c r="W39" s="111"/>
      <c r="X39" s="111"/>
      <c r="Y39" s="111"/>
      <c r="Z39" s="111"/>
      <c r="AA39" s="111"/>
      <c r="AB39" s="111"/>
      <c r="AC39" s="111"/>
      <c r="AD39" s="111"/>
      <c r="AE39" s="112"/>
    </row>
    <row r="40" spans="1:31" ht="15" thickTop="1" thickBot="1" x14ac:dyDescent="0.5">
      <c r="A40" s="103"/>
      <c r="B40" s="104"/>
      <c r="C40" s="104"/>
      <c r="D40" s="104"/>
      <c r="E40" s="104"/>
      <c r="F40" s="104"/>
      <c r="G40" s="104"/>
      <c r="H40" s="104"/>
      <c r="I40" s="104"/>
      <c r="J40" s="104"/>
      <c r="K40" s="104"/>
      <c r="L40" s="104"/>
      <c r="M40" s="104"/>
      <c r="N40" s="104"/>
      <c r="O40" s="104"/>
      <c r="P40" s="104"/>
      <c r="Q40" s="110"/>
      <c r="R40" s="111"/>
      <c r="S40" s="111"/>
      <c r="T40" s="111"/>
      <c r="U40" s="111"/>
      <c r="V40" s="111"/>
      <c r="W40" s="111"/>
      <c r="X40" s="111"/>
      <c r="Y40" s="111"/>
      <c r="Z40" s="111"/>
      <c r="AA40" s="111"/>
      <c r="AB40" s="111"/>
      <c r="AC40" s="111"/>
      <c r="AD40" s="111"/>
      <c r="AE40" s="112"/>
    </row>
    <row r="41" spans="1:31" ht="15" thickTop="1" thickBot="1" x14ac:dyDescent="0.5">
      <c r="A41" s="103"/>
      <c r="B41" s="104"/>
      <c r="C41" s="104"/>
      <c r="D41" s="104"/>
      <c r="E41" s="104"/>
      <c r="F41" s="104"/>
      <c r="G41" s="104"/>
      <c r="H41" s="104"/>
      <c r="I41" s="104"/>
      <c r="J41" s="104"/>
      <c r="K41" s="104"/>
      <c r="L41" s="104"/>
      <c r="M41" s="104"/>
      <c r="N41" s="104"/>
      <c r="O41" s="104"/>
      <c r="P41" s="104"/>
      <c r="Q41" s="110"/>
      <c r="R41" s="111"/>
      <c r="S41" s="111"/>
      <c r="T41" s="111"/>
      <c r="U41" s="111"/>
      <c r="V41" s="111"/>
      <c r="W41" s="111"/>
      <c r="X41" s="111"/>
      <c r="Y41" s="111"/>
      <c r="Z41" s="111"/>
      <c r="AA41" s="111"/>
      <c r="AB41" s="111"/>
      <c r="AC41" s="111"/>
      <c r="AD41" s="111"/>
      <c r="AE41" s="112"/>
    </row>
    <row r="42" spans="1:31" ht="15" thickTop="1" thickBot="1" x14ac:dyDescent="0.5">
      <c r="A42" s="103"/>
      <c r="B42" s="104"/>
      <c r="C42" s="104"/>
      <c r="D42" s="104"/>
      <c r="E42" s="104"/>
      <c r="F42" s="104"/>
      <c r="G42" s="104"/>
      <c r="H42" s="104"/>
      <c r="I42" s="104"/>
      <c r="J42" s="104"/>
      <c r="K42" s="104"/>
      <c r="L42" s="104"/>
      <c r="M42" s="104"/>
      <c r="N42" s="104"/>
      <c r="O42" s="104"/>
      <c r="P42" s="104"/>
      <c r="Q42" s="110"/>
      <c r="R42" s="111"/>
      <c r="S42" s="111"/>
      <c r="T42" s="111"/>
      <c r="U42" s="111"/>
      <c r="V42" s="111"/>
      <c r="W42" s="111"/>
      <c r="X42" s="111"/>
      <c r="Y42" s="111"/>
      <c r="Z42" s="111"/>
      <c r="AA42" s="111"/>
      <c r="AB42" s="111"/>
      <c r="AC42" s="111"/>
      <c r="AD42" s="111"/>
      <c r="AE42" s="112"/>
    </row>
    <row r="43" spans="1:31" ht="15" thickTop="1" thickBot="1" x14ac:dyDescent="0.5">
      <c r="A43" s="105"/>
      <c r="B43" s="106"/>
      <c r="C43" s="106"/>
      <c r="D43" s="106"/>
      <c r="E43" s="106"/>
      <c r="F43" s="106"/>
      <c r="G43" s="106"/>
      <c r="H43" s="106"/>
      <c r="I43" s="106"/>
      <c r="J43" s="106"/>
      <c r="K43" s="106"/>
      <c r="L43" s="106"/>
      <c r="M43" s="106"/>
      <c r="N43" s="106"/>
      <c r="O43" s="106"/>
      <c r="P43" s="106"/>
      <c r="Q43" s="113"/>
      <c r="R43" s="114"/>
      <c r="S43" s="114"/>
      <c r="T43" s="114"/>
      <c r="U43" s="114"/>
      <c r="V43" s="114"/>
      <c r="W43" s="114"/>
      <c r="X43" s="114"/>
      <c r="Y43" s="114"/>
      <c r="Z43" s="114"/>
      <c r="AA43" s="114"/>
      <c r="AB43" s="114"/>
      <c r="AC43" s="114"/>
      <c r="AD43" s="114"/>
      <c r="AE43" s="115"/>
    </row>
    <row r="44" spans="1:31" ht="18.399999999999999" thickBot="1" x14ac:dyDescent="0.6">
      <c r="A44" s="116" t="s">
        <v>17</v>
      </c>
      <c r="B44" s="117"/>
      <c r="C44" s="117"/>
      <c r="D44" s="117"/>
      <c r="E44" s="117"/>
      <c r="F44" s="117"/>
      <c r="G44" s="117"/>
      <c r="H44" s="117"/>
      <c r="I44" s="117"/>
      <c r="J44" s="117"/>
      <c r="K44" s="117"/>
      <c r="L44" s="117"/>
      <c r="M44" s="117"/>
      <c r="N44" s="117"/>
      <c r="O44" s="117"/>
      <c r="P44" s="118"/>
      <c r="Q44" s="1"/>
      <c r="R44" s="1"/>
      <c r="S44" s="1"/>
      <c r="T44" s="1"/>
      <c r="U44" s="1"/>
      <c r="V44" s="1"/>
      <c r="W44" s="1"/>
      <c r="X44" s="1"/>
      <c r="Y44" s="1"/>
      <c r="Z44" s="1"/>
      <c r="AA44" s="1"/>
      <c r="AB44" s="1"/>
      <c r="AC44" s="1"/>
      <c r="AD44" s="1"/>
      <c r="AE44" s="1"/>
    </row>
    <row r="45" spans="1:31" x14ac:dyDescent="0.45">
      <c r="A45" s="93" t="s">
        <v>18</v>
      </c>
      <c r="B45" s="94"/>
      <c r="C45" s="94"/>
      <c r="D45" s="94"/>
      <c r="E45" s="94"/>
      <c r="F45" s="94"/>
      <c r="G45" s="84">
        <v>4</v>
      </c>
      <c r="H45" s="85"/>
      <c r="I45" s="75" t="s">
        <v>19</v>
      </c>
      <c r="J45" s="76"/>
      <c r="K45" s="76"/>
      <c r="L45" s="76"/>
      <c r="M45" s="76"/>
      <c r="N45" s="76"/>
      <c r="O45" s="76"/>
      <c r="P45" s="77"/>
    </row>
    <row r="46" spans="1:31" x14ac:dyDescent="0.45">
      <c r="A46" s="95" t="s">
        <v>20</v>
      </c>
      <c r="B46" s="96"/>
      <c r="C46" s="96"/>
      <c r="D46" s="96"/>
      <c r="E46" s="96"/>
      <c r="F46" s="96"/>
      <c r="G46" s="86">
        <v>2</v>
      </c>
      <c r="H46" s="87"/>
      <c r="I46" s="78" t="s">
        <v>21</v>
      </c>
      <c r="J46" s="79"/>
      <c r="K46" s="79"/>
      <c r="L46" s="79"/>
      <c r="M46" s="79"/>
      <c r="N46" s="79"/>
      <c r="O46" s="79"/>
      <c r="P46" s="80"/>
      <c r="Q46" s="2"/>
      <c r="R46" s="2"/>
      <c r="S46" s="2"/>
      <c r="T46" s="2"/>
      <c r="U46" s="2"/>
      <c r="V46" s="2"/>
      <c r="W46" s="2"/>
      <c r="X46" s="2"/>
      <c r="Y46" s="2"/>
      <c r="Z46" s="2"/>
      <c r="AA46" s="2"/>
      <c r="AB46" s="2"/>
      <c r="AC46" s="2"/>
      <c r="AD46" s="2"/>
      <c r="AE46" s="2"/>
    </row>
    <row r="47" spans="1:31" x14ac:dyDescent="0.45">
      <c r="A47" s="95" t="s">
        <v>22</v>
      </c>
      <c r="B47" s="96"/>
      <c r="C47" s="96"/>
      <c r="D47" s="96"/>
      <c r="E47" s="96"/>
      <c r="F47" s="96"/>
      <c r="G47" s="86">
        <v>2</v>
      </c>
      <c r="H47" s="87"/>
      <c r="I47" s="90" t="s">
        <v>21</v>
      </c>
      <c r="J47" s="91"/>
      <c r="K47" s="91"/>
      <c r="L47" s="91"/>
      <c r="M47" s="91"/>
      <c r="N47" s="91"/>
      <c r="O47" s="91"/>
      <c r="P47" s="92"/>
    </row>
    <row r="48" spans="1:31" ht="14.65" thickBot="1" x14ac:dyDescent="0.5">
      <c r="A48" s="73" t="s">
        <v>23</v>
      </c>
      <c r="B48" s="74"/>
      <c r="C48" s="74"/>
      <c r="D48" s="74"/>
      <c r="E48" s="74"/>
      <c r="F48" s="74"/>
      <c r="G48" s="88">
        <v>2</v>
      </c>
      <c r="H48" s="89"/>
      <c r="I48" s="81" t="s">
        <v>24</v>
      </c>
      <c r="J48" s="82"/>
      <c r="K48" s="82"/>
      <c r="L48" s="82"/>
      <c r="M48" s="82"/>
      <c r="N48" s="82"/>
      <c r="O48" s="82"/>
      <c r="P48" s="83"/>
      <c r="Q48" s="2"/>
      <c r="R48" s="2"/>
      <c r="S48" s="2"/>
      <c r="T48" s="2"/>
      <c r="U48" s="2"/>
      <c r="V48" s="2"/>
      <c r="W48" s="2"/>
      <c r="X48" s="2"/>
      <c r="Y48" s="2"/>
      <c r="Z48" s="2"/>
      <c r="AA48" s="2"/>
      <c r="AB48" s="2"/>
      <c r="AC48" s="2"/>
      <c r="AD48" s="2"/>
      <c r="AE48" s="2"/>
    </row>
    <row r="49" spans="5:10" x14ac:dyDescent="0.45">
      <c r="E49" s="63" t="s">
        <v>25</v>
      </c>
      <c r="F49" s="63"/>
      <c r="G49" s="9">
        <f>SUM(G45:H48)</f>
        <v>10</v>
      </c>
      <c r="H49" s="70" t="s">
        <v>26</v>
      </c>
      <c r="I49" s="71"/>
      <c r="J49" s="7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4" zoomScale="80" zoomScaleNormal="80" workbookViewId="0">
      <selection activeCell="A41" sqref="A41:F43"/>
    </sheetView>
  </sheetViews>
  <sheetFormatPr defaultRowHeight="14.25" x14ac:dyDescent="0.45"/>
  <cols>
    <col min="2" max="2" width="9.53125" customWidth="1"/>
    <col min="3" max="3" width="10.33203125" customWidth="1"/>
    <col min="8" max="8" width="11.6640625" customWidth="1"/>
    <col min="13" max="13" width="10.53125" customWidth="1"/>
  </cols>
  <sheetData>
    <row r="1" spans="1:30" ht="23.25" x14ac:dyDescent="0.45">
      <c r="A1" s="212" t="s">
        <v>27</v>
      </c>
      <c r="B1" s="213"/>
      <c r="C1" s="213"/>
      <c r="D1" s="213"/>
      <c r="E1" s="213"/>
      <c r="F1" s="213"/>
      <c r="G1" s="213"/>
      <c r="H1" s="213"/>
      <c r="I1" s="213"/>
      <c r="J1" s="213"/>
      <c r="K1" s="213"/>
      <c r="L1" s="213"/>
      <c r="M1" s="213"/>
      <c r="N1" s="213"/>
      <c r="O1" s="214"/>
      <c r="P1" s="3"/>
      <c r="Q1" s="3"/>
      <c r="R1" s="3"/>
      <c r="S1" s="3"/>
      <c r="T1" s="3"/>
      <c r="U1" s="3"/>
      <c r="V1" s="3"/>
      <c r="W1" s="3"/>
      <c r="X1" s="3"/>
      <c r="Y1" s="3"/>
      <c r="Z1" s="3"/>
      <c r="AA1" s="3"/>
      <c r="AB1" s="3"/>
      <c r="AC1" s="3"/>
      <c r="AD1" s="3"/>
    </row>
    <row r="2" spans="1:30" ht="23.25" x14ac:dyDescent="0.45">
      <c r="A2" s="215"/>
      <c r="B2" s="129"/>
      <c r="C2" s="129"/>
      <c r="D2" s="129"/>
      <c r="E2" s="129"/>
      <c r="F2" s="129"/>
      <c r="G2" s="129"/>
      <c r="H2" s="129"/>
      <c r="I2" s="129"/>
      <c r="J2" s="129"/>
      <c r="K2" s="129"/>
      <c r="L2" s="129"/>
      <c r="M2" s="129"/>
      <c r="N2" s="129"/>
      <c r="O2" s="216"/>
      <c r="P2" s="3"/>
      <c r="Q2" s="3"/>
      <c r="R2" s="3"/>
      <c r="S2" s="3"/>
      <c r="T2" s="3"/>
      <c r="U2" s="3"/>
      <c r="V2" s="3"/>
      <c r="W2" s="3"/>
      <c r="X2" s="3"/>
      <c r="Y2" s="3"/>
      <c r="Z2" s="3"/>
      <c r="AA2" s="3"/>
      <c r="AB2" s="3"/>
      <c r="AC2" s="3"/>
      <c r="AD2" s="3"/>
    </row>
    <row r="3" spans="1:30" ht="23.65" thickBot="1" x14ac:dyDescent="0.5">
      <c r="A3" s="217"/>
      <c r="B3" s="218"/>
      <c r="C3" s="218"/>
      <c r="D3" s="218"/>
      <c r="E3" s="218"/>
      <c r="F3" s="218"/>
      <c r="G3" s="218"/>
      <c r="H3" s="218"/>
      <c r="I3" s="218"/>
      <c r="J3" s="218"/>
      <c r="K3" s="218"/>
      <c r="L3" s="218"/>
      <c r="M3" s="218"/>
      <c r="N3" s="218"/>
      <c r="O3" s="219"/>
      <c r="P3" s="3"/>
      <c r="Q3" s="3"/>
      <c r="R3" s="3"/>
      <c r="S3" s="3"/>
      <c r="T3" s="3"/>
      <c r="U3" s="3"/>
      <c r="V3" s="3"/>
      <c r="W3" s="3"/>
      <c r="X3" s="3"/>
      <c r="Y3" s="3"/>
      <c r="Z3" s="3"/>
      <c r="AA3" s="3"/>
      <c r="AB3" s="3"/>
      <c r="AC3" s="3"/>
      <c r="AD3" s="3"/>
    </row>
    <row r="4" spans="1:30" ht="23.65" thickBot="1" x14ac:dyDescent="0.5">
      <c r="A4" s="220" t="s">
        <v>1</v>
      </c>
      <c r="B4" s="221"/>
      <c r="C4" s="221"/>
      <c r="D4" s="221"/>
      <c r="E4" s="221"/>
      <c r="F4" s="221"/>
      <c r="G4" s="221"/>
      <c r="H4" s="221"/>
      <c r="I4" s="221"/>
      <c r="J4" s="221"/>
      <c r="K4" s="221"/>
      <c r="L4" s="221"/>
      <c r="M4" s="221"/>
      <c r="N4" s="221"/>
      <c r="O4" s="222"/>
      <c r="P4" s="4"/>
      <c r="Q4" s="4"/>
      <c r="R4" s="4"/>
      <c r="S4" s="4"/>
      <c r="T4" s="4"/>
      <c r="U4" s="4"/>
      <c r="V4" s="4"/>
      <c r="W4" s="4"/>
      <c r="X4" s="4"/>
      <c r="Y4" s="4"/>
      <c r="Z4" s="4"/>
      <c r="AA4" s="4"/>
      <c r="AB4" s="4"/>
      <c r="AC4" s="4"/>
      <c r="AD4" s="4"/>
    </row>
    <row r="5" spans="1:30" ht="23.65" thickBot="1" x14ac:dyDescent="0.5">
      <c r="A5" s="223" t="s">
        <v>2</v>
      </c>
      <c r="B5" s="224"/>
      <c r="C5" s="224"/>
      <c r="D5" s="224"/>
      <c r="E5" s="224"/>
      <c r="F5" s="224"/>
      <c r="G5" s="224"/>
      <c r="H5" s="224"/>
      <c r="I5" s="68"/>
      <c r="J5" s="68"/>
      <c r="K5" s="68"/>
      <c r="L5" s="68"/>
      <c r="M5" s="68"/>
      <c r="N5" s="68"/>
      <c r="O5" s="69"/>
      <c r="P5" s="4"/>
      <c r="Q5" s="4"/>
      <c r="R5" s="4"/>
      <c r="S5" s="4"/>
      <c r="T5" s="4"/>
      <c r="U5" s="4"/>
      <c r="V5" s="4"/>
      <c r="W5" s="4"/>
      <c r="X5" s="4"/>
      <c r="Y5" s="4"/>
      <c r="Z5" s="4"/>
      <c r="AA5" s="4"/>
      <c r="AB5" s="4"/>
      <c r="AC5" s="4"/>
      <c r="AD5" s="4"/>
    </row>
    <row r="6" spans="1:30" ht="14.65" thickBot="1" x14ac:dyDescent="0.5">
      <c r="A6" s="225" t="s">
        <v>3</v>
      </c>
      <c r="B6" s="226"/>
      <c r="C6" s="226"/>
      <c r="D6" s="226"/>
      <c r="E6" s="229" t="s">
        <v>4</v>
      </c>
      <c r="F6" s="229"/>
      <c r="G6" s="229"/>
      <c r="H6" s="230"/>
      <c r="I6" s="231" t="s">
        <v>28</v>
      </c>
      <c r="J6" s="232"/>
      <c r="K6" s="232"/>
      <c r="L6" s="232"/>
      <c r="M6" s="232"/>
      <c r="N6" s="232"/>
      <c r="O6" s="232"/>
    </row>
    <row r="7" spans="1:30" ht="15" thickTop="1" thickBot="1" x14ac:dyDescent="0.5">
      <c r="A7" s="227"/>
      <c r="B7" s="228"/>
      <c r="C7" s="228"/>
      <c r="D7" s="228"/>
      <c r="E7" s="179"/>
      <c r="F7" s="179"/>
      <c r="G7" s="179"/>
      <c r="H7" s="181"/>
      <c r="I7" s="233"/>
      <c r="J7" s="234"/>
      <c r="K7" s="234"/>
      <c r="L7" s="234"/>
      <c r="M7" s="234"/>
      <c r="N7" s="234"/>
      <c r="O7" s="234"/>
    </row>
    <row r="8" spans="1:30" ht="14.65" thickBot="1" x14ac:dyDescent="0.5">
      <c r="A8" s="227" t="s">
        <v>29</v>
      </c>
      <c r="B8" s="228"/>
      <c r="C8" s="228"/>
      <c r="D8" s="228"/>
      <c r="E8" s="179" t="s">
        <v>30</v>
      </c>
      <c r="F8" s="179"/>
      <c r="G8" s="179"/>
      <c r="H8" s="181"/>
      <c r="I8" s="235" t="s">
        <v>31</v>
      </c>
      <c r="J8" s="236"/>
      <c r="K8" s="236"/>
      <c r="L8" s="236"/>
      <c r="M8" s="236"/>
      <c r="N8" s="236"/>
      <c r="O8" s="237"/>
    </row>
    <row r="9" spans="1:30" ht="15" thickTop="1" thickBot="1" x14ac:dyDescent="0.5">
      <c r="A9" s="227"/>
      <c r="B9" s="228"/>
      <c r="C9" s="228"/>
      <c r="D9" s="228"/>
      <c r="E9" s="179"/>
      <c r="F9" s="179"/>
      <c r="G9" s="179"/>
      <c r="H9" s="181"/>
      <c r="I9" s="120"/>
      <c r="J9" s="127"/>
      <c r="K9" s="127"/>
      <c r="L9" s="127"/>
      <c r="M9" s="127"/>
      <c r="N9" s="127"/>
      <c r="O9" s="238"/>
    </row>
    <row r="10" spans="1:30" ht="15" thickTop="1" thickBot="1" x14ac:dyDescent="0.5">
      <c r="A10" s="227"/>
      <c r="B10" s="228"/>
      <c r="C10" s="228"/>
      <c r="D10" s="228"/>
      <c r="E10" s="179"/>
      <c r="F10" s="179"/>
      <c r="G10" s="179"/>
      <c r="H10" s="181"/>
      <c r="I10" s="120"/>
      <c r="J10" s="127"/>
      <c r="K10" s="127"/>
      <c r="L10" s="127"/>
      <c r="M10" s="127"/>
      <c r="N10" s="127"/>
      <c r="O10" s="238"/>
    </row>
    <row r="11" spans="1:30" ht="15" thickTop="1" thickBot="1" x14ac:dyDescent="0.5">
      <c r="A11" s="227"/>
      <c r="B11" s="228"/>
      <c r="C11" s="228"/>
      <c r="D11" s="228"/>
      <c r="E11" s="179"/>
      <c r="F11" s="179"/>
      <c r="G11" s="179"/>
      <c r="H11" s="181"/>
      <c r="I11" s="120"/>
      <c r="J11" s="127"/>
      <c r="K11" s="127"/>
      <c r="L11" s="127"/>
      <c r="M11" s="127"/>
      <c r="N11" s="127"/>
      <c r="O11" s="238"/>
    </row>
    <row r="12" spans="1:30" ht="15" thickTop="1" thickBot="1" x14ac:dyDescent="0.5">
      <c r="A12" s="227" t="s">
        <v>32</v>
      </c>
      <c r="B12" s="228"/>
      <c r="C12" s="228"/>
      <c r="D12" s="228"/>
      <c r="E12" s="179" t="s">
        <v>33</v>
      </c>
      <c r="F12" s="179"/>
      <c r="G12" s="179"/>
      <c r="H12" s="181"/>
      <c r="I12" s="120"/>
      <c r="J12" s="127"/>
      <c r="K12" s="127"/>
      <c r="L12" s="127"/>
      <c r="M12" s="127"/>
      <c r="N12" s="127"/>
      <c r="O12" s="238"/>
    </row>
    <row r="13" spans="1:30" ht="15" thickTop="1" thickBot="1" x14ac:dyDescent="0.5">
      <c r="A13" s="227"/>
      <c r="B13" s="228"/>
      <c r="C13" s="228"/>
      <c r="D13" s="228"/>
      <c r="E13" s="179"/>
      <c r="F13" s="179"/>
      <c r="G13" s="179"/>
      <c r="H13" s="181"/>
      <c r="I13" s="120"/>
      <c r="J13" s="127"/>
      <c r="K13" s="127"/>
      <c r="L13" s="127"/>
      <c r="M13" s="127"/>
      <c r="N13" s="127"/>
      <c r="O13" s="238"/>
    </row>
    <row r="14" spans="1:30" ht="15" thickTop="1" thickBot="1" x14ac:dyDescent="0.5">
      <c r="A14" s="227" t="s">
        <v>34</v>
      </c>
      <c r="B14" s="228"/>
      <c r="C14" s="228"/>
      <c r="D14" s="228"/>
      <c r="E14" s="179" t="s">
        <v>35</v>
      </c>
      <c r="F14" s="179"/>
      <c r="G14" s="179"/>
      <c r="H14" s="181"/>
      <c r="I14" s="120"/>
      <c r="J14" s="127"/>
      <c r="K14" s="127"/>
      <c r="L14" s="127"/>
      <c r="M14" s="127"/>
      <c r="N14" s="127"/>
      <c r="O14" s="238"/>
    </row>
    <row r="15" spans="1:30" ht="15" thickTop="1" thickBot="1" x14ac:dyDescent="0.5">
      <c r="A15" s="242"/>
      <c r="B15" s="243"/>
      <c r="C15" s="243"/>
      <c r="D15" s="243"/>
      <c r="E15" s="180"/>
      <c r="F15" s="180"/>
      <c r="G15" s="180"/>
      <c r="H15" s="182"/>
      <c r="I15" s="239"/>
      <c r="J15" s="240"/>
      <c r="K15" s="240"/>
      <c r="L15" s="240"/>
      <c r="M15" s="240"/>
      <c r="N15" s="240"/>
      <c r="O15" s="241"/>
    </row>
    <row r="16" spans="1:30" x14ac:dyDescent="0.45">
      <c r="A16" s="189" t="s">
        <v>36</v>
      </c>
      <c r="B16" s="190"/>
      <c r="C16" s="190"/>
      <c r="D16" s="190"/>
      <c r="E16" s="190"/>
      <c r="F16" s="190"/>
      <c r="G16" s="190"/>
      <c r="H16" s="190"/>
      <c r="I16" s="190"/>
      <c r="J16" s="190"/>
      <c r="K16" s="190"/>
      <c r="L16" s="190"/>
      <c r="M16" s="190"/>
      <c r="N16" s="190"/>
      <c r="O16" s="191"/>
    </row>
    <row r="17" spans="1:15" ht="14.65" thickBot="1" x14ac:dyDescent="0.5">
      <c r="A17" s="192"/>
      <c r="B17" s="193"/>
      <c r="C17" s="193"/>
      <c r="D17" s="193"/>
      <c r="E17" s="193"/>
      <c r="F17" s="193"/>
      <c r="G17" s="193"/>
      <c r="H17" s="193"/>
      <c r="I17" s="193"/>
      <c r="J17" s="193"/>
      <c r="K17" s="193"/>
      <c r="L17" s="193"/>
      <c r="M17" s="193"/>
      <c r="N17" s="193"/>
      <c r="O17" s="194"/>
    </row>
    <row r="18" spans="1:15" ht="14.65" thickBot="1" x14ac:dyDescent="0.5">
      <c r="A18" s="195" t="s">
        <v>37</v>
      </c>
      <c r="B18" s="196"/>
      <c r="C18" s="196"/>
      <c r="D18" s="196"/>
      <c r="E18" s="196"/>
      <c r="F18" s="196" t="s">
        <v>38</v>
      </c>
      <c r="G18" s="196"/>
      <c r="H18" s="196"/>
      <c r="I18" s="196"/>
      <c r="J18" s="196"/>
      <c r="K18" s="196" t="s">
        <v>39</v>
      </c>
      <c r="L18" s="196"/>
      <c r="M18" s="196"/>
      <c r="N18" s="196"/>
      <c r="O18" s="197"/>
    </row>
    <row r="19" spans="1:15" ht="28.5" x14ac:dyDescent="0.45">
      <c r="A19" s="198" t="s">
        <v>40</v>
      </c>
      <c r="B19" s="199"/>
      <c r="C19" s="24" t="s">
        <v>41</v>
      </c>
      <c r="D19" s="199" t="s">
        <v>42</v>
      </c>
      <c r="E19" s="199"/>
      <c r="F19" s="199" t="s">
        <v>40</v>
      </c>
      <c r="G19" s="199"/>
      <c r="H19" s="24" t="s">
        <v>41</v>
      </c>
      <c r="I19" s="199" t="s">
        <v>42</v>
      </c>
      <c r="J19" s="199"/>
      <c r="K19" s="199" t="s">
        <v>40</v>
      </c>
      <c r="L19" s="199"/>
      <c r="M19" s="24" t="s">
        <v>41</v>
      </c>
      <c r="N19" s="199" t="s">
        <v>42</v>
      </c>
      <c r="O19" s="200"/>
    </row>
    <row r="20" spans="1:15" x14ac:dyDescent="0.45">
      <c r="A20" s="187" t="s">
        <v>43</v>
      </c>
      <c r="B20" s="179"/>
      <c r="C20" s="179" t="s">
        <v>44</v>
      </c>
      <c r="D20" s="179" t="s">
        <v>45</v>
      </c>
      <c r="E20" s="179"/>
      <c r="F20" s="179" t="s">
        <v>46</v>
      </c>
      <c r="G20" s="179"/>
      <c r="H20" s="179" t="s">
        <v>44</v>
      </c>
      <c r="I20" s="179" t="s">
        <v>47</v>
      </c>
      <c r="J20" s="179"/>
      <c r="K20" s="179" t="s">
        <v>48</v>
      </c>
      <c r="L20" s="179"/>
      <c r="M20" s="179" t="s">
        <v>44</v>
      </c>
      <c r="N20" s="179" t="s">
        <v>48</v>
      </c>
      <c r="O20" s="181"/>
    </row>
    <row r="21" spans="1:15" ht="14.65" thickBot="1" x14ac:dyDescent="0.5">
      <c r="A21" s="188"/>
      <c r="B21" s="180"/>
      <c r="C21" s="180"/>
      <c r="D21" s="180"/>
      <c r="E21" s="180"/>
      <c r="F21" s="180"/>
      <c r="G21" s="180"/>
      <c r="H21" s="180"/>
      <c r="I21" s="180"/>
      <c r="J21" s="180"/>
      <c r="K21" s="180"/>
      <c r="L21" s="180"/>
      <c r="M21" s="180"/>
      <c r="N21" s="180"/>
      <c r="O21" s="182"/>
    </row>
    <row r="22" spans="1:15" x14ac:dyDescent="0.45">
      <c r="A22" s="183" t="s">
        <v>49</v>
      </c>
      <c r="B22" s="184"/>
      <c r="C22" s="184"/>
      <c r="D22" s="185" t="s">
        <v>246</v>
      </c>
      <c r="E22" s="186"/>
      <c r="F22" s="183" t="s">
        <v>49</v>
      </c>
      <c r="G22" s="184"/>
      <c r="H22" s="184"/>
      <c r="I22" s="185" t="s">
        <v>246</v>
      </c>
      <c r="J22" s="186"/>
      <c r="K22" s="183" t="s">
        <v>49</v>
      </c>
      <c r="L22" s="184"/>
      <c r="M22" s="184"/>
      <c r="N22" s="185" t="s">
        <v>246</v>
      </c>
      <c r="O22" s="186"/>
    </row>
    <row r="23" spans="1:15" x14ac:dyDescent="0.45">
      <c r="A23" s="140" t="s">
        <v>247</v>
      </c>
      <c r="B23" s="141"/>
      <c r="C23" s="141"/>
      <c r="D23" s="141"/>
      <c r="E23" s="142"/>
      <c r="F23" s="140" t="s">
        <v>247</v>
      </c>
      <c r="G23" s="141"/>
      <c r="H23" s="141"/>
      <c r="I23" s="141"/>
      <c r="J23" s="142"/>
      <c r="K23" s="140" t="s">
        <v>247</v>
      </c>
      <c r="L23" s="141"/>
      <c r="M23" s="141"/>
      <c r="N23" s="141"/>
      <c r="O23" s="142"/>
    </row>
    <row r="24" spans="1:15" x14ac:dyDescent="0.45">
      <c r="A24" s="143" t="s">
        <v>17</v>
      </c>
      <c r="B24" s="144"/>
      <c r="C24" s="144"/>
      <c r="D24" s="144"/>
      <c r="E24" s="145"/>
      <c r="F24" s="143" t="s">
        <v>17</v>
      </c>
      <c r="G24" s="144"/>
      <c r="H24" s="144"/>
      <c r="I24" s="144"/>
      <c r="J24" s="145"/>
      <c r="K24" s="143" t="s">
        <v>17</v>
      </c>
      <c r="L24" s="144"/>
      <c r="M24" s="144"/>
      <c r="N24" s="144"/>
      <c r="O24" s="145"/>
    </row>
    <row r="25" spans="1:15" x14ac:dyDescent="0.45">
      <c r="A25" s="146" t="s">
        <v>50</v>
      </c>
      <c r="B25" s="147"/>
      <c r="C25" s="147"/>
      <c r="D25" s="148">
        <v>1</v>
      </c>
      <c r="E25" s="149"/>
      <c r="F25" s="146" t="s">
        <v>50</v>
      </c>
      <c r="G25" s="147"/>
      <c r="H25" s="147"/>
      <c r="I25" s="148">
        <v>1</v>
      </c>
      <c r="J25" s="149"/>
      <c r="K25" s="146" t="s">
        <v>50</v>
      </c>
      <c r="L25" s="147"/>
      <c r="M25" s="147"/>
      <c r="N25" s="148">
        <v>1</v>
      </c>
      <c r="O25" s="149"/>
    </row>
    <row r="26" spans="1:15" ht="29" customHeight="1" thickBot="1" x14ac:dyDescent="0.5">
      <c r="A26" s="202" t="s">
        <v>51</v>
      </c>
      <c r="B26" s="203"/>
      <c r="C26" s="203"/>
      <c r="D26" s="88">
        <v>1</v>
      </c>
      <c r="E26" s="201"/>
      <c r="F26" s="202" t="s">
        <v>51</v>
      </c>
      <c r="G26" s="203"/>
      <c r="H26" s="203"/>
      <c r="I26" s="88">
        <v>1</v>
      </c>
      <c r="J26" s="201"/>
      <c r="K26" s="202" t="s">
        <v>51</v>
      </c>
      <c r="L26" s="203"/>
      <c r="M26" s="203"/>
      <c r="N26" s="88">
        <v>1</v>
      </c>
      <c r="O26" s="201"/>
    </row>
    <row r="27" spans="1:15" x14ac:dyDescent="0.45">
      <c r="A27" s="189" t="s">
        <v>52</v>
      </c>
      <c r="B27" s="190"/>
      <c r="C27" s="190"/>
      <c r="D27" s="190"/>
      <c r="E27" s="190"/>
      <c r="F27" s="190"/>
      <c r="G27" s="190"/>
      <c r="H27" s="190"/>
      <c r="I27" s="190"/>
      <c r="J27" s="190"/>
      <c r="K27" s="190"/>
      <c r="L27" s="190"/>
      <c r="M27" s="190"/>
      <c r="N27" s="190"/>
      <c r="O27" s="191"/>
    </row>
    <row r="28" spans="1:15" ht="14.65" thickBot="1" x14ac:dyDescent="0.5">
      <c r="A28" s="192"/>
      <c r="B28" s="193"/>
      <c r="C28" s="193"/>
      <c r="D28" s="193"/>
      <c r="E28" s="193"/>
      <c r="F28" s="193"/>
      <c r="G28" s="193"/>
      <c r="H28" s="193"/>
      <c r="I28" s="193"/>
      <c r="J28" s="193"/>
      <c r="K28" s="193"/>
      <c r="L28" s="193"/>
      <c r="M28" s="193"/>
      <c r="N28" s="193"/>
      <c r="O28" s="194"/>
    </row>
    <row r="29" spans="1:15" ht="14.65" thickBot="1" x14ac:dyDescent="0.5">
      <c r="A29" s="195" t="s">
        <v>37</v>
      </c>
      <c r="B29" s="196"/>
      <c r="C29" s="196"/>
      <c r="D29" s="196"/>
      <c r="E29" s="196"/>
      <c r="F29" s="196" t="s">
        <v>38</v>
      </c>
      <c r="G29" s="196"/>
      <c r="H29" s="196"/>
      <c r="I29" s="196"/>
      <c r="J29" s="196"/>
      <c r="K29" s="196" t="s">
        <v>39</v>
      </c>
      <c r="L29" s="196"/>
      <c r="M29" s="196"/>
      <c r="N29" s="196"/>
      <c r="O29" s="197"/>
    </row>
    <row r="30" spans="1:15" ht="28.5" x14ac:dyDescent="0.45">
      <c r="A30" s="198" t="s">
        <v>40</v>
      </c>
      <c r="B30" s="199"/>
      <c r="C30" s="24" t="s">
        <v>41</v>
      </c>
      <c r="D30" s="199" t="s">
        <v>42</v>
      </c>
      <c r="E30" s="199"/>
      <c r="F30" s="199" t="s">
        <v>40</v>
      </c>
      <c r="G30" s="199"/>
      <c r="H30" s="24" t="s">
        <v>41</v>
      </c>
      <c r="I30" s="199" t="s">
        <v>42</v>
      </c>
      <c r="J30" s="199"/>
      <c r="K30" s="199" t="s">
        <v>40</v>
      </c>
      <c r="L30" s="199"/>
      <c r="M30" s="24" t="s">
        <v>41</v>
      </c>
      <c r="N30" s="199" t="s">
        <v>42</v>
      </c>
      <c r="O30" s="200"/>
    </row>
    <row r="31" spans="1:15" x14ac:dyDescent="0.45">
      <c r="A31" s="187" t="s">
        <v>53</v>
      </c>
      <c r="B31" s="179"/>
      <c r="C31" s="179" t="s">
        <v>54</v>
      </c>
      <c r="D31" s="179" t="s">
        <v>55</v>
      </c>
      <c r="E31" s="179"/>
      <c r="F31" s="179" t="s">
        <v>56</v>
      </c>
      <c r="G31" s="179"/>
      <c r="H31" s="179" t="s">
        <v>44</v>
      </c>
      <c r="I31" s="179" t="s">
        <v>56</v>
      </c>
      <c r="J31" s="179"/>
      <c r="K31" s="179" t="s">
        <v>57</v>
      </c>
      <c r="L31" s="179"/>
      <c r="M31" s="179" t="s">
        <v>58</v>
      </c>
      <c r="N31" s="179" t="s">
        <v>59</v>
      </c>
      <c r="O31" s="181"/>
    </row>
    <row r="32" spans="1:15" ht="14.65" thickBot="1" x14ac:dyDescent="0.5">
      <c r="A32" s="188"/>
      <c r="B32" s="180"/>
      <c r="C32" s="180"/>
      <c r="D32" s="180"/>
      <c r="E32" s="180"/>
      <c r="F32" s="180"/>
      <c r="G32" s="180"/>
      <c r="H32" s="180"/>
      <c r="I32" s="180"/>
      <c r="J32" s="180"/>
      <c r="K32" s="180"/>
      <c r="L32" s="180"/>
      <c r="M32" s="180"/>
      <c r="N32" s="180"/>
      <c r="O32" s="182"/>
    </row>
    <row r="33" spans="1:15" x14ac:dyDescent="0.45">
      <c r="A33" s="183" t="s">
        <v>49</v>
      </c>
      <c r="B33" s="184"/>
      <c r="C33" s="184"/>
      <c r="D33" s="185" t="s">
        <v>246</v>
      </c>
      <c r="E33" s="186"/>
      <c r="F33" s="183" t="s">
        <v>49</v>
      </c>
      <c r="G33" s="184"/>
      <c r="H33" s="184"/>
      <c r="I33" s="185" t="s">
        <v>246</v>
      </c>
      <c r="J33" s="186"/>
      <c r="K33" s="183" t="s">
        <v>49</v>
      </c>
      <c r="L33" s="184"/>
      <c r="M33" s="184"/>
      <c r="N33" s="185" t="s">
        <v>246</v>
      </c>
      <c r="O33" s="186"/>
    </row>
    <row r="34" spans="1:15" x14ac:dyDescent="0.45">
      <c r="A34" s="140" t="s">
        <v>247</v>
      </c>
      <c r="B34" s="141"/>
      <c r="C34" s="141"/>
      <c r="D34" s="141"/>
      <c r="E34" s="142"/>
      <c r="F34" s="140" t="s">
        <v>247</v>
      </c>
      <c r="G34" s="141"/>
      <c r="H34" s="141"/>
      <c r="I34" s="141"/>
      <c r="J34" s="142"/>
      <c r="K34" s="140" t="s">
        <v>247</v>
      </c>
      <c r="L34" s="141"/>
      <c r="M34" s="141"/>
      <c r="N34" s="141"/>
      <c r="O34" s="142"/>
    </row>
    <row r="35" spans="1:15" x14ac:dyDescent="0.45">
      <c r="A35" s="143" t="s">
        <v>17</v>
      </c>
      <c r="B35" s="144"/>
      <c r="C35" s="144"/>
      <c r="D35" s="144"/>
      <c r="E35" s="145"/>
      <c r="F35" s="143" t="s">
        <v>17</v>
      </c>
      <c r="G35" s="144"/>
      <c r="H35" s="144"/>
      <c r="I35" s="144"/>
      <c r="J35" s="145"/>
      <c r="K35" s="143" t="s">
        <v>17</v>
      </c>
      <c r="L35" s="144"/>
      <c r="M35" s="144"/>
      <c r="N35" s="144"/>
      <c r="O35" s="145"/>
    </row>
    <row r="36" spans="1:15" x14ac:dyDescent="0.45">
      <c r="A36" s="146" t="s">
        <v>50</v>
      </c>
      <c r="B36" s="147"/>
      <c r="C36" s="147"/>
      <c r="D36" s="148">
        <v>1</v>
      </c>
      <c r="E36" s="149"/>
      <c r="F36" s="146" t="s">
        <v>50</v>
      </c>
      <c r="G36" s="147"/>
      <c r="H36" s="147"/>
      <c r="I36" s="148">
        <v>1</v>
      </c>
      <c r="J36" s="149"/>
      <c r="K36" s="146" t="s">
        <v>50</v>
      </c>
      <c r="L36" s="147"/>
      <c r="M36" s="147"/>
      <c r="N36" s="148">
        <v>1</v>
      </c>
      <c r="O36" s="149"/>
    </row>
    <row r="37" spans="1:15" ht="29" customHeight="1" thickBot="1" x14ac:dyDescent="0.5">
      <c r="A37" s="136" t="s">
        <v>51</v>
      </c>
      <c r="B37" s="137"/>
      <c r="C37" s="137"/>
      <c r="D37" s="138">
        <v>1</v>
      </c>
      <c r="E37" s="139"/>
      <c r="F37" s="136" t="s">
        <v>51</v>
      </c>
      <c r="G37" s="137"/>
      <c r="H37" s="137"/>
      <c r="I37" s="138">
        <v>1</v>
      </c>
      <c r="J37" s="139"/>
      <c r="K37" s="136" t="s">
        <v>51</v>
      </c>
      <c r="L37" s="137"/>
      <c r="M37" s="137"/>
      <c r="N37" s="138">
        <v>0</v>
      </c>
      <c r="O37" s="139"/>
    </row>
    <row r="38" spans="1:15" ht="14.25" customHeight="1" x14ac:dyDescent="0.45">
      <c r="A38" s="150" t="s">
        <v>60</v>
      </c>
      <c r="B38" s="151"/>
      <c r="C38" s="151"/>
      <c r="D38" s="151"/>
      <c r="E38" s="151"/>
      <c r="F38" s="151"/>
      <c r="G38" s="156" t="s">
        <v>61</v>
      </c>
      <c r="H38" s="156"/>
      <c r="I38" s="156"/>
      <c r="J38" s="156"/>
      <c r="K38" s="156"/>
      <c r="L38" s="156"/>
      <c r="M38" s="156"/>
      <c r="N38" s="159" t="s">
        <v>17</v>
      </c>
      <c r="O38" s="160"/>
    </row>
    <row r="39" spans="1:15" x14ac:dyDescent="0.45">
      <c r="A39" s="152"/>
      <c r="B39" s="153"/>
      <c r="C39" s="153"/>
      <c r="D39" s="153"/>
      <c r="E39" s="153"/>
      <c r="F39" s="153"/>
      <c r="G39" s="157"/>
      <c r="H39" s="157"/>
      <c r="I39" s="157"/>
      <c r="J39" s="157"/>
      <c r="K39" s="157"/>
      <c r="L39" s="157"/>
      <c r="M39" s="157"/>
      <c r="N39" s="148">
        <v>4</v>
      </c>
      <c r="O39" s="145" t="s">
        <v>62</v>
      </c>
    </row>
    <row r="40" spans="1:15" ht="66" customHeight="1" x14ac:dyDescent="0.45">
      <c r="A40" s="154"/>
      <c r="B40" s="155"/>
      <c r="C40" s="155"/>
      <c r="D40" s="155"/>
      <c r="E40" s="155"/>
      <c r="F40" s="155"/>
      <c r="G40" s="158"/>
      <c r="H40" s="158"/>
      <c r="I40" s="158"/>
      <c r="J40" s="158"/>
      <c r="K40" s="158"/>
      <c r="L40" s="158"/>
      <c r="M40" s="158"/>
      <c r="N40" s="210"/>
      <c r="O40" s="211"/>
    </row>
    <row r="41" spans="1:15" ht="14.45" customHeight="1" x14ac:dyDescent="0.45">
      <c r="A41" s="161" t="s">
        <v>63</v>
      </c>
      <c r="B41" s="162"/>
      <c r="C41" s="162"/>
      <c r="D41" s="162"/>
      <c r="E41" s="162"/>
      <c r="F41" s="163"/>
      <c r="G41" s="170" t="s">
        <v>64</v>
      </c>
      <c r="H41" s="171"/>
      <c r="I41" s="171"/>
      <c r="J41" s="171"/>
      <c r="K41" s="171"/>
      <c r="L41" s="171"/>
      <c r="M41" s="172"/>
      <c r="N41" s="204"/>
      <c r="O41" s="205"/>
    </row>
    <row r="42" spans="1:15" ht="14.45" customHeight="1" x14ac:dyDescent="0.45">
      <c r="A42" s="164"/>
      <c r="B42" s="165"/>
      <c r="C42" s="165"/>
      <c r="D42" s="165"/>
      <c r="E42" s="165"/>
      <c r="F42" s="166"/>
      <c r="G42" s="173"/>
      <c r="H42" s="174"/>
      <c r="I42" s="174"/>
      <c r="J42" s="174"/>
      <c r="K42" s="174"/>
      <c r="L42" s="174"/>
      <c r="M42" s="175"/>
      <c r="N42" s="208">
        <v>4</v>
      </c>
      <c r="O42" s="206" t="s">
        <v>62</v>
      </c>
    </row>
    <row r="43" spans="1:15" ht="72.75" customHeight="1" x14ac:dyDescent="0.45">
      <c r="A43" s="167"/>
      <c r="B43" s="168"/>
      <c r="C43" s="168"/>
      <c r="D43" s="168"/>
      <c r="E43" s="168"/>
      <c r="F43" s="169"/>
      <c r="G43" s="176"/>
      <c r="H43" s="177"/>
      <c r="I43" s="177"/>
      <c r="J43" s="177"/>
      <c r="K43" s="177"/>
      <c r="L43" s="177"/>
      <c r="M43" s="178"/>
      <c r="N43" s="209"/>
      <c r="O43" s="207"/>
    </row>
    <row r="44" spans="1:15" x14ac:dyDescent="0.45">
      <c r="J44" s="133" t="s">
        <v>65</v>
      </c>
      <c r="K44" s="134"/>
      <c r="L44" s="134"/>
      <c r="M44" s="135"/>
      <c r="N44" s="22">
        <f>D25+D26+I25+I26+N25+N26+N36+N37+I37+I36+D37+D36+N42+N39</f>
        <v>19</v>
      </c>
      <c r="O44" s="31" t="s">
        <v>66</v>
      </c>
    </row>
  </sheetData>
  <mergeCells count="110">
    <mergeCell ref="N41:O41"/>
    <mergeCell ref="O42:O43"/>
    <mergeCell ref="N42:N43"/>
    <mergeCell ref="N39:N40"/>
    <mergeCell ref="O39:O40"/>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2" zoomScale="75" zoomScaleNormal="75" workbookViewId="0">
      <selection activeCell="P24" sqref="P24"/>
    </sheetView>
  </sheetViews>
  <sheetFormatPr defaultRowHeight="14.25" x14ac:dyDescent="0.45"/>
  <cols>
    <col min="15" max="15" width="17.33203125" customWidth="1"/>
    <col min="16" max="16" width="10" customWidth="1"/>
    <col min="17" max="17" width="10.33203125" customWidth="1"/>
  </cols>
  <sheetData>
    <row r="1" spans="1:17" x14ac:dyDescent="0.45">
      <c r="A1" s="212" t="s">
        <v>81</v>
      </c>
      <c r="B1" s="213"/>
      <c r="C1" s="213"/>
      <c r="D1" s="213"/>
      <c r="E1" s="213"/>
      <c r="F1" s="213"/>
      <c r="G1" s="213"/>
      <c r="H1" s="213"/>
      <c r="I1" s="213"/>
      <c r="J1" s="213"/>
      <c r="K1" s="213"/>
      <c r="L1" s="213"/>
      <c r="M1" s="213"/>
      <c r="N1" s="214"/>
      <c r="O1" s="244" t="s">
        <v>82</v>
      </c>
      <c r="P1" s="245"/>
      <c r="Q1" s="246"/>
    </row>
    <row r="2" spans="1:17" ht="14.65" thickBot="1" x14ac:dyDescent="0.5">
      <c r="A2" s="215"/>
      <c r="B2" s="129"/>
      <c r="C2" s="129"/>
      <c r="D2" s="129"/>
      <c r="E2" s="129"/>
      <c r="F2" s="129"/>
      <c r="G2" s="129"/>
      <c r="H2" s="129"/>
      <c r="I2" s="129"/>
      <c r="J2" s="129"/>
      <c r="K2" s="129"/>
      <c r="L2" s="129"/>
      <c r="M2" s="129"/>
      <c r="N2" s="216"/>
      <c r="O2" s="247"/>
      <c r="P2" s="248"/>
      <c r="Q2" s="249"/>
    </row>
    <row r="3" spans="1:17" ht="14.65" thickBot="1" x14ac:dyDescent="0.5">
      <c r="A3" s="217"/>
      <c r="B3" s="218"/>
      <c r="C3" s="218"/>
      <c r="D3" s="218"/>
      <c r="E3" s="218"/>
      <c r="F3" s="218"/>
      <c r="G3" s="218"/>
      <c r="H3" s="218"/>
      <c r="I3" s="218"/>
      <c r="J3" s="218"/>
      <c r="K3" s="218"/>
      <c r="L3" s="218"/>
      <c r="M3" s="218"/>
      <c r="N3" s="219"/>
      <c r="O3" s="250"/>
      <c r="P3" s="251"/>
      <c r="Q3" s="252"/>
    </row>
    <row r="4" spans="1:17" ht="23.65" thickBot="1" x14ac:dyDescent="0.5">
      <c r="A4" s="220" t="s">
        <v>1</v>
      </c>
      <c r="B4" s="221"/>
      <c r="C4" s="221"/>
      <c r="D4" s="221"/>
      <c r="E4" s="221"/>
      <c r="F4" s="221"/>
      <c r="G4" s="221"/>
      <c r="H4" s="221"/>
      <c r="I4" s="221"/>
      <c r="J4" s="221"/>
      <c r="K4" s="221"/>
      <c r="L4" s="221"/>
      <c r="M4" s="221"/>
      <c r="N4" s="222"/>
      <c r="O4" s="253"/>
      <c r="P4" s="254"/>
      <c r="Q4" s="255"/>
    </row>
    <row r="5" spans="1:17" ht="23.65" thickBot="1" x14ac:dyDescent="0.5">
      <c r="A5" s="353" t="s">
        <v>2</v>
      </c>
      <c r="B5" s="354"/>
      <c r="C5" s="354"/>
      <c r="D5" s="354"/>
      <c r="E5" s="354"/>
      <c r="F5" s="354"/>
      <c r="G5" s="354"/>
      <c r="H5" s="354"/>
      <c r="I5" s="354"/>
      <c r="J5" s="354"/>
      <c r="K5" s="354"/>
      <c r="L5" s="354"/>
      <c r="M5" s="354"/>
      <c r="N5" s="354"/>
      <c r="O5" s="256" t="s">
        <v>17</v>
      </c>
      <c r="P5" s="257"/>
      <c r="Q5" s="258"/>
    </row>
    <row r="6" spans="1:17" ht="23.65" thickBot="1" x14ac:dyDescent="0.75">
      <c r="A6" s="355" t="s">
        <v>83</v>
      </c>
      <c r="B6" s="356"/>
      <c r="C6" s="356"/>
      <c r="D6" s="356"/>
      <c r="E6" s="356"/>
      <c r="F6" s="357"/>
      <c r="G6" s="358" t="s">
        <v>84</v>
      </c>
      <c r="H6" s="356"/>
      <c r="I6" s="356"/>
      <c r="J6" s="356"/>
      <c r="K6" s="356"/>
      <c r="L6" s="356"/>
      <c r="M6" s="356"/>
      <c r="N6" s="359"/>
      <c r="O6" s="259"/>
      <c r="P6" s="260"/>
      <c r="Q6" s="261"/>
    </row>
    <row r="7" spans="1:17" ht="23.65" thickBot="1" x14ac:dyDescent="0.75">
      <c r="A7" s="301" t="s">
        <v>85</v>
      </c>
      <c r="B7" s="302"/>
      <c r="C7" s="302"/>
      <c r="D7" s="302"/>
      <c r="E7" s="302"/>
      <c r="F7" s="303"/>
      <c r="G7" s="349" t="s">
        <v>86</v>
      </c>
      <c r="H7" s="350"/>
      <c r="I7" s="351"/>
      <c r="J7" s="351"/>
      <c r="K7" s="351"/>
      <c r="L7" s="351"/>
      <c r="M7" s="351"/>
      <c r="N7" s="352"/>
      <c r="O7" s="267">
        <v>1</v>
      </c>
      <c r="P7" s="268"/>
      <c r="Q7" s="11" t="s">
        <v>87</v>
      </c>
    </row>
    <row r="8" spans="1:17" ht="23.65" thickBot="1" x14ac:dyDescent="0.75">
      <c r="A8" s="330" t="s">
        <v>88</v>
      </c>
      <c r="B8" s="331"/>
      <c r="C8" s="331"/>
      <c r="D8" s="331"/>
      <c r="E8" s="331"/>
      <c r="F8" s="332"/>
      <c r="G8" s="333" t="s">
        <v>89</v>
      </c>
      <c r="H8" s="334"/>
      <c r="I8" s="347"/>
      <c r="J8" s="347"/>
      <c r="K8" s="347"/>
      <c r="L8" s="347"/>
      <c r="M8" s="347"/>
      <c r="N8" s="348"/>
      <c r="O8" s="269">
        <v>1</v>
      </c>
      <c r="P8" s="148"/>
      <c r="Q8" s="12" t="s">
        <v>87</v>
      </c>
    </row>
    <row r="9" spans="1:17" ht="23.25" customHeight="1" x14ac:dyDescent="0.7">
      <c r="A9" s="338" t="s">
        <v>90</v>
      </c>
      <c r="B9" s="339"/>
      <c r="C9" s="339"/>
      <c r="D9" s="339"/>
      <c r="E9" s="339"/>
      <c r="F9" s="340"/>
      <c r="G9" s="321" t="s">
        <v>91</v>
      </c>
      <c r="H9" s="322"/>
      <c r="I9" s="336" t="s">
        <v>92</v>
      </c>
      <c r="J9" s="336"/>
      <c r="K9" s="336" t="s">
        <v>92</v>
      </c>
      <c r="L9" s="336"/>
      <c r="M9" s="336" t="s">
        <v>92</v>
      </c>
      <c r="N9" s="337"/>
      <c r="O9" s="269">
        <v>1</v>
      </c>
      <c r="P9" s="148"/>
      <c r="Q9" s="266" t="s">
        <v>87</v>
      </c>
    </row>
    <row r="10" spans="1:17" ht="23.65" thickBot="1" x14ac:dyDescent="0.75">
      <c r="A10" s="341"/>
      <c r="B10" s="342"/>
      <c r="C10" s="342"/>
      <c r="D10" s="342"/>
      <c r="E10" s="342"/>
      <c r="F10" s="343"/>
      <c r="G10" s="344"/>
      <c r="H10" s="345"/>
      <c r="I10" s="345"/>
      <c r="J10" s="345"/>
      <c r="K10" s="345"/>
      <c r="L10" s="345"/>
      <c r="M10" s="345"/>
      <c r="N10" s="346"/>
      <c r="O10" s="269"/>
      <c r="P10" s="148"/>
      <c r="Q10" s="266"/>
    </row>
    <row r="11" spans="1:17" ht="23.65" thickBot="1" x14ac:dyDescent="0.75">
      <c r="A11" s="330" t="s">
        <v>93</v>
      </c>
      <c r="B11" s="331"/>
      <c r="C11" s="331"/>
      <c r="D11" s="331"/>
      <c r="E11" s="331"/>
      <c r="F11" s="332"/>
      <c r="G11" s="333" t="s">
        <v>92</v>
      </c>
      <c r="H11" s="334"/>
      <c r="I11" s="334" t="s">
        <v>92</v>
      </c>
      <c r="J11" s="334"/>
      <c r="K11" s="334" t="s">
        <v>92</v>
      </c>
      <c r="L11" s="334"/>
      <c r="M11" s="334" t="s">
        <v>92</v>
      </c>
      <c r="N11" s="335"/>
      <c r="O11" s="269"/>
      <c r="P11" s="148"/>
      <c r="Q11" s="12"/>
    </row>
    <row r="12" spans="1:17" ht="23.65" thickBot="1" x14ac:dyDescent="0.75">
      <c r="A12" s="301" t="s">
        <v>94</v>
      </c>
      <c r="B12" s="302"/>
      <c r="C12" s="302"/>
      <c r="D12" s="302"/>
      <c r="E12" s="302"/>
      <c r="F12" s="303"/>
      <c r="G12" s="310" t="s">
        <v>95</v>
      </c>
      <c r="H12" s="311"/>
      <c r="I12" s="311"/>
      <c r="J12" s="311"/>
      <c r="K12" s="311"/>
      <c r="L12" s="311"/>
      <c r="M12" s="311"/>
      <c r="N12" s="314"/>
      <c r="O12" s="269">
        <v>1</v>
      </c>
      <c r="P12" s="148"/>
      <c r="Q12" s="12" t="s">
        <v>87</v>
      </c>
    </row>
    <row r="13" spans="1:17" ht="23.65" thickBot="1" x14ac:dyDescent="0.75">
      <c r="A13" s="330" t="s">
        <v>96</v>
      </c>
      <c r="B13" s="331"/>
      <c r="C13" s="331"/>
      <c r="D13" s="331"/>
      <c r="E13" s="331"/>
      <c r="F13" s="332"/>
      <c r="G13" s="333" t="s">
        <v>97</v>
      </c>
      <c r="H13" s="334"/>
      <c r="I13" s="334" t="s">
        <v>98</v>
      </c>
      <c r="J13" s="334"/>
      <c r="K13" s="334" t="s">
        <v>92</v>
      </c>
      <c r="L13" s="334"/>
      <c r="M13" s="334" t="s">
        <v>92</v>
      </c>
      <c r="N13" s="335"/>
      <c r="O13" s="269">
        <v>1</v>
      </c>
      <c r="P13" s="148"/>
      <c r="Q13" s="12" t="s">
        <v>87</v>
      </c>
    </row>
    <row r="14" spans="1:17" ht="23.65" thickBot="1" x14ac:dyDescent="0.75">
      <c r="A14" s="301" t="s">
        <v>99</v>
      </c>
      <c r="B14" s="302"/>
      <c r="C14" s="302"/>
      <c r="D14" s="302"/>
      <c r="E14" s="302"/>
      <c r="F14" s="303"/>
      <c r="G14" s="310" t="s">
        <v>100</v>
      </c>
      <c r="H14" s="311"/>
      <c r="I14" s="311"/>
      <c r="J14" s="312"/>
      <c r="K14" s="313"/>
      <c r="L14" s="311"/>
      <c r="M14" s="311"/>
      <c r="N14" s="314"/>
      <c r="O14" s="269">
        <v>1</v>
      </c>
      <c r="P14" s="148"/>
      <c r="Q14" s="12" t="s">
        <v>87</v>
      </c>
    </row>
    <row r="15" spans="1:17" ht="23.25" x14ac:dyDescent="0.7">
      <c r="A15" s="324" t="s">
        <v>101</v>
      </c>
      <c r="B15" s="325"/>
      <c r="C15" s="325"/>
      <c r="D15" s="325"/>
      <c r="E15" s="325"/>
      <c r="F15" s="326"/>
      <c r="G15" s="327" t="s">
        <v>102</v>
      </c>
      <c r="H15" s="328"/>
      <c r="I15" s="328" t="s">
        <v>103</v>
      </c>
      <c r="J15" s="328"/>
      <c r="K15" s="328" t="s">
        <v>92</v>
      </c>
      <c r="L15" s="328"/>
      <c r="M15" s="328" t="s">
        <v>92</v>
      </c>
      <c r="N15" s="329"/>
      <c r="O15" s="269">
        <v>2</v>
      </c>
      <c r="P15" s="148"/>
      <c r="Q15" s="266" t="s">
        <v>121</v>
      </c>
    </row>
    <row r="16" spans="1:17" ht="23.65" thickBot="1" x14ac:dyDescent="0.75">
      <c r="A16" s="318" t="s">
        <v>104</v>
      </c>
      <c r="B16" s="319"/>
      <c r="C16" s="319"/>
      <c r="D16" s="319"/>
      <c r="E16" s="319"/>
      <c r="F16" s="320"/>
      <c r="G16" s="317" t="s">
        <v>105</v>
      </c>
      <c r="H16" s="315"/>
      <c r="I16" s="315" t="s">
        <v>105</v>
      </c>
      <c r="J16" s="315"/>
      <c r="K16" s="315" t="s">
        <v>92</v>
      </c>
      <c r="L16" s="315"/>
      <c r="M16" s="315" t="s">
        <v>92</v>
      </c>
      <c r="N16" s="316"/>
      <c r="O16" s="269"/>
      <c r="P16" s="148"/>
      <c r="Q16" s="266"/>
    </row>
    <row r="17" spans="1:17" ht="23.25" x14ac:dyDescent="0.7">
      <c r="A17" s="324" t="s">
        <v>106</v>
      </c>
      <c r="B17" s="325"/>
      <c r="C17" s="325"/>
      <c r="D17" s="325"/>
      <c r="E17" s="325"/>
      <c r="F17" s="326"/>
      <c r="G17" s="321" t="s">
        <v>107</v>
      </c>
      <c r="H17" s="322"/>
      <c r="I17" s="322" t="s">
        <v>107</v>
      </c>
      <c r="J17" s="322"/>
      <c r="K17" s="322" t="s">
        <v>92</v>
      </c>
      <c r="L17" s="322"/>
      <c r="M17" s="322" t="s">
        <v>92</v>
      </c>
      <c r="N17" s="323"/>
      <c r="O17" s="269">
        <v>2</v>
      </c>
      <c r="P17" s="148"/>
      <c r="Q17" s="266" t="s">
        <v>121</v>
      </c>
    </row>
    <row r="18" spans="1:17" ht="23.65" thickBot="1" x14ac:dyDescent="0.75">
      <c r="A18" s="318" t="s">
        <v>108</v>
      </c>
      <c r="B18" s="319"/>
      <c r="C18" s="319"/>
      <c r="D18" s="319"/>
      <c r="E18" s="319"/>
      <c r="F18" s="320"/>
      <c r="G18" s="317" t="s">
        <v>109</v>
      </c>
      <c r="H18" s="315"/>
      <c r="I18" s="315" t="s">
        <v>109</v>
      </c>
      <c r="J18" s="315"/>
      <c r="K18" s="315" t="s">
        <v>92</v>
      </c>
      <c r="L18" s="315"/>
      <c r="M18" s="315" t="s">
        <v>92</v>
      </c>
      <c r="N18" s="316"/>
      <c r="O18" s="269"/>
      <c r="P18" s="148"/>
      <c r="Q18" s="266"/>
    </row>
    <row r="19" spans="1:17" ht="23.65" thickBot="1" x14ac:dyDescent="0.75">
      <c r="A19" s="301" t="s">
        <v>110</v>
      </c>
      <c r="B19" s="302"/>
      <c r="C19" s="302"/>
      <c r="D19" s="302"/>
      <c r="E19" s="302"/>
      <c r="F19" s="303"/>
      <c r="G19" s="54" t="s">
        <v>111</v>
      </c>
      <c r="H19" s="55" t="s">
        <v>112</v>
      </c>
      <c r="I19" s="55" t="s">
        <v>113</v>
      </c>
      <c r="J19" s="55" t="s">
        <v>92</v>
      </c>
      <c r="K19" s="55" t="s">
        <v>114</v>
      </c>
      <c r="L19" s="55" t="s">
        <v>115</v>
      </c>
      <c r="M19" s="55" t="s">
        <v>113</v>
      </c>
      <c r="N19" s="56" t="s">
        <v>92</v>
      </c>
      <c r="O19" s="269">
        <v>2</v>
      </c>
      <c r="P19" s="148"/>
      <c r="Q19" s="12" t="s">
        <v>121</v>
      </c>
    </row>
    <row r="20" spans="1:17" ht="23.65" thickBot="1" x14ac:dyDescent="0.75">
      <c r="A20" s="301" t="s">
        <v>116</v>
      </c>
      <c r="B20" s="302"/>
      <c r="C20" s="302"/>
      <c r="D20" s="302"/>
      <c r="E20" s="302"/>
      <c r="F20" s="303"/>
      <c r="G20" s="310" t="s">
        <v>92</v>
      </c>
      <c r="H20" s="311"/>
      <c r="I20" s="311"/>
      <c r="J20" s="312"/>
      <c r="K20" s="313" t="s">
        <v>92</v>
      </c>
      <c r="L20" s="311"/>
      <c r="M20" s="311"/>
      <c r="N20" s="314"/>
      <c r="O20" s="269"/>
      <c r="P20" s="148"/>
      <c r="Q20" s="12"/>
    </row>
    <row r="21" spans="1:17" ht="23.65" thickBot="1" x14ac:dyDescent="0.75">
      <c r="A21" s="301" t="s">
        <v>117</v>
      </c>
      <c r="B21" s="302"/>
      <c r="C21" s="302"/>
      <c r="D21" s="302"/>
      <c r="E21" s="302"/>
      <c r="F21" s="303"/>
      <c r="G21" s="310" t="s">
        <v>92</v>
      </c>
      <c r="H21" s="311"/>
      <c r="I21" s="311"/>
      <c r="J21" s="312"/>
      <c r="K21" s="313" t="s">
        <v>92</v>
      </c>
      <c r="L21" s="311"/>
      <c r="M21" s="311"/>
      <c r="N21" s="314"/>
      <c r="O21" s="270"/>
      <c r="P21" s="208"/>
      <c r="Q21" s="13"/>
    </row>
    <row r="22" spans="1:17" x14ac:dyDescent="0.45">
      <c r="A22" s="304" t="s">
        <v>118</v>
      </c>
      <c r="B22" s="305"/>
      <c r="C22" s="305"/>
      <c r="D22" s="305"/>
      <c r="E22" s="305"/>
      <c r="F22" s="305"/>
      <c r="G22" s="305"/>
      <c r="H22" s="305"/>
      <c r="I22" s="305"/>
      <c r="J22" s="305"/>
      <c r="K22" s="305"/>
      <c r="L22" s="305"/>
      <c r="M22" s="305"/>
      <c r="N22" s="306"/>
      <c r="O22" s="277"/>
      <c r="P22" s="278"/>
      <c r="Q22" s="279"/>
    </row>
    <row r="23" spans="1:17" ht="34.5" customHeight="1" thickBot="1" x14ac:dyDescent="0.5">
      <c r="A23" s="307"/>
      <c r="B23" s="308"/>
      <c r="C23" s="308"/>
      <c r="D23" s="308"/>
      <c r="E23" s="308"/>
      <c r="F23" s="308"/>
      <c r="G23" s="308"/>
      <c r="H23" s="308"/>
      <c r="I23" s="308"/>
      <c r="J23" s="308"/>
      <c r="K23" s="308"/>
      <c r="L23" s="308"/>
      <c r="M23" s="308"/>
      <c r="N23" s="309"/>
      <c r="O23" s="280"/>
      <c r="P23" s="281"/>
      <c r="Q23" s="282"/>
    </row>
    <row r="24" spans="1:17" ht="21" x14ac:dyDescent="0.65">
      <c r="A24" s="273" t="s">
        <v>119</v>
      </c>
      <c r="B24" s="298"/>
      <c r="C24" s="298"/>
      <c r="D24" s="298"/>
      <c r="E24" s="298"/>
      <c r="F24" s="298"/>
      <c r="G24" s="298"/>
      <c r="H24" s="298"/>
      <c r="I24" s="298"/>
      <c r="J24" s="298"/>
      <c r="K24" s="298"/>
      <c r="L24" s="298"/>
      <c r="M24" s="298"/>
      <c r="N24" s="298"/>
      <c r="O24" s="14" t="s">
        <v>120</v>
      </c>
      <c r="P24" s="9">
        <v>2</v>
      </c>
      <c r="Q24" s="15" t="s">
        <v>121</v>
      </c>
    </row>
    <row r="25" spans="1:17" ht="21.4" thickBot="1" x14ac:dyDescent="0.7">
      <c r="A25" s="299"/>
      <c r="B25" s="300"/>
      <c r="C25" s="300"/>
      <c r="D25" s="300"/>
      <c r="E25" s="300"/>
      <c r="F25" s="300"/>
      <c r="G25" s="300"/>
      <c r="H25" s="300"/>
      <c r="I25" s="300"/>
      <c r="J25" s="300"/>
      <c r="K25" s="300"/>
      <c r="L25" s="300"/>
      <c r="M25" s="300"/>
      <c r="N25" s="300"/>
      <c r="O25" s="16" t="s">
        <v>122</v>
      </c>
      <c r="P25" s="10">
        <v>1</v>
      </c>
      <c r="Q25" s="13" t="s">
        <v>87</v>
      </c>
    </row>
    <row r="26" spans="1:17" x14ac:dyDescent="0.45">
      <c r="A26" s="292" t="s">
        <v>123</v>
      </c>
      <c r="B26" s="293"/>
      <c r="C26" s="293"/>
      <c r="D26" s="293"/>
      <c r="E26" s="293"/>
      <c r="F26" s="293"/>
      <c r="G26" s="293"/>
      <c r="H26" s="293"/>
      <c r="I26" s="293"/>
      <c r="J26" s="293"/>
      <c r="K26" s="293"/>
      <c r="L26" s="293"/>
      <c r="M26" s="293"/>
      <c r="N26" s="294"/>
      <c r="O26" s="277"/>
      <c r="P26" s="278"/>
      <c r="Q26" s="279"/>
    </row>
    <row r="27" spans="1:17" ht="33" customHeight="1" thickBot="1" x14ac:dyDescent="0.5">
      <c r="A27" s="295"/>
      <c r="B27" s="296"/>
      <c r="C27" s="296"/>
      <c r="D27" s="296"/>
      <c r="E27" s="296"/>
      <c r="F27" s="296"/>
      <c r="G27" s="296"/>
      <c r="H27" s="296"/>
      <c r="I27" s="296"/>
      <c r="J27" s="296"/>
      <c r="K27" s="296"/>
      <c r="L27" s="296"/>
      <c r="M27" s="296"/>
      <c r="N27" s="297"/>
      <c r="O27" s="280"/>
      <c r="P27" s="281"/>
      <c r="Q27" s="282"/>
    </row>
    <row r="28" spans="1:17" x14ac:dyDescent="0.45">
      <c r="A28" s="273" t="s">
        <v>244</v>
      </c>
      <c r="B28" s="274"/>
      <c r="C28" s="274"/>
      <c r="D28" s="274"/>
      <c r="E28" s="274"/>
      <c r="F28" s="274"/>
      <c r="G28" s="274"/>
      <c r="H28" s="274"/>
      <c r="I28" s="274"/>
      <c r="J28" s="274"/>
      <c r="K28" s="274"/>
      <c r="L28" s="274"/>
      <c r="M28" s="274"/>
      <c r="N28" s="274"/>
      <c r="O28" s="262" t="s">
        <v>124</v>
      </c>
      <c r="P28" s="264">
        <v>2</v>
      </c>
      <c r="Q28" s="265" t="s">
        <v>121</v>
      </c>
    </row>
    <row r="29" spans="1:17" ht="21.75" customHeight="1" x14ac:dyDescent="0.45">
      <c r="A29" s="273"/>
      <c r="B29" s="274"/>
      <c r="C29" s="274"/>
      <c r="D29" s="274"/>
      <c r="E29" s="274"/>
      <c r="F29" s="274"/>
      <c r="G29" s="274"/>
      <c r="H29" s="274"/>
      <c r="I29" s="274"/>
      <c r="J29" s="274"/>
      <c r="K29" s="274"/>
      <c r="L29" s="274"/>
      <c r="M29" s="274"/>
      <c r="N29" s="274"/>
      <c r="O29" s="263"/>
      <c r="P29" s="148"/>
      <c r="Q29" s="266"/>
    </row>
    <row r="30" spans="1:17" ht="18" x14ac:dyDescent="0.55000000000000004">
      <c r="A30" s="273"/>
      <c r="B30" s="274"/>
      <c r="C30" s="274"/>
      <c r="D30" s="274"/>
      <c r="E30" s="274"/>
      <c r="F30" s="274"/>
      <c r="G30" s="274"/>
      <c r="H30" s="274"/>
      <c r="I30" s="274"/>
      <c r="J30" s="274"/>
      <c r="K30" s="274"/>
      <c r="L30" s="274"/>
      <c r="M30" s="274"/>
      <c r="N30" s="274"/>
      <c r="O30" s="17" t="s">
        <v>125</v>
      </c>
      <c r="P30" s="5">
        <v>1</v>
      </c>
      <c r="Q30" s="12" t="s">
        <v>87</v>
      </c>
    </row>
    <row r="31" spans="1:17" ht="28.9" customHeight="1" thickBot="1" x14ac:dyDescent="0.6">
      <c r="A31" s="275"/>
      <c r="B31" s="276"/>
      <c r="C31" s="276"/>
      <c r="D31" s="276"/>
      <c r="E31" s="276"/>
      <c r="F31" s="276"/>
      <c r="G31" s="276"/>
      <c r="H31" s="276"/>
      <c r="I31" s="276"/>
      <c r="J31" s="276"/>
      <c r="K31" s="276"/>
      <c r="L31" s="276"/>
      <c r="M31" s="276"/>
      <c r="N31" s="276"/>
      <c r="O31" s="18" t="s">
        <v>126</v>
      </c>
      <c r="P31" s="10">
        <v>1</v>
      </c>
      <c r="Q31" s="13" t="s">
        <v>87</v>
      </c>
    </row>
    <row r="32" spans="1:17" x14ac:dyDescent="0.45">
      <c r="A32" s="292" t="s">
        <v>127</v>
      </c>
      <c r="B32" s="293"/>
      <c r="C32" s="293"/>
      <c r="D32" s="293"/>
      <c r="E32" s="293"/>
      <c r="F32" s="293"/>
      <c r="G32" s="293"/>
      <c r="H32" s="293"/>
      <c r="I32" s="293"/>
      <c r="J32" s="293"/>
      <c r="K32" s="293"/>
      <c r="L32" s="293"/>
      <c r="M32" s="293"/>
      <c r="N32" s="294"/>
      <c r="O32" s="283"/>
      <c r="P32" s="284"/>
      <c r="Q32" s="285"/>
    </row>
    <row r="33" spans="1:18" ht="36" customHeight="1" thickBot="1" x14ac:dyDescent="0.5">
      <c r="A33" s="295"/>
      <c r="B33" s="296"/>
      <c r="C33" s="296"/>
      <c r="D33" s="296"/>
      <c r="E33" s="296"/>
      <c r="F33" s="296"/>
      <c r="G33" s="296"/>
      <c r="H33" s="296"/>
      <c r="I33" s="296"/>
      <c r="J33" s="296"/>
      <c r="K33" s="296"/>
      <c r="L33" s="296"/>
      <c r="M33" s="296"/>
      <c r="N33" s="297"/>
      <c r="O33" s="286"/>
      <c r="P33" s="287"/>
      <c r="Q33" s="288"/>
    </row>
    <row r="34" spans="1:18" x14ac:dyDescent="0.45">
      <c r="A34" s="271" t="s">
        <v>245</v>
      </c>
      <c r="B34" s="272"/>
      <c r="C34" s="272"/>
      <c r="D34" s="272"/>
      <c r="E34" s="272"/>
      <c r="F34" s="272"/>
      <c r="G34" s="272"/>
      <c r="H34" s="272"/>
      <c r="I34" s="272"/>
      <c r="J34" s="272"/>
      <c r="K34" s="272"/>
      <c r="L34" s="272"/>
      <c r="M34" s="272"/>
      <c r="N34" s="272"/>
      <c r="O34" s="290">
        <v>4.5</v>
      </c>
      <c r="P34" s="264"/>
      <c r="Q34" s="265" t="s">
        <v>128</v>
      </c>
    </row>
    <row r="35" spans="1:18" x14ac:dyDescent="0.45">
      <c r="A35" s="273"/>
      <c r="B35" s="274"/>
      <c r="C35" s="274"/>
      <c r="D35" s="274"/>
      <c r="E35" s="274"/>
      <c r="F35" s="274"/>
      <c r="G35" s="274"/>
      <c r="H35" s="274"/>
      <c r="I35" s="274"/>
      <c r="J35" s="274"/>
      <c r="K35" s="274"/>
      <c r="L35" s="274"/>
      <c r="M35" s="274"/>
      <c r="N35" s="274"/>
      <c r="O35" s="269"/>
      <c r="P35" s="148"/>
      <c r="Q35" s="266"/>
    </row>
    <row r="36" spans="1:18" x14ac:dyDescent="0.45">
      <c r="A36" s="273"/>
      <c r="B36" s="274"/>
      <c r="C36" s="274"/>
      <c r="D36" s="274"/>
      <c r="E36" s="274"/>
      <c r="F36" s="274"/>
      <c r="G36" s="274"/>
      <c r="H36" s="274"/>
      <c r="I36" s="274"/>
      <c r="J36" s="274"/>
      <c r="K36" s="274"/>
      <c r="L36" s="274"/>
      <c r="M36" s="274"/>
      <c r="N36" s="274"/>
      <c r="O36" s="269"/>
      <c r="P36" s="148"/>
      <c r="Q36" s="266"/>
      <c r="R36" s="45" t="s">
        <v>248</v>
      </c>
    </row>
    <row r="37" spans="1:18" ht="114.4" customHeight="1" thickBot="1" x14ac:dyDescent="0.5">
      <c r="A37" s="275"/>
      <c r="B37" s="276"/>
      <c r="C37" s="276"/>
      <c r="D37" s="276"/>
      <c r="E37" s="276"/>
      <c r="F37" s="276"/>
      <c r="G37" s="276"/>
      <c r="H37" s="276"/>
      <c r="I37" s="276"/>
      <c r="J37" s="276"/>
      <c r="K37" s="276"/>
      <c r="L37" s="276"/>
      <c r="M37" s="276"/>
      <c r="N37" s="276"/>
      <c r="O37" s="291"/>
      <c r="P37" s="210"/>
      <c r="Q37" s="289"/>
    </row>
    <row r="38" spans="1:18" ht="18.399999999999999" thickBot="1" x14ac:dyDescent="0.6">
      <c r="O38" s="6" t="s">
        <v>25</v>
      </c>
      <c r="P38" s="7">
        <f>O34+P31+P30+P28+P25+P24+SUM(O7:P21)</f>
        <v>23.5</v>
      </c>
      <c r="Q38" s="8" t="s">
        <v>129</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2" workbookViewId="0">
      <selection activeCell="I27" sqref="I27"/>
    </sheetView>
  </sheetViews>
  <sheetFormatPr defaultRowHeight="14.25" x14ac:dyDescent="0.45"/>
  <cols>
    <col min="6" max="6" width="10" customWidth="1"/>
    <col min="7" max="7" width="10.53125" customWidth="1"/>
  </cols>
  <sheetData>
    <row r="1" spans="1:17" x14ac:dyDescent="0.45">
      <c r="A1" s="212" t="s">
        <v>140</v>
      </c>
      <c r="B1" s="213"/>
      <c r="C1" s="213"/>
      <c r="D1" s="213"/>
      <c r="E1" s="213"/>
      <c r="F1" s="213"/>
      <c r="G1" s="213"/>
      <c r="H1" s="213"/>
      <c r="I1" s="213"/>
      <c r="J1" s="213"/>
      <c r="K1" s="213"/>
      <c r="L1" s="213"/>
      <c r="M1" s="213"/>
      <c r="N1" s="214"/>
    </row>
    <row r="2" spans="1:17" x14ac:dyDescent="0.45">
      <c r="A2" s="215"/>
      <c r="B2" s="129"/>
      <c r="C2" s="129"/>
      <c r="D2" s="129"/>
      <c r="E2" s="129"/>
      <c r="F2" s="129"/>
      <c r="G2" s="129"/>
      <c r="H2" s="129"/>
      <c r="I2" s="129"/>
      <c r="J2" s="129"/>
      <c r="K2" s="129"/>
      <c r="L2" s="129"/>
      <c r="M2" s="129"/>
      <c r="N2" s="216"/>
    </row>
    <row r="3" spans="1:17" ht="14.65" thickBot="1" x14ac:dyDescent="0.5">
      <c r="A3" s="217"/>
      <c r="B3" s="218"/>
      <c r="C3" s="218"/>
      <c r="D3" s="218"/>
      <c r="E3" s="218"/>
      <c r="F3" s="218"/>
      <c r="G3" s="218"/>
      <c r="H3" s="218"/>
      <c r="I3" s="218"/>
      <c r="J3" s="218"/>
      <c r="K3" s="218"/>
      <c r="L3" s="218"/>
      <c r="M3" s="218"/>
      <c r="N3" s="219"/>
    </row>
    <row r="4" spans="1:17" ht="23.25" x14ac:dyDescent="0.45">
      <c r="A4" s="220" t="s">
        <v>1</v>
      </c>
      <c r="B4" s="221"/>
      <c r="C4" s="221"/>
      <c r="D4" s="221"/>
      <c r="E4" s="221"/>
      <c r="F4" s="221"/>
      <c r="G4" s="221"/>
      <c r="H4" s="221"/>
      <c r="I4" s="221"/>
      <c r="J4" s="221"/>
      <c r="K4" s="221"/>
      <c r="L4" s="221"/>
      <c r="M4" s="221"/>
      <c r="N4" s="222"/>
    </row>
    <row r="5" spans="1:17" ht="23.25" x14ac:dyDescent="0.45">
      <c r="A5" s="389" t="s">
        <v>2</v>
      </c>
      <c r="B5" s="390"/>
      <c r="C5" s="390"/>
      <c r="D5" s="390"/>
      <c r="E5" s="390"/>
      <c r="F5" s="390"/>
      <c r="G5" s="390"/>
      <c r="H5" s="390"/>
      <c r="I5" s="390"/>
      <c r="J5" s="390"/>
      <c r="K5" s="390"/>
      <c r="L5" s="390"/>
      <c r="M5" s="390"/>
      <c r="N5" s="390"/>
      <c r="O5" s="407" t="s">
        <v>17</v>
      </c>
      <c r="P5" s="408"/>
    </row>
    <row r="6" spans="1:17" x14ac:dyDescent="0.45">
      <c r="A6" s="397" t="s">
        <v>141</v>
      </c>
      <c r="B6" s="398"/>
      <c r="C6" s="398"/>
      <c r="D6" s="398"/>
      <c r="E6" s="398"/>
      <c r="F6" s="398"/>
      <c r="G6" s="398"/>
      <c r="H6" s="398"/>
      <c r="I6" s="398"/>
      <c r="J6" s="398"/>
      <c r="K6" s="398"/>
      <c r="L6" s="398"/>
      <c r="M6" s="398"/>
      <c r="N6" s="399"/>
      <c r="O6" s="409"/>
      <c r="P6" s="410"/>
    </row>
    <row r="7" spans="1:17" ht="14.25" customHeight="1" x14ac:dyDescent="0.45">
      <c r="A7" s="391" t="s">
        <v>142</v>
      </c>
      <c r="B7" s="392"/>
      <c r="C7" s="392"/>
      <c r="D7" s="392"/>
      <c r="E7" s="393"/>
      <c r="F7" s="400" t="s">
        <v>143</v>
      </c>
      <c r="G7" s="400"/>
      <c r="H7" s="60" t="s">
        <v>144</v>
      </c>
      <c r="I7" s="47"/>
      <c r="J7" s="60" t="s">
        <v>145</v>
      </c>
      <c r="K7" s="47"/>
      <c r="L7" s="60" t="s">
        <v>146</v>
      </c>
      <c r="M7" s="48"/>
      <c r="N7" s="402"/>
      <c r="O7" s="51">
        <v>0</v>
      </c>
      <c r="P7" s="52" t="s">
        <v>147</v>
      </c>
    </row>
    <row r="8" spans="1:17" ht="14.75" customHeight="1" x14ac:dyDescent="0.45">
      <c r="A8" s="394"/>
      <c r="B8" s="395"/>
      <c r="C8" s="395"/>
      <c r="D8" s="395"/>
      <c r="E8" s="396"/>
      <c r="F8" s="401" t="s">
        <v>148</v>
      </c>
      <c r="G8" s="401"/>
      <c r="H8" s="61" t="s">
        <v>149</v>
      </c>
      <c r="I8" s="49"/>
      <c r="J8" s="61" t="s">
        <v>150</v>
      </c>
      <c r="K8" s="49"/>
      <c r="L8" s="61" t="s">
        <v>151</v>
      </c>
      <c r="M8" s="50"/>
      <c r="N8" s="403"/>
      <c r="O8" s="51">
        <v>0</v>
      </c>
      <c r="P8" s="52" t="s">
        <v>147</v>
      </c>
    </row>
    <row r="9" spans="1:17" ht="14.65" thickBot="1" x14ac:dyDescent="0.5">
      <c r="A9" s="429" t="s">
        <v>152</v>
      </c>
      <c r="B9" s="430"/>
      <c r="C9" s="430"/>
      <c r="D9" s="430"/>
      <c r="E9" s="430"/>
      <c r="F9" s="431"/>
      <c r="G9" s="431"/>
      <c r="H9" s="431"/>
      <c r="I9" s="431"/>
      <c r="J9" s="431"/>
      <c r="K9" s="431"/>
      <c r="L9" s="431"/>
      <c r="M9" s="431"/>
      <c r="N9" s="432"/>
      <c r="O9" s="417"/>
      <c r="P9" s="418"/>
    </row>
    <row r="10" spans="1:17" ht="26.25" customHeight="1" x14ac:dyDescent="0.45">
      <c r="A10" s="433" t="s">
        <v>153</v>
      </c>
      <c r="B10" s="434"/>
      <c r="C10" s="434"/>
      <c r="D10" s="434"/>
      <c r="E10" s="435"/>
      <c r="F10" s="376" t="s">
        <v>154</v>
      </c>
      <c r="G10" s="365"/>
      <c r="H10" s="360" t="s">
        <v>155</v>
      </c>
      <c r="I10" s="361"/>
      <c r="J10" s="362" t="s">
        <v>156</v>
      </c>
      <c r="K10" s="363"/>
      <c r="L10" s="364" t="s">
        <v>157</v>
      </c>
      <c r="M10" s="365"/>
      <c r="N10" s="62" t="s">
        <v>158</v>
      </c>
      <c r="O10" s="421">
        <v>0</v>
      </c>
      <c r="P10" s="419" t="s">
        <v>62</v>
      </c>
    </row>
    <row r="11" spans="1:17" ht="26.25" customHeight="1" x14ac:dyDescent="0.45">
      <c r="A11" s="436"/>
      <c r="B11" s="437"/>
      <c r="C11" s="437"/>
      <c r="D11" s="437"/>
      <c r="E11" s="438"/>
      <c r="F11" s="369" t="s">
        <v>159</v>
      </c>
      <c r="G11" s="370"/>
      <c r="H11" s="23"/>
      <c r="I11" s="23"/>
      <c r="J11" s="371"/>
      <c r="K11" s="372"/>
      <c r="L11" s="371"/>
      <c r="M11" s="372"/>
      <c r="N11" s="53"/>
      <c r="O11" s="422"/>
      <c r="P11" s="420"/>
    </row>
    <row r="12" spans="1:17" ht="21.75" customHeight="1" thickBot="1" x14ac:dyDescent="0.5">
      <c r="A12" s="439"/>
      <c r="B12" s="440"/>
      <c r="C12" s="440"/>
      <c r="D12" s="440"/>
      <c r="E12" s="441"/>
      <c r="F12" s="366" t="s">
        <v>160</v>
      </c>
      <c r="G12" s="367"/>
      <c r="H12" s="367"/>
      <c r="I12" s="368"/>
      <c r="J12" s="373"/>
      <c r="K12" s="374"/>
      <c r="L12" s="374"/>
      <c r="M12" s="374"/>
      <c r="N12" s="375"/>
      <c r="O12" s="59">
        <v>0</v>
      </c>
      <c r="P12" s="52" t="s">
        <v>139</v>
      </c>
    </row>
    <row r="13" spans="1:17" ht="14.65" thickBot="1" x14ac:dyDescent="0.5">
      <c r="A13" s="442" t="s">
        <v>161</v>
      </c>
      <c r="B13" s="443"/>
      <c r="C13" s="443"/>
      <c r="D13" s="443"/>
      <c r="E13" s="443"/>
      <c r="F13" s="443"/>
      <c r="G13" s="443"/>
      <c r="H13" s="443"/>
      <c r="I13" s="443"/>
      <c r="J13" s="443"/>
      <c r="K13" s="443"/>
      <c r="L13" s="443"/>
      <c r="M13" s="443"/>
      <c r="N13" s="443"/>
      <c r="O13" s="411"/>
      <c r="P13" s="412"/>
    </row>
    <row r="14" spans="1:17" ht="14.25" customHeight="1" x14ac:dyDescent="0.45">
      <c r="A14" s="161" t="s">
        <v>162</v>
      </c>
      <c r="B14" s="162"/>
      <c r="C14" s="162"/>
      <c r="D14" s="162"/>
      <c r="E14" s="379"/>
      <c r="F14" s="377" t="s">
        <v>163</v>
      </c>
      <c r="G14" s="378"/>
      <c r="H14" s="378" t="s">
        <v>164</v>
      </c>
      <c r="I14" s="378"/>
      <c r="J14" s="26" t="s">
        <v>165</v>
      </c>
      <c r="K14" s="381" t="s">
        <v>166</v>
      </c>
      <c r="L14" s="382"/>
      <c r="M14" s="381" t="s">
        <v>167</v>
      </c>
      <c r="N14" s="383"/>
      <c r="O14" s="413"/>
      <c r="P14" s="414"/>
    </row>
    <row r="15" spans="1:17" x14ac:dyDescent="0.45">
      <c r="A15" s="164"/>
      <c r="B15" s="165"/>
      <c r="C15" s="165"/>
      <c r="D15" s="165"/>
      <c r="E15" s="380"/>
      <c r="F15" s="27" t="s">
        <v>168</v>
      </c>
      <c r="G15" s="25" t="s">
        <v>169</v>
      </c>
      <c r="H15" s="25" t="s">
        <v>168</v>
      </c>
      <c r="I15" s="25" t="s">
        <v>169</v>
      </c>
      <c r="J15" s="384" t="s">
        <v>170</v>
      </c>
      <c r="K15" s="25" t="s">
        <v>168</v>
      </c>
      <c r="L15" s="25" t="s">
        <v>169</v>
      </c>
      <c r="M15" s="25" t="s">
        <v>168</v>
      </c>
      <c r="N15" s="46" t="s">
        <v>169</v>
      </c>
      <c r="O15" s="415"/>
      <c r="P15" s="416"/>
    </row>
    <row r="16" spans="1:17" x14ac:dyDescent="0.45">
      <c r="A16" s="164"/>
      <c r="B16" s="165"/>
      <c r="C16" s="165"/>
      <c r="D16" s="165"/>
      <c r="E16" s="380"/>
      <c r="F16" s="28">
        <v>9.5</v>
      </c>
      <c r="G16" s="23">
        <v>136.69999999999999</v>
      </c>
      <c r="H16" s="23">
        <v>0.9</v>
      </c>
      <c r="I16" s="23">
        <v>31.1</v>
      </c>
      <c r="J16" s="385"/>
      <c r="K16" s="23">
        <v>0.9</v>
      </c>
      <c r="L16" s="23">
        <v>50.8</v>
      </c>
      <c r="M16" s="23">
        <v>9.5</v>
      </c>
      <c r="N16" s="53">
        <v>82.9</v>
      </c>
      <c r="O16" s="51">
        <v>2</v>
      </c>
      <c r="P16" s="52" t="s">
        <v>62</v>
      </c>
      <c r="Q16" s="45" t="s">
        <v>250</v>
      </c>
    </row>
    <row r="17" spans="1:17" x14ac:dyDescent="0.45">
      <c r="A17" s="164"/>
      <c r="B17" s="165"/>
      <c r="C17" s="165"/>
      <c r="D17" s="165"/>
      <c r="E17" s="380"/>
      <c r="F17" s="427" t="s">
        <v>171</v>
      </c>
      <c r="G17" s="388"/>
      <c r="H17" s="387" t="s">
        <v>172</v>
      </c>
      <c r="I17" s="388"/>
      <c r="J17" s="386" t="s">
        <v>173</v>
      </c>
      <c r="K17" s="386"/>
      <c r="L17" s="386" t="s">
        <v>174</v>
      </c>
      <c r="M17" s="386"/>
      <c r="N17" s="425"/>
      <c r="O17" s="417"/>
      <c r="P17" s="418"/>
    </row>
    <row r="18" spans="1:17" ht="14.65" thickBot="1" x14ac:dyDescent="0.5">
      <c r="A18" s="164"/>
      <c r="B18" s="165"/>
      <c r="C18" s="165"/>
      <c r="D18" s="165"/>
      <c r="E18" s="380"/>
      <c r="F18" s="29" t="s">
        <v>234</v>
      </c>
      <c r="G18" s="19"/>
      <c r="H18" s="20" t="s">
        <v>235</v>
      </c>
      <c r="I18" s="19"/>
      <c r="J18" s="180" t="s">
        <v>236</v>
      </c>
      <c r="K18" s="180"/>
      <c r="L18" s="180" t="s">
        <v>237</v>
      </c>
      <c r="M18" s="180"/>
      <c r="N18" s="426"/>
      <c r="O18" s="59">
        <v>2</v>
      </c>
      <c r="P18" s="52" t="s">
        <v>62</v>
      </c>
      <c r="Q18" s="45" t="s">
        <v>249</v>
      </c>
    </row>
    <row r="19" spans="1:17" x14ac:dyDescent="0.45">
      <c r="A19" s="377" t="s">
        <v>175</v>
      </c>
      <c r="B19" s="378"/>
      <c r="C19" s="378"/>
      <c r="D19" s="378"/>
      <c r="E19" s="378"/>
      <c r="F19" s="378"/>
      <c r="G19" s="378"/>
      <c r="H19" s="378"/>
      <c r="I19" s="378"/>
      <c r="J19" s="378"/>
      <c r="K19" s="378"/>
      <c r="L19" s="378"/>
      <c r="M19" s="378"/>
      <c r="N19" s="381"/>
      <c r="O19" s="411"/>
      <c r="P19" s="412"/>
    </row>
    <row r="20" spans="1:17" x14ac:dyDescent="0.45">
      <c r="A20" s="428" t="s">
        <v>176</v>
      </c>
      <c r="B20" s="386"/>
      <c r="C20" s="386"/>
      <c r="D20" s="386"/>
      <c r="E20" s="386"/>
      <c r="F20" s="386"/>
      <c r="G20" s="386"/>
      <c r="H20" s="386"/>
      <c r="I20" s="386"/>
      <c r="J20" s="386"/>
      <c r="K20" s="386"/>
      <c r="L20" s="386"/>
      <c r="M20" s="386"/>
      <c r="N20" s="387"/>
      <c r="O20" s="413"/>
      <c r="P20" s="414"/>
    </row>
    <row r="21" spans="1:17" x14ac:dyDescent="0.45">
      <c r="A21" s="428" t="s">
        <v>177</v>
      </c>
      <c r="B21" s="386"/>
      <c r="C21" s="386"/>
      <c r="D21" s="386"/>
      <c r="E21" s="386"/>
      <c r="F21" s="386"/>
      <c r="G21" s="386"/>
      <c r="H21" s="386"/>
      <c r="I21" s="386"/>
      <c r="J21" s="386"/>
      <c r="K21" s="386"/>
      <c r="L21" s="386"/>
      <c r="M21" s="386"/>
      <c r="N21" s="387"/>
      <c r="O21" s="413"/>
      <c r="P21" s="414"/>
    </row>
    <row r="22" spans="1:17" x14ac:dyDescent="0.45">
      <c r="A22" s="404" t="s">
        <v>178</v>
      </c>
      <c r="B22" s="405"/>
      <c r="C22" s="405"/>
      <c r="D22" s="405"/>
      <c r="E22" s="405"/>
      <c r="F22" s="405"/>
      <c r="G22" s="405"/>
      <c r="H22" s="405"/>
      <c r="I22" s="405"/>
      <c r="J22" s="405"/>
      <c r="K22" s="405"/>
      <c r="L22" s="405"/>
      <c r="M22" s="405"/>
      <c r="N22" s="406"/>
      <c r="O22" s="423"/>
      <c r="P22" s="424"/>
    </row>
    <row r="23" spans="1:17" x14ac:dyDescent="0.45">
      <c r="N23" s="30" t="s">
        <v>25</v>
      </c>
      <c r="O23" s="22">
        <f>O18+O16+O12+O10+O8+O7</f>
        <v>4</v>
      </c>
      <c r="P23" s="31" t="s">
        <v>179</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12" workbookViewId="0">
      <selection activeCell="P24" sqref="P24"/>
    </sheetView>
  </sheetViews>
  <sheetFormatPr defaultRowHeight="14.25" x14ac:dyDescent="0.45"/>
  <cols>
    <col min="6" max="6" width="11.53125" customWidth="1"/>
    <col min="14" max="14" width="7.86328125" customWidth="1"/>
  </cols>
  <sheetData>
    <row r="1" spans="1:18" x14ac:dyDescent="0.45">
      <c r="A1" s="212" t="s">
        <v>180</v>
      </c>
      <c r="B1" s="213"/>
      <c r="C1" s="213"/>
      <c r="D1" s="213"/>
      <c r="E1" s="213"/>
      <c r="F1" s="213"/>
      <c r="G1" s="213"/>
      <c r="H1" s="213"/>
      <c r="I1" s="213"/>
      <c r="J1" s="213"/>
      <c r="K1" s="213"/>
      <c r="L1" s="213"/>
      <c r="M1" s="213"/>
      <c r="N1" s="214"/>
    </row>
    <row r="2" spans="1:18" x14ac:dyDescent="0.45">
      <c r="A2" s="215"/>
      <c r="B2" s="129"/>
      <c r="C2" s="129"/>
      <c r="D2" s="129"/>
      <c r="E2" s="129"/>
      <c r="F2" s="129"/>
      <c r="G2" s="129"/>
      <c r="H2" s="129"/>
      <c r="I2" s="129"/>
      <c r="J2" s="129"/>
      <c r="K2" s="129"/>
      <c r="L2" s="129"/>
      <c r="M2" s="129"/>
      <c r="N2" s="216"/>
    </row>
    <row r="3" spans="1:18" ht="14.65" thickBot="1" x14ac:dyDescent="0.5">
      <c r="A3" s="217"/>
      <c r="B3" s="218"/>
      <c r="C3" s="218"/>
      <c r="D3" s="218"/>
      <c r="E3" s="218"/>
      <c r="F3" s="218"/>
      <c r="G3" s="218"/>
      <c r="H3" s="218"/>
      <c r="I3" s="218"/>
      <c r="J3" s="218"/>
      <c r="K3" s="218"/>
      <c r="L3" s="218"/>
      <c r="M3" s="218"/>
      <c r="N3" s="219"/>
    </row>
    <row r="4" spans="1:18" ht="23.65" thickBot="1" x14ac:dyDescent="0.5">
      <c r="A4" s="220" t="s">
        <v>1</v>
      </c>
      <c r="B4" s="221"/>
      <c r="C4" s="221"/>
      <c r="D4" s="221"/>
      <c r="E4" s="221"/>
      <c r="F4" s="221"/>
      <c r="G4" s="221"/>
      <c r="H4" s="221"/>
      <c r="I4" s="221"/>
      <c r="J4" s="221"/>
      <c r="K4" s="221"/>
      <c r="L4" s="221"/>
      <c r="M4" s="221"/>
      <c r="N4" s="222"/>
      <c r="O4" s="256" t="s">
        <v>17</v>
      </c>
      <c r="P4" s="257"/>
      <c r="Q4" s="258"/>
    </row>
    <row r="5" spans="1:18" ht="23.65" thickBot="1" x14ac:dyDescent="0.5">
      <c r="A5" s="389" t="s">
        <v>2</v>
      </c>
      <c r="B5" s="390"/>
      <c r="C5" s="390"/>
      <c r="D5" s="390"/>
      <c r="E5" s="390"/>
      <c r="F5" s="390"/>
      <c r="G5" s="390"/>
      <c r="H5" s="390"/>
      <c r="I5" s="390"/>
      <c r="J5" s="390"/>
      <c r="K5" s="390"/>
      <c r="L5" s="390"/>
      <c r="M5" s="390"/>
      <c r="N5" s="390"/>
      <c r="O5" s="462"/>
      <c r="P5" s="463"/>
      <c r="Q5" s="464"/>
    </row>
    <row r="6" spans="1:18" x14ac:dyDescent="0.45">
      <c r="A6" s="444" t="s">
        <v>181</v>
      </c>
      <c r="B6" s="445"/>
      <c r="C6" s="445"/>
      <c r="D6" s="445"/>
      <c r="E6" s="445"/>
      <c r="F6" s="446"/>
      <c r="G6" s="450" t="s">
        <v>182</v>
      </c>
      <c r="H6" s="451"/>
      <c r="I6" s="451"/>
      <c r="J6" s="451"/>
      <c r="K6" s="451"/>
      <c r="L6" s="451"/>
      <c r="M6" s="451"/>
      <c r="N6" s="452"/>
      <c r="O6" s="267">
        <v>2</v>
      </c>
      <c r="P6" s="268"/>
      <c r="Q6" s="465" t="s">
        <v>139</v>
      </c>
    </row>
    <row r="7" spans="1:18" ht="66" customHeight="1" x14ac:dyDescent="0.45">
      <c r="A7" s="447"/>
      <c r="B7" s="448"/>
      <c r="C7" s="448"/>
      <c r="D7" s="448"/>
      <c r="E7" s="448"/>
      <c r="F7" s="449"/>
      <c r="G7" s="453"/>
      <c r="H7" s="454"/>
      <c r="I7" s="454"/>
      <c r="J7" s="454"/>
      <c r="K7" s="454"/>
      <c r="L7" s="454"/>
      <c r="M7" s="454"/>
      <c r="N7" s="455"/>
      <c r="O7" s="269"/>
      <c r="P7" s="148"/>
      <c r="Q7" s="149"/>
    </row>
    <row r="8" spans="1:18" x14ac:dyDescent="0.45">
      <c r="A8" s="447" t="s">
        <v>183</v>
      </c>
      <c r="B8" s="448"/>
      <c r="C8" s="448"/>
      <c r="D8" s="448"/>
      <c r="E8" s="448"/>
      <c r="F8" s="449"/>
      <c r="G8" s="453" t="s">
        <v>184</v>
      </c>
      <c r="H8" s="456"/>
      <c r="I8" s="456"/>
      <c r="J8" s="456"/>
      <c r="K8" s="456"/>
      <c r="L8" s="456"/>
      <c r="M8" s="456"/>
      <c r="N8" s="457"/>
      <c r="O8" s="269">
        <v>2</v>
      </c>
      <c r="P8" s="148"/>
      <c r="Q8" s="149" t="s">
        <v>62</v>
      </c>
    </row>
    <row r="9" spans="1:18" x14ac:dyDescent="0.45">
      <c r="A9" s="447"/>
      <c r="B9" s="448"/>
      <c r="C9" s="448"/>
      <c r="D9" s="448"/>
      <c r="E9" s="448"/>
      <c r="F9" s="449"/>
      <c r="G9" s="458"/>
      <c r="H9" s="456"/>
      <c r="I9" s="456"/>
      <c r="J9" s="456"/>
      <c r="K9" s="456"/>
      <c r="L9" s="456"/>
      <c r="M9" s="456"/>
      <c r="N9" s="457"/>
      <c r="O9" s="269"/>
      <c r="P9" s="148"/>
      <c r="Q9" s="149"/>
    </row>
    <row r="10" spans="1:18" x14ac:dyDescent="0.45">
      <c r="A10" s="447"/>
      <c r="B10" s="448"/>
      <c r="C10" s="448"/>
      <c r="D10" s="448"/>
      <c r="E10" s="448"/>
      <c r="F10" s="449"/>
      <c r="G10" s="458"/>
      <c r="H10" s="456"/>
      <c r="I10" s="456"/>
      <c r="J10" s="456"/>
      <c r="K10" s="456"/>
      <c r="L10" s="456"/>
      <c r="M10" s="456"/>
      <c r="N10" s="457"/>
      <c r="O10" s="269"/>
      <c r="P10" s="148"/>
      <c r="Q10" s="149"/>
    </row>
    <row r="11" spans="1:18" x14ac:dyDescent="0.45">
      <c r="A11" s="447"/>
      <c r="B11" s="448"/>
      <c r="C11" s="448"/>
      <c r="D11" s="448"/>
      <c r="E11" s="448"/>
      <c r="F11" s="449"/>
      <c r="G11" s="458"/>
      <c r="H11" s="456"/>
      <c r="I11" s="456"/>
      <c r="J11" s="456"/>
      <c r="K11" s="456"/>
      <c r="L11" s="456"/>
      <c r="M11" s="456"/>
      <c r="N11" s="457"/>
      <c r="O11" s="269"/>
      <c r="P11" s="148"/>
      <c r="Q11" s="149"/>
      <c r="R11" s="45" t="s">
        <v>251</v>
      </c>
    </row>
    <row r="12" spans="1:18" x14ac:dyDescent="0.45">
      <c r="A12" s="447"/>
      <c r="B12" s="448"/>
      <c r="C12" s="448"/>
      <c r="D12" s="448"/>
      <c r="E12" s="448"/>
      <c r="F12" s="449"/>
      <c r="G12" s="458"/>
      <c r="H12" s="456"/>
      <c r="I12" s="456"/>
      <c r="J12" s="456"/>
      <c r="K12" s="456"/>
      <c r="L12" s="456"/>
      <c r="M12" s="456"/>
      <c r="N12" s="457"/>
      <c r="O12" s="269"/>
      <c r="P12" s="148"/>
      <c r="Q12" s="149"/>
    </row>
    <row r="13" spans="1:18" x14ac:dyDescent="0.45">
      <c r="A13" s="447"/>
      <c r="B13" s="448"/>
      <c r="C13" s="448"/>
      <c r="D13" s="448"/>
      <c r="E13" s="448"/>
      <c r="F13" s="449"/>
      <c r="G13" s="458"/>
      <c r="H13" s="456"/>
      <c r="I13" s="456"/>
      <c r="J13" s="456"/>
      <c r="K13" s="456"/>
      <c r="L13" s="456"/>
      <c r="M13" s="456"/>
      <c r="N13" s="457"/>
      <c r="O13" s="269"/>
      <c r="P13" s="148"/>
      <c r="Q13" s="149"/>
    </row>
    <row r="14" spans="1:18" x14ac:dyDescent="0.45">
      <c r="A14" s="447"/>
      <c r="B14" s="448"/>
      <c r="C14" s="448"/>
      <c r="D14" s="448"/>
      <c r="E14" s="448"/>
      <c r="F14" s="449"/>
      <c r="G14" s="458"/>
      <c r="H14" s="456"/>
      <c r="I14" s="456"/>
      <c r="J14" s="456"/>
      <c r="K14" s="456"/>
      <c r="L14" s="456"/>
      <c r="M14" s="456"/>
      <c r="N14" s="457"/>
      <c r="O14" s="269"/>
      <c r="P14" s="148"/>
      <c r="Q14" s="149"/>
    </row>
    <row r="15" spans="1:18" ht="12.75" customHeight="1" x14ac:dyDescent="0.45">
      <c r="A15" s="447"/>
      <c r="B15" s="448"/>
      <c r="C15" s="448"/>
      <c r="D15" s="448"/>
      <c r="E15" s="448"/>
      <c r="F15" s="449"/>
      <c r="G15" s="458"/>
      <c r="H15" s="456"/>
      <c r="I15" s="456"/>
      <c r="J15" s="456"/>
      <c r="K15" s="456"/>
      <c r="L15" s="456"/>
      <c r="M15" s="456"/>
      <c r="N15" s="457"/>
      <c r="O15" s="269"/>
      <c r="P15" s="148"/>
      <c r="Q15" s="149"/>
    </row>
    <row r="16" spans="1:18" x14ac:dyDescent="0.45">
      <c r="A16" s="459" t="s">
        <v>185</v>
      </c>
      <c r="B16" s="460"/>
      <c r="C16" s="460"/>
      <c r="D16" s="460"/>
      <c r="E16" s="460"/>
      <c r="F16" s="461"/>
      <c r="G16" s="372" t="s">
        <v>230</v>
      </c>
      <c r="H16" s="179"/>
      <c r="I16" s="179"/>
      <c r="J16" s="179"/>
      <c r="K16" s="179"/>
      <c r="L16" s="179"/>
      <c r="M16" s="179"/>
      <c r="N16" s="181"/>
      <c r="O16" s="269">
        <v>1</v>
      </c>
      <c r="P16" s="148"/>
      <c r="Q16" s="149" t="s">
        <v>136</v>
      </c>
    </row>
    <row r="17" spans="1:17" x14ac:dyDescent="0.45">
      <c r="A17" s="459"/>
      <c r="B17" s="460"/>
      <c r="C17" s="460"/>
      <c r="D17" s="460"/>
      <c r="E17" s="460"/>
      <c r="F17" s="461"/>
      <c r="G17" s="372"/>
      <c r="H17" s="179"/>
      <c r="I17" s="179"/>
      <c r="J17" s="179"/>
      <c r="K17" s="179"/>
      <c r="L17" s="179"/>
      <c r="M17" s="179"/>
      <c r="N17" s="181"/>
      <c r="O17" s="269"/>
      <c r="P17" s="148"/>
      <c r="Q17" s="149"/>
    </row>
    <row r="18" spans="1:17" x14ac:dyDescent="0.45">
      <c r="A18" s="447" t="s">
        <v>186</v>
      </c>
      <c r="B18" s="448"/>
      <c r="C18" s="448"/>
      <c r="D18" s="448"/>
      <c r="E18" s="448"/>
      <c r="F18" s="449"/>
      <c r="G18" s="372" t="s">
        <v>231</v>
      </c>
      <c r="H18" s="179"/>
      <c r="I18" s="179"/>
      <c r="J18" s="179"/>
      <c r="K18" s="179"/>
      <c r="L18" s="179"/>
      <c r="M18" s="179"/>
      <c r="N18" s="181"/>
      <c r="O18" s="269">
        <v>2</v>
      </c>
      <c r="P18" s="148"/>
      <c r="Q18" s="149" t="s">
        <v>139</v>
      </c>
    </row>
    <row r="19" spans="1:17" x14ac:dyDescent="0.45">
      <c r="A19" s="447"/>
      <c r="B19" s="448"/>
      <c r="C19" s="448"/>
      <c r="D19" s="448"/>
      <c r="E19" s="448"/>
      <c r="F19" s="449"/>
      <c r="G19" s="372"/>
      <c r="H19" s="179"/>
      <c r="I19" s="179"/>
      <c r="J19" s="179"/>
      <c r="K19" s="179"/>
      <c r="L19" s="179"/>
      <c r="M19" s="179"/>
      <c r="N19" s="181"/>
      <c r="O19" s="269"/>
      <c r="P19" s="148"/>
      <c r="Q19" s="149"/>
    </row>
    <row r="20" spans="1:17" x14ac:dyDescent="0.45">
      <c r="A20" s="459" t="s">
        <v>187</v>
      </c>
      <c r="B20" s="460"/>
      <c r="C20" s="460"/>
      <c r="D20" s="460"/>
      <c r="E20" s="460"/>
      <c r="F20" s="461"/>
      <c r="G20" s="469" t="s">
        <v>232</v>
      </c>
      <c r="H20" s="179"/>
      <c r="I20" s="179"/>
      <c r="J20" s="179"/>
      <c r="K20" s="179"/>
      <c r="L20" s="179"/>
      <c r="M20" s="179"/>
      <c r="N20" s="181"/>
      <c r="O20" s="269">
        <v>3</v>
      </c>
      <c r="P20" s="148"/>
      <c r="Q20" s="149" t="s">
        <v>133</v>
      </c>
    </row>
    <row r="21" spans="1:17" ht="239.65" customHeight="1" thickBot="1" x14ac:dyDescent="0.5">
      <c r="A21" s="466"/>
      <c r="B21" s="467"/>
      <c r="C21" s="467"/>
      <c r="D21" s="467"/>
      <c r="E21" s="467"/>
      <c r="F21" s="468"/>
      <c r="G21" s="470"/>
      <c r="H21" s="180"/>
      <c r="I21" s="180"/>
      <c r="J21" s="180"/>
      <c r="K21" s="180"/>
      <c r="L21" s="180"/>
      <c r="M21" s="180"/>
      <c r="N21" s="182"/>
      <c r="O21" s="291"/>
      <c r="P21" s="210"/>
      <c r="Q21" s="471"/>
    </row>
    <row r="22" spans="1:17" ht="14.65" thickBot="1" x14ac:dyDescent="0.5">
      <c r="O22" s="21" t="s">
        <v>25</v>
      </c>
      <c r="P22" s="22">
        <f>SUM(O6:P21)</f>
        <v>10</v>
      </c>
      <c r="Q22" s="31" t="s">
        <v>188</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19" workbookViewId="0">
      <selection activeCell="P29" sqref="P29"/>
    </sheetView>
  </sheetViews>
  <sheetFormatPr defaultRowHeight="14.25" x14ac:dyDescent="0.45"/>
  <sheetData>
    <row r="1" spans="1:17" x14ac:dyDescent="0.45">
      <c r="A1" s="212" t="s">
        <v>189</v>
      </c>
      <c r="B1" s="213"/>
      <c r="C1" s="213"/>
      <c r="D1" s="213"/>
      <c r="E1" s="213"/>
      <c r="F1" s="213"/>
      <c r="G1" s="213"/>
      <c r="H1" s="213"/>
      <c r="I1" s="213"/>
      <c r="J1" s="213"/>
      <c r="K1" s="213"/>
      <c r="L1" s="213"/>
      <c r="M1" s="213"/>
      <c r="N1" s="214"/>
    </row>
    <row r="2" spans="1:17" x14ac:dyDescent="0.45">
      <c r="A2" s="215"/>
      <c r="B2" s="129"/>
      <c r="C2" s="129"/>
      <c r="D2" s="129"/>
      <c r="E2" s="129"/>
      <c r="F2" s="129"/>
      <c r="G2" s="129"/>
      <c r="H2" s="129"/>
      <c r="I2" s="129"/>
      <c r="J2" s="129"/>
      <c r="K2" s="129"/>
      <c r="L2" s="129"/>
      <c r="M2" s="129"/>
      <c r="N2" s="216"/>
    </row>
    <row r="3" spans="1:17" ht="14.65" thickBot="1" x14ac:dyDescent="0.5">
      <c r="A3" s="217"/>
      <c r="B3" s="218"/>
      <c r="C3" s="218"/>
      <c r="D3" s="218"/>
      <c r="E3" s="218"/>
      <c r="F3" s="218"/>
      <c r="G3" s="218"/>
      <c r="H3" s="218"/>
      <c r="I3" s="218"/>
      <c r="J3" s="218"/>
      <c r="K3" s="218"/>
      <c r="L3" s="218"/>
      <c r="M3" s="218"/>
      <c r="N3" s="219"/>
    </row>
    <row r="4" spans="1:17" ht="23.65" thickBot="1" x14ac:dyDescent="0.5">
      <c r="A4" s="220" t="s">
        <v>1</v>
      </c>
      <c r="B4" s="221"/>
      <c r="C4" s="221"/>
      <c r="D4" s="221"/>
      <c r="E4" s="221"/>
      <c r="F4" s="221"/>
      <c r="G4" s="221"/>
      <c r="H4" s="221"/>
      <c r="I4" s="221"/>
      <c r="J4" s="221"/>
      <c r="K4" s="221"/>
      <c r="L4" s="221"/>
      <c r="M4" s="221"/>
      <c r="N4" s="222"/>
      <c r="O4" s="256" t="s">
        <v>17</v>
      </c>
      <c r="P4" s="257"/>
      <c r="Q4" s="258"/>
    </row>
    <row r="5" spans="1:17" ht="23.65" thickBot="1" x14ac:dyDescent="0.5">
      <c r="A5" s="353" t="s">
        <v>2</v>
      </c>
      <c r="B5" s="354"/>
      <c r="C5" s="354"/>
      <c r="D5" s="354"/>
      <c r="E5" s="354"/>
      <c r="F5" s="354"/>
      <c r="G5" s="354"/>
      <c r="H5" s="354"/>
      <c r="I5" s="354"/>
      <c r="J5" s="354"/>
      <c r="K5" s="354"/>
      <c r="L5" s="354"/>
      <c r="M5" s="354"/>
      <c r="N5" s="488"/>
      <c r="O5" s="462"/>
      <c r="P5" s="463"/>
      <c r="Q5" s="464"/>
    </row>
    <row r="6" spans="1:17" ht="14.75" customHeight="1" x14ac:dyDescent="0.45">
      <c r="A6" s="444" t="s">
        <v>190</v>
      </c>
      <c r="B6" s="445"/>
      <c r="C6" s="445"/>
      <c r="D6" s="445"/>
      <c r="E6" s="445"/>
      <c r="F6" s="446"/>
      <c r="G6" s="483" t="s">
        <v>233</v>
      </c>
      <c r="H6" s="484"/>
      <c r="I6" s="484"/>
      <c r="J6" s="484"/>
      <c r="K6" s="484"/>
      <c r="L6" s="484"/>
      <c r="M6" s="484"/>
      <c r="N6" s="485"/>
      <c r="O6" s="267">
        <v>2</v>
      </c>
      <c r="P6" s="268"/>
      <c r="Q6" s="480" t="s">
        <v>121</v>
      </c>
    </row>
    <row r="7" spans="1:17" ht="126.75" customHeight="1" x14ac:dyDescent="0.45">
      <c r="A7" s="447"/>
      <c r="B7" s="448"/>
      <c r="C7" s="448"/>
      <c r="D7" s="448"/>
      <c r="E7" s="448"/>
      <c r="F7" s="449"/>
      <c r="G7" s="453"/>
      <c r="H7" s="454"/>
      <c r="I7" s="454"/>
      <c r="J7" s="454"/>
      <c r="K7" s="454"/>
      <c r="L7" s="454"/>
      <c r="M7" s="454"/>
      <c r="N7" s="486"/>
      <c r="O7" s="269"/>
      <c r="P7" s="148"/>
      <c r="Q7" s="472"/>
    </row>
    <row r="8" spans="1:17" x14ac:dyDescent="0.45">
      <c r="A8" s="447" t="s">
        <v>191</v>
      </c>
      <c r="B8" s="448"/>
      <c r="C8" s="448"/>
      <c r="D8" s="448"/>
      <c r="E8" s="448"/>
      <c r="F8" s="449"/>
      <c r="G8" s="453" t="s">
        <v>241</v>
      </c>
      <c r="H8" s="456"/>
      <c r="I8" s="456"/>
      <c r="J8" s="456"/>
      <c r="K8" s="456"/>
      <c r="L8" s="456"/>
      <c r="M8" s="456"/>
      <c r="N8" s="487"/>
      <c r="O8" s="481">
        <v>4</v>
      </c>
      <c r="P8" s="482"/>
      <c r="Q8" s="472" t="s">
        <v>192</v>
      </c>
    </row>
    <row r="9" spans="1:17" x14ac:dyDescent="0.45">
      <c r="A9" s="447"/>
      <c r="B9" s="448"/>
      <c r="C9" s="448"/>
      <c r="D9" s="448"/>
      <c r="E9" s="448"/>
      <c r="F9" s="449"/>
      <c r="G9" s="458"/>
      <c r="H9" s="456"/>
      <c r="I9" s="456"/>
      <c r="J9" s="456"/>
      <c r="K9" s="456"/>
      <c r="L9" s="456"/>
      <c r="M9" s="456"/>
      <c r="N9" s="487"/>
      <c r="O9" s="481"/>
      <c r="P9" s="482"/>
      <c r="Q9" s="472"/>
    </row>
    <row r="10" spans="1:17" x14ac:dyDescent="0.45">
      <c r="A10" s="447"/>
      <c r="B10" s="448"/>
      <c r="C10" s="448"/>
      <c r="D10" s="448"/>
      <c r="E10" s="448"/>
      <c r="F10" s="449"/>
      <c r="G10" s="458"/>
      <c r="H10" s="456"/>
      <c r="I10" s="456"/>
      <c r="J10" s="456"/>
      <c r="K10" s="456"/>
      <c r="L10" s="456"/>
      <c r="M10" s="456"/>
      <c r="N10" s="487"/>
      <c r="O10" s="481"/>
      <c r="P10" s="482"/>
      <c r="Q10" s="472"/>
    </row>
    <row r="11" spans="1:17" x14ac:dyDescent="0.45">
      <c r="A11" s="447"/>
      <c r="B11" s="448"/>
      <c r="C11" s="448"/>
      <c r="D11" s="448"/>
      <c r="E11" s="448"/>
      <c r="F11" s="449"/>
      <c r="G11" s="458"/>
      <c r="H11" s="456"/>
      <c r="I11" s="456"/>
      <c r="J11" s="456"/>
      <c r="K11" s="456"/>
      <c r="L11" s="456"/>
      <c r="M11" s="456"/>
      <c r="N11" s="487"/>
      <c r="O11" s="481"/>
      <c r="P11" s="482"/>
      <c r="Q11" s="472"/>
    </row>
    <row r="12" spans="1:17" x14ac:dyDescent="0.45">
      <c r="A12" s="447"/>
      <c r="B12" s="448"/>
      <c r="C12" s="448"/>
      <c r="D12" s="448"/>
      <c r="E12" s="448"/>
      <c r="F12" s="449"/>
      <c r="G12" s="458"/>
      <c r="H12" s="456"/>
      <c r="I12" s="456"/>
      <c r="J12" s="456"/>
      <c r="K12" s="456"/>
      <c r="L12" s="456"/>
      <c r="M12" s="456"/>
      <c r="N12" s="487"/>
      <c r="O12" s="481"/>
      <c r="P12" s="482"/>
      <c r="Q12" s="472"/>
    </row>
    <row r="13" spans="1:17" x14ac:dyDescent="0.45">
      <c r="A13" s="447"/>
      <c r="B13" s="448"/>
      <c r="C13" s="448"/>
      <c r="D13" s="448"/>
      <c r="E13" s="448"/>
      <c r="F13" s="449"/>
      <c r="G13" s="458"/>
      <c r="H13" s="456"/>
      <c r="I13" s="456"/>
      <c r="J13" s="456"/>
      <c r="K13" s="456"/>
      <c r="L13" s="456"/>
      <c r="M13" s="456"/>
      <c r="N13" s="487"/>
      <c r="O13" s="481"/>
      <c r="P13" s="482"/>
      <c r="Q13" s="472"/>
    </row>
    <row r="14" spans="1:17" x14ac:dyDescent="0.45">
      <c r="A14" s="447"/>
      <c r="B14" s="448"/>
      <c r="C14" s="448"/>
      <c r="D14" s="448"/>
      <c r="E14" s="448"/>
      <c r="F14" s="449"/>
      <c r="G14" s="458"/>
      <c r="H14" s="456"/>
      <c r="I14" s="456"/>
      <c r="J14" s="456"/>
      <c r="K14" s="456"/>
      <c r="L14" s="456"/>
      <c r="M14" s="456"/>
      <c r="N14" s="487"/>
      <c r="O14" s="481"/>
      <c r="P14" s="482"/>
      <c r="Q14" s="472"/>
    </row>
    <row r="15" spans="1:17" x14ac:dyDescent="0.45">
      <c r="A15" s="447"/>
      <c r="B15" s="448"/>
      <c r="C15" s="448"/>
      <c r="D15" s="448"/>
      <c r="E15" s="448"/>
      <c r="F15" s="449"/>
      <c r="G15" s="458"/>
      <c r="H15" s="456"/>
      <c r="I15" s="456"/>
      <c r="J15" s="456"/>
      <c r="K15" s="456"/>
      <c r="L15" s="456"/>
      <c r="M15" s="456"/>
      <c r="N15" s="487"/>
      <c r="O15" s="481"/>
      <c r="P15" s="482"/>
      <c r="Q15" s="472"/>
    </row>
    <row r="16" spans="1:17" x14ac:dyDescent="0.45">
      <c r="A16" s="447"/>
      <c r="B16" s="448"/>
      <c r="C16" s="448"/>
      <c r="D16" s="448"/>
      <c r="E16" s="448"/>
      <c r="F16" s="449"/>
      <c r="G16" s="458"/>
      <c r="H16" s="456"/>
      <c r="I16" s="456"/>
      <c r="J16" s="456"/>
      <c r="K16" s="456"/>
      <c r="L16" s="456"/>
      <c r="M16" s="456"/>
      <c r="N16" s="487"/>
      <c r="O16" s="481"/>
      <c r="P16" s="482"/>
      <c r="Q16" s="472"/>
    </row>
    <row r="17" spans="1:17" x14ac:dyDescent="0.45">
      <c r="A17" s="447"/>
      <c r="B17" s="448"/>
      <c r="C17" s="448"/>
      <c r="D17" s="448"/>
      <c r="E17" s="448"/>
      <c r="F17" s="449"/>
      <c r="G17" s="458"/>
      <c r="H17" s="456"/>
      <c r="I17" s="456"/>
      <c r="J17" s="456"/>
      <c r="K17" s="456"/>
      <c r="L17" s="456"/>
      <c r="M17" s="456"/>
      <c r="N17" s="487"/>
      <c r="O17" s="481"/>
      <c r="P17" s="482"/>
      <c r="Q17" s="472"/>
    </row>
    <row r="18" spans="1:17" x14ac:dyDescent="0.45">
      <c r="A18" s="447"/>
      <c r="B18" s="448"/>
      <c r="C18" s="448"/>
      <c r="D18" s="448"/>
      <c r="E18" s="448"/>
      <c r="F18" s="449"/>
      <c r="G18" s="458"/>
      <c r="H18" s="456"/>
      <c r="I18" s="456"/>
      <c r="J18" s="456"/>
      <c r="K18" s="456"/>
      <c r="L18" s="456"/>
      <c r="M18" s="456"/>
      <c r="N18" s="487"/>
      <c r="O18" s="481"/>
      <c r="P18" s="482"/>
      <c r="Q18" s="472"/>
    </row>
    <row r="19" spans="1:17" ht="265.5" customHeight="1" x14ac:dyDescent="0.45">
      <c r="A19" s="447"/>
      <c r="B19" s="448"/>
      <c r="C19" s="448"/>
      <c r="D19" s="448"/>
      <c r="E19" s="448"/>
      <c r="F19" s="449"/>
      <c r="G19" s="458"/>
      <c r="H19" s="456"/>
      <c r="I19" s="456"/>
      <c r="J19" s="456"/>
      <c r="K19" s="456"/>
      <c r="L19" s="456"/>
      <c r="M19" s="456"/>
      <c r="N19" s="487"/>
      <c r="O19" s="481"/>
      <c r="P19" s="482"/>
      <c r="Q19" s="472"/>
    </row>
    <row r="20" spans="1:17" x14ac:dyDescent="0.45">
      <c r="A20" s="447" t="s">
        <v>193</v>
      </c>
      <c r="B20" s="448"/>
      <c r="C20" s="448"/>
      <c r="D20" s="448"/>
      <c r="E20" s="448"/>
      <c r="F20" s="449"/>
      <c r="G20" s="469" t="s">
        <v>242</v>
      </c>
      <c r="H20" s="157"/>
      <c r="I20" s="157"/>
      <c r="J20" s="157"/>
      <c r="K20" s="157"/>
      <c r="L20" s="157"/>
      <c r="M20" s="157"/>
      <c r="N20" s="474"/>
      <c r="O20" s="269">
        <v>2</v>
      </c>
      <c r="P20" s="148"/>
      <c r="Q20" s="472" t="s">
        <v>121</v>
      </c>
    </row>
    <row r="21" spans="1:17" ht="114.75" customHeight="1" x14ac:dyDescent="0.45">
      <c r="A21" s="447"/>
      <c r="B21" s="448"/>
      <c r="C21" s="448"/>
      <c r="D21" s="448"/>
      <c r="E21" s="448"/>
      <c r="F21" s="449"/>
      <c r="G21" s="469"/>
      <c r="H21" s="157"/>
      <c r="I21" s="157"/>
      <c r="J21" s="157"/>
      <c r="K21" s="157"/>
      <c r="L21" s="157"/>
      <c r="M21" s="157"/>
      <c r="N21" s="474"/>
      <c r="O21" s="269"/>
      <c r="P21" s="148"/>
      <c r="Q21" s="472"/>
    </row>
    <row r="22" spans="1:17" x14ac:dyDescent="0.45">
      <c r="A22" s="447" t="s">
        <v>194</v>
      </c>
      <c r="B22" s="448"/>
      <c r="C22" s="448"/>
      <c r="D22" s="448"/>
      <c r="E22" s="448"/>
      <c r="F22" s="449"/>
      <c r="G22" s="469" t="s">
        <v>243</v>
      </c>
      <c r="H22" s="157"/>
      <c r="I22" s="157"/>
      <c r="J22" s="157"/>
      <c r="K22" s="157"/>
      <c r="L22" s="157"/>
      <c r="M22" s="157"/>
      <c r="N22" s="474"/>
      <c r="O22" s="269">
        <v>2</v>
      </c>
      <c r="P22" s="148"/>
      <c r="Q22" s="472" t="s">
        <v>121</v>
      </c>
    </row>
    <row r="23" spans="1:17" ht="70.150000000000006" customHeight="1" thickBot="1" x14ac:dyDescent="0.5">
      <c r="A23" s="475"/>
      <c r="B23" s="476"/>
      <c r="C23" s="476"/>
      <c r="D23" s="476"/>
      <c r="E23" s="476"/>
      <c r="F23" s="477"/>
      <c r="G23" s="478"/>
      <c r="H23" s="158"/>
      <c r="I23" s="158"/>
      <c r="J23" s="158"/>
      <c r="K23" s="158"/>
      <c r="L23" s="158"/>
      <c r="M23" s="158"/>
      <c r="N23" s="479"/>
      <c r="O23" s="291"/>
      <c r="P23" s="210"/>
      <c r="Q23" s="473"/>
    </row>
    <row r="24" spans="1:17" ht="14.65" thickBot="1" x14ac:dyDescent="0.5">
      <c r="O24" s="21" t="s">
        <v>25</v>
      </c>
      <c r="P24" s="22">
        <f>SUM(O6:P23)</f>
        <v>10</v>
      </c>
      <c r="Q24" s="31" t="s">
        <v>195</v>
      </c>
    </row>
    <row r="31" spans="1:17" x14ac:dyDescent="0.45">
      <c r="J31" s="45"/>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15" workbookViewId="0">
      <selection activeCell="G26" sqref="G26"/>
    </sheetView>
  </sheetViews>
  <sheetFormatPr defaultRowHeight="14.25" x14ac:dyDescent="0.45"/>
  <cols>
    <col min="1" max="1" width="5.46484375" customWidth="1"/>
    <col min="6" max="6" width="13.46484375" customWidth="1"/>
    <col min="7" max="7" width="16.53125" customWidth="1"/>
    <col min="8" max="8" width="22.33203125" customWidth="1"/>
    <col min="10" max="10" width="15" customWidth="1"/>
    <col min="11" max="11" width="14.53125" customWidth="1"/>
    <col min="12" max="12" width="19.19921875" customWidth="1"/>
    <col min="13" max="13" width="18.1328125" customWidth="1"/>
  </cols>
  <sheetData>
    <row r="1" spans="1:15" x14ac:dyDescent="0.45">
      <c r="A1" s="212" t="s">
        <v>67</v>
      </c>
      <c r="B1" s="213"/>
      <c r="C1" s="213"/>
      <c r="D1" s="213"/>
      <c r="E1" s="213"/>
      <c r="F1" s="213"/>
      <c r="G1" s="213"/>
      <c r="H1" s="213"/>
      <c r="I1" s="213"/>
      <c r="J1" s="213"/>
      <c r="K1" s="213"/>
      <c r="L1" s="213"/>
      <c r="M1" s="213"/>
      <c r="N1" s="213"/>
      <c r="O1" s="214"/>
    </row>
    <row r="2" spans="1:15" x14ac:dyDescent="0.45">
      <c r="A2" s="215"/>
      <c r="B2" s="129"/>
      <c r="C2" s="129"/>
      <c r="D2" s="129"/>
      <c r="E2" s="129"/>
      <c r="F2" s="129"/>
      <c r="G2" s="129"/>
      <c r="H2" s="129"/>
      <c r="I2" s="129"/>
      <c r="J2" s="129"/>
      <c r="K2" s="129"/>
      <c r="L2" s="129"/>
      <c r="M2" s="129"/>
      <c r="N2" s="129"/>
      <c r="O2" s="216"/>
    </row>
    <row r="3" spans="1:15" ht="14.65" thickBot="1" x14ac:dyDescent="0.5">
      <c r="A3" s="217"/>
      <c r="B3" s="218"/>
      <c r="C3" s="218"/>
      <c r="D3" s="218"/>
      <c r="E3" s="218"/>
      <c r="F3" s="218"/>
      <c r="G3" s="218"/>
      <c r="H3" s="218"/>
      <c r="I3" s="218"/>
      <c r="J3" s="218"/>
      <c r="K3" s="218"/>
      <c r="L3" s="218"/>
      <c r="M3" s="218"/>
      <c r="N3" s="218"/>
      <c r="O3" s="219"/>
    </row>
    <row r="4" spans="1:15" ht="23.65" thickBot="1" x14ac:dyDescent="0.5">
      <c r="A4" s="220" t="s">
        <v>1</v>
      </c>
      <c r="B4" s="221"/>
      <c r="C4" s="221"/>
      <c r="D4" s="221"/>
      <c r="E4" s="221"/>
      <c r="F4" s="221"/>
      <c r="G4" s="221"/>
      <c r="H4" s="221"/>
      <c r="I4" s="221"/>
      <c r="J4" s="221"/>
      <c r="K4" s="221"/>
      <c r="L4" s="221"/>
      <c r="M4" s="221"/>
      <c r="N4" s="221"/>
      <c r="O4" s="222"/>
    </row>
    <row r="5" spans="1:15" ht="23.65" thickBot="1" x14ac:dyDescent="0.5">
      <c r="A5" s="353" t="s">
        <v>2</v>
      </c>
      <c r="B5" s="354"/>
      <c r="C5" s="354"/>
      <c r="D5" s="354"/>
      <c r="E5" s="354"/>
      <c r="F5" s="354"/>
      <c r="G5" s="390"/>
      <c r="H5" s="390"/>
      <c r="I5" s="390"/>
      <c r="J5" s="390"/>
      <c r="K5" s="390"/>
      <c r="L5" s="390"/>
      <c r="M5" s="390"/>
      <c r="N5" s="390"/>
      <c r="O5" s="489"/>
    </row>
    <row r="6" spans="1:15" x14ac:dyDescent="0.45">
      <c r="A6" s="444" t="s">
        <v>68</v>
      </c>
      <c r="B6" s="445"/>
      <c r="C6" s="445"/>
      <c r="D6" s="445"/>
      <c r="E6" s="445"/>
      <c r="F6" s="490"/>
      <c r="G6" s="157" t="s">
        <v>69</v>
      </c>
      <c r="H6" s="157"/>
      <c r="I6" s="157"/>
      <c r="J6" s="157"/>
      <c r="K6" s="157"/>
      <c r="L6" s="157"/>
      <c r="M6" s="157"/>
      <c r="N6" s="157"/>
      <c r="O6" s="492"/>
    </row>
    <row r="7" spans="1:15" ht="31.25" customHeight="1" x14ac:dyDescent="0.45">
      <c r="A7" s="447"/>
      <c r="B7" s="448"/>
      <c r="C7" s="448"/>
      <c r="D7" s="448"/>
      <c r="E7" s="448"/>
      <c r="F7" s="491"/>
      <c r="G7" s="157"/>
      <c r="H7" s="157"/>
      <c r="I7" s="157"/>
      <c r="J7" s="157"/>
      <c r="K7" s="157"/>
      <c r="L7" s="157"/>
      <c r="M7" s="157"/>
      <c r="N7" s="157"/>
      <c r="O7" s="492"/>
    </row>
    <row r="8" spans="1:15" x14ac:dyDescent="0.45">
      <c r="A8" s="501" t="s">
        <v>70</v>
      </c>
      <c r="B8" s="502"/>
      <c r="C8" s="502"/>
      <c r="D8" s="502"/>
      <c r="E8" s="502"/>
      <c r="F8" s="502"/>
      <c r="G8" s="505" t="s">
        <v>71</v>
      </c>
      <c r="H8" s="506"/>
      <c r="I8" s="506"/>
      <c r="J8" s="506"/>
      <c r="K8" s="506"/>
      <c r="L8" s="506"/>
      <c r="M8" s="506"/>
      <c r="N8" s="506"/>
      <c r="O8" s="507"/>
    </row>
    <row r="9" spans="1:15" ht="39.75" customHeight="1" x14ac:dyDescent="0.45">
      <c r="A9" s="503"/>
      <c r="B9" s="504"/>
      <c r="C9" s="504"/>
      <c r="D9" s="504"/>
      <c r="E9" s="504"/>
      <c r="F9" s="504"/>
      <c r="G9" s="508"/>
      <c r="H9" s="509"/>
      <c r="I9" s="509"/>
      <c r="J9" s="509"/>
      <c r="K9" s="509"/>
      <c r="L9" s="509"/>
      <c r="M9" s="509"/>
      <c r="N9" s="509"/>
      <c r="O9" s="510"/>
    </row>
    <row r="10" spans="1:15" x14ac:dyDescent="0.45">
      <c r="A10" s="57"/>
      <c r="B10" s="494" t="s">
        <v>72</v>
      </c>
      <c r="C10" s="494"/>
      <c r="D10" s="495"/>
      <c r="E10" s="493" t="s">
        <v>73</v>
      </c>
      <c r="F10" s="494"/>
      <c r="G10" s="495"/>
      <c r="H10" s="493" t="s">
        <v>74</v>
      </c>
      <c r="I10" s="494"/>
      <c r="J10" s="495"/>
      <c r="K10" s="493" t="s">
        <v>75</v>
      </c>
      <c r="L10" s="494"/>
      <c r="M10" s="495"/>
      <c r="N10" s="493" t="s">
        <v>76</v>
      </c>
      <c r="O10" s="499"/>
    </row>
    <row r="11" spans="1:15" ht="0.75" customHeight="1" x14ac:dyDescent="0.45">
      <c r="A11" s="58"/>
      <c r="B11" s="497"/>
      <c r="C11" s="497"/>
      <c r="D11" s="498"/>
      <c r="E11" s="496"/>
      <c r="F11" s="497"/>
      <c r="G11" s="498"/>
      <c r="H11" s="496"/>
      <c r="I11" s="497"/>
      <c r="J11" s="498"/>
      <c r="K11" s="496"/>
      <c r="L11" s="497"/>
      <c r="M11" s="498"/>
      <c r="N11" s="496"/>
      <c r="O11" s="500"/>
    </row>
    <row r="12" spans="1:15" x14ac:dyDescent="0.45">
      <c r="A12" s="511">
        <v>1</v>
      </c>
      <c r="B12" s="513" t="s">
        <v>211</v>
      </c>
      <c r="C12" s="514"/>
      <c r="D12" s="515"/>
      <c r="E12" s="513" t="s">
        <v>212</v>
      </c>
      <c r="F12" s="514"/>
      <c r="G12" s="515"/>
      <c r="H12" s="513" t="s">
        <v>213</v>
      </c>
      <c r="I12" s="514"/>
      <c r="J12" s="515"/>
      <c r="K12" s="513" t="s">
        <v>214</v>
      </c>
      <c r="L12" s="514"/>
      <c r="M12" s="515"/>
      <c r="N12" s="519">
        <v>46204</v>
      </c>
      <c r="O12" s="507"/>
    </row>
    <row r="13" spans="1:15" ht="119.45" customHeight="1" x14ac:dyDescent="0.45">
      <c r="A13" s="512"/>
      <c r="B13" s="516"/>
      <c r="C13" s="517"/>
      <c r="D13" s="518"/>
      <c r="E13" s="516"/>
      <c r="F13" s="517"/>
      <c r="G13" s="518"/>
      <c r="H13" s="516"/>
      <c r="I13" s="517"/>
      <c r="J13" s="518"/>
      <c r="K13" s="516"/>
      <c r="L13" s="517"/>
      <c r="M13" s="518"/>
      <c r="N13" s="508"/>
      <c r="O13" s="510"/>
    </row>
    <row r="14" spans="1:15" ht="19.5" customHeight="1" x14ac:dyDescent="0.45">
      <c r="A14" s="511">
        <v>2</v>
      </c>
      <c r="B14" s="513" t="s">
        <v>215</v>
      </c>
      <c r="C14" s="514"/>
      <c r="D14" s="515"/>
      <c r="E14" s="513" t="s">
        <v>216</v>
      </c>
      <c r="F14" s="514"/>
      <c r="G14" s="515"/>
      <c r="H14" s="513" t="s">
        <v>217</v>
      </c>
      <c r="I14" s="514"/>
      <c r="J14" s="515"/>
      <c r="K14" s="513" t="s">
        <v>218</v>
      </c>
      <c r="L14" s="514"/>
      <c r="M14" s="515"/>
      <c r="N14" s="519">
        <v>46204</v>
      </c>
      <c r="O14" s="507"/>
    </row>
    <row r="15" spans="1:15" ht="115.8" customHeight="1" x14ac:dyDescent="0.45">
      <c r="A15" s="512"/>
      <c r="B15" s="516"/>
      <c r="C15" s="517"/>
      <c r="D15" s="518"/>
      <c r="E15" s="516"/>
      <c r="F15" s="517"/>
      <c r="G15" s="518"/>
      <c r="H15" s="516"/>
      <c r="I15" s="517"/>
      <c r="J15" s="518"/>
      <c r="K15" s="516"/>
      <c r="L15" s="517"/>
      <c r="M15" s="518"/>
      <c r="N15" s="508"/>
      <c r="O15" s="510"/>
    </row>
    <row r="16" spans="1:15" x14ac:dyDescent="0.45">
      <c r="A16" s="511">
        <v>3</v>
      </c>
      <c r="B16" s="513" t="s">
        <v>219</v>
      </c>
      <c r="C16" s="514"/>
      <c r="D16" s="515"/>
      <c r="E16" s="513" t="s">
        <v>220</v>
      </c>
      <c r="F16" s="514"/>
      <c r="G16" s="515"/>
      <c r="H16" s="513" t="s">
        <v>221</v>
      </c>
      <c r="I16" s="514"/>
      <c r="J16" s="515"/>
      <c r="K16" s="513" t="s">
        <v>222</v>
      </c>
      <c r="L16" s="514"/>
      <c r="M16" s="515"/>
      <c r="N16" s="505" t="s">
        <v>77</v>
      </c>
      <c r="O16" s="507"/>
    </row>
    <row r="17" spans="1:16" ht="126.6" customHeight="1" x14ac:dyDescent="0.45">
      <c r="A17" s="512"/>
      <c r="B17" s="516"/>
      <c r="C17" s="517"/>
      <c r="D17" s="518"/>
      <c r="E17" s="516"/>
      <c r="F17" s="517"/>
      <c r="G17" s="518"/>
      <c r="H17" s="516"/>
      <c r="I17" s="517"/>
      <c r="J17" s="518"/>
      <c r="K17" s="516"/>
      <c r="L17" s="517"/>
      <c r="M17" s="518"/>
      <c r="N17" s="508"/>
      <c r="O17" s="510"/>
    </row>
    <row r="18" spans="1:16" x14ac:dyDescent="0.45">
      <c r="A18" s="511">
        <v>4</v>
      </c>
      <c r="B18" s="513" t="s">
        <v>223</v>
      </c>
      <c r="C18" s="514"/>
      <c r="D18" s="515"/>
      <c r="E18" s="513" t="s">
        <v>224</v>
      </c>
      <c r="F18" s="514"/>
      <c r="G18" s="515"/>
      <c r="H18" s="513" t="s">
        <v>225</v>
      </c>
      <c r="I18" s="514"/>
      <c r="J18" s="515"/>
      <c r="K18" s="513" t="s">
        <v>226</v>
      </c>
      <c r="L18" s="514"/>
      <c r="M18" s="515"/>
      <c r="N18" s="519">
        <v>46204</v>
      </c>
      <c r="O18" s="507"/>
    </row>
    <row r="19" spans="1:16" ht="116.45" customHeight="1" x14ac:dyDescent="0.45">
      <c r="A19" s="512"/>
      <c r="B19" s="516"/>
      <c r="C19" s="517"/>
      <c r="D19" s="518"/>
      <c r="E19" s="516"/>
      <c r="F19" s="517"/>
      <c r="G19" s="518"/>
      <c r="H19" s="516"/>
      <c r="I19" s="517"/>
      <c r="J19" s="518"/>
      <c r="K19" s="516"/>
      <c r="L19" s="517"/>
      <c r="M19" s="518"/>
      <c r="N19" s="508"/>
      <c r="O19" s="510"/>
    </row>
    <row r="20" spans="1:16" x14ac:dyDescent="0.45">
      <c r="A20" s="459" t="s">
        <v>78</v>
      </c>
      <c r="B20" s="460"/>
      <c r="C20" s="460"/>
      <c r="D20" s="460"/>
      <c r="E20" s="460"/>
      <c r="F20" s="461"/>
      <c r="G20" s="469" t="s">
        <v>227</v>
      </c>
      <c r="H20" s="157"/>
      <c r="I20" s="157"/>
      <c r="J20" s="157"/>
      <c r="K20" s="157"/>
      <c r="L20" s="157"/>
      <c r="M20" s="157"/>
      <c r="N20" s="474"/>
      <c r="O20" s="492"/>
    </row>
    <row r="21" spans="1:16" ht="37.25" customHeight="1" x14ac:dyDescent="0.45">
      <c r="A21" s="459"/>
      <c r="B21" s="460"/>
      <c r="C21" s="460"/>
      <c r="D21" s="460"/>
      <c r="E21" s="460"/>
      <c r="F21" s="461"/>
      <c r="G21" s="469"/>
      <c r="H21" s="157"/>
      <c r="I21" s="157"/>
      <c r="J21" s="157"/>
      <c r="K21" s="157"/>
      <c r="L21" s="157"/>
      <c r="M21" s="157"/>
      <c r="N21" s="474"/>
      <c r="O21" s="492"/>
    </row>
    <row r="22" spans="1:16" ht="28.5" customHeight="1" x14ac:dyDescent="0.45">
      <c r="A22" s="447" t="s">
        <v>79</v>
      </c>
      <c r="B22" s="448"/>
      <c r="C22" s="448"/>
      <c r="D22" s="448"/>
      <c r="E22" s="448"/>
      <c r="F22" s="449"/>
      <c r="G22" s="525" t="s">
        <v>228</v>
      </c>
      <c r="H22" s="506"/>
      <c r="I22" s="506"/>
      <c r="J22" s="506"/>
      <c r="K22" s="506"/>
      <c r="L22" s="506"/>
      <c r="M22" s="506"/>
      <c r="N22" s="506"/>
      <c r="O22" s="507"/>
    </row>
    <row r="23" spans="1:16" ht="42" customHeight="1" x14ac:dyDescent="0.45">
      <c r="A23" s="522"/>
      <c r="B23" s="523"/>
      <c r="C23" s="523"/>
      <c r="D23" s="523"/>
      <c r="E23" s="523"/>
      <c r="F23" s="524"/>
      <c r="G23" s="526"/>
      <c r="H23" s="509"/>
      <c r="I23" s="509"/>
      <c r="J23" s="509"/>
      <c r="K23" s="509"/>
      <c r="L23" s="509"/>
      <c r="M23" s="509"/>
      <c r="N23" s="509"/>
      <c r="O23" s="510"/>
    </row>
    <row r="24" spans="1:16" ht="18" x14ac:dyDescent="0.55000000000000004">
      <c r="A24" s="527" t="s">
        <v>17</v>
      </c>
      <c r="B24" s="527"/>
      <c r="C24" s="527"/>
      <c r="D24" s="527"/>
      <c r="E24" s="527"/>
      <c r="F24" s="527"/>
      <c r="G24" s="527"/>
      <c r="H24" s="527"/>
      <c r="I24" s="527"/>
      <c r="J24" s="527"/>
      <c r="K24" s="527"/>
      <c r="L24" s="527"/>
      <c r="M24" s="527"/>
      <c r="N24" s="527"/>
      <c r="O24" s="527"/>
      <c r="P24" s="1"/>
    </row>
    <row r="25" spans="1:16" x14ac:dyDescent="0.45">
      <c r="A25" s="520" t="s">
        <v>80</v>
      </c>
      <c r="B25" s="521"/>
      <c r="C25" s="521"/>
      <c r="D25" s="521"/>
      <c r="E25" s="521"/>
      <c r="F25" s="521"/>
      <c r="G25" s="264" t="s">
        <v>252</v>
      </c>
      <c r="H25" s="264"/>
      <c r="I25" s="264"/>
      <c r="J25" s="264"/>
      <c r="K25" s="264"/>
      <c r="L25" s="264"/>
      <c r="M25" s="264"/>
      <c r="N25" s="264"/>
      <c r="O25" s="264"/>
      <c r="P25" s="33"/>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S34" sqref="S34"/>
    </sheetView>
  </sheetViews>
  <sheetFormatPr defaultRowHeight="14.25" x14ac:dyDescent="0.45"/>
  <cols>
    <col min="17" max="17" width="14.1328125" customWidth="1"/>
  </cols>
  <sheetData>
    <row r="1" spans="1:18" ht="15.6" customHeight="1" x14ac:dyDescent="0.45">
      <c r="A1" s="128" t="s">
        <v>130</v>
      </c>
      <c r="B1" s="129"/>
      <c r="C1" s="129"/>
      <c r="D1" s="129"/>
      <c r="E1" s="129"/>
      <c r="F1" s="129"/>
      <c r="G1" s="129"/>
      <c r="H1" s="129"/>
      <c r="I1" s="129"/>
      <c r="J1" s="129"/>
      <c r="K1" s="129"/>
      <c r="L1" s="129"/>
      <c r="M1" s="129"/>
      <c r="N1" s="129"/>
      <c r="O1" s="129"/>
      <c r="P1" s="129"/>
    </row>
    <row r="2" spans="1:18" ht="15.6" customHeight="1" x14ac:dyDescent="0.45">
      <c r="A2" s="128"/>
      <c r="B2" s="129"/>
      <c r="C2" s="129"/>
      <c r="D2" s="129"/>
      <c r="E2" s="129"/>
      <c r="F2" s="129"/>
      <c r="G2" s="129"/>
      <c r="H2" s="129"/>
      <c r="I2" s="129"/>
      <c r="J2" s="129"/>
      <c r="K2" s="129"/>
      <c r="L2" s="129"/>
      <c r="M2" s="129"/>
      <c r="N2" s="129"/>
      <c r="O2" s="129"/>
      <c r="P2" s="129"/>
    </row>
    <row r="3" spans="1:18" ht="14.75" customHeight="1" thickBot="1" x14ac:dyDescent="0.5">
      <c r="A3" s="128"/>
      <c r="B3" s="129"/>
      <c r="C3" s="129"/>
      <c r="D3" s="129"/>
      <c r="E3" s="129"/>
      <c r="F3" s="129"/>
      <c r="G3" s="129"/>
      <c r="H3" s="129"/>
      <c r="I3" s="129"/>
      <c r="J3" s="129"/>
      <c r="K3" s="129"/>
      <c r="L3" s="129"/>
      <c r="M3" s="129"/>
      <c r="N3" s="129"/>
      <c r="O3" s="129"/>
      <c r="P3" s="129"/>
    </row>
    <row r="4" spans="1:18" ht="23.65" thickBot="1" x14ac:dyDescent="0.5">
      <c r="A4" s="220" t="s">
        <v>1</v>
      </c>
      <c r="B4" s="221"/>
      <c r="C4" s="221"/>
      <c r="D4" s="221"/>
      <c r="E4" s="221"/>
      <c r="F4" s="221"/>
      <c r="G4" s="221"/>
      <c r="H4" s="221"/>
      <c r="I4" s="221"/>
      <c r="J4" s="221"/>
      <c r="K4" s="221"/>
      <c r="L4" s="221"/>
      <c r="M4" s="221"/>
      <c r="N4" s="221"/>
      <c r="O4" s="221"/>
      <c r="P4" s="222"/>
    </row>
    <row r="5" spans="1:18" ht="23.65" thickBot="1" x14ac:dyDescent="0.5">
      <c r="A5" s="67" t="s">
        <v>2</v>
      </c>
      <c r="B5" s="68"/>
      <c r="C5" s="68"/>
      <c r="D5" s="68"/>
      <c r="E5" s="68"/>
      <c r="F5" s="68"/>
      <c r="G5" s="68"/>
      <c r="H5" s="68"/>
      <c r="I5" s="68"/>
      <c r="J5" s="68"/>
      <c r="K5" s="68"/>
      <c r="L5" s="68"/>
      <c r="M5" s="68"/>
      <c r="N5" s="68"/>
      <c r="O5" s="68"/>
      <c r="P5" s="69"/>
    </row>
    <row r="6" spans="1:18" ht="15" thickTop="1" thickBot="1" x14ac:dyDescent="0.5">
      <c r="A6" s="536" t="s">
        <v>131</v>
      </c>
      <c r="B6" s="537"/>
      <c r="C6" s="537"/>
      <c r="D6" s="537"/>
      <c r="E6" s="537"/>
      <c r="F6" s="537"/>
      <c r="G6" s="537"/>
      <c r="H6" s="537"/>
      <c r="I6" s="537"/>
      <c r="J6" s="537"/>
      <c r="K6" s="537"/>
      <c r="L6" s="537"/>
      <c r="M6" s="537"/>
      <c r="N6" s="537"/>
      <c r="O6" s="537"/>
      <c r="P6" s="537"/>
      <c r="Q6" s="256" t="s">
        <v>17</v>
      </c>
      <c r="R6" s="258"/>
    </row>
    <row r="7" spans="1:18" ht="15" thickTop="1" thickBot="1" x14ac:dyDescent="0.5">
      <c r="A7" s="536"/>
      <c r="B7" s="537"/>
      <c r="C7" s="537"/>
      <c r="D7" s="537"/>
      <c r="E7" s="537"/>
      <c r="F7" s="537"/>
      <c r="G7" s="537"/>
      <c r="H7" s="537"/>
      <c r="I7" s="537"/>
      <c r="J7" s="537"/>
      <c r="K7" s="537"/>
      <c r="L7" s="537"/>
      <c r="M7" s="537"/>
      <c r="N7" s="537"/>
      <c r="O7" s="537"/>
      <c r="P7" s="537"/>
      <c r="Q7" s="259"/>
      <c r="R7" s="261"/>
    </row>
    <row r="8" spans="1:18" x14ac:dyDescent="0.45">
      <c r="A8" s="103" t="s">
        <v>132</v>
      </c>
      <c r="B8" s="104"/>
      <c r="C8" s="104"/>
      <c r="D8" s="104"/>
      <c r="E8" s="104"/>
      <c r="F8" s="104"/>
      <c r="G8" s="104"/>
      <c r="H8" s="104"/>
      <c r="I8" s="104"/>
      <c r="J8" s="104"/>
      <c r="K8" s="104"/>
      <c r="L8" s="104"/>
      <c r="M8" s="104"/>
      <c r="N8" s="104"/>
      <c r="O8" s="104"/>
      <c r="P8" s="104"/>
      <c r="Q8" s="267">
        <v>3</v>
      </c>
      <c r="R8" s="550" t="s">
        <v>133</v>
      </c>
    </row>
    <row r="9" spans="1:18" ht="15" thickTop="1" thickBot="1" x14ac:dyDescent="0.5">
      <c r="A9" s="103"/>
      <c r="B9" s="104"/>
      <c r="C9" s="104"/>
      <c r="D9" s="104"/>
      <c r="E9" s="104"/>
      <c r="F9" s="104"/>
      <c r="G9" s="104"/>
      <c r="H9" s="104"/>
      <c r="I9" s="104"/>
      <c r="J9" s="104"/>
      <c r="K9" s="104"/>
      <c r="L9" s="104"/>
      <c r="M9" s="104"/>
      <c r="N9" s="104"/>
      <c r="O9" s="104"/>
      <c r="P9" s="104"/>
      <c r="Q9" s="269"/>
      <c r="R9" s="551"/>
    </row>
    <row r="10" spans="1:18" ht="15" thickTop="1" thickBot="1" x14ac:dyDescent="0.5">
      <c r="A10" s="103"/>
      <c r="B10" s="104"/>
      <c r="C10" s="104"/>
      <c r="D10" s="104"/>
      <c r="E10" s="104"/>
      <c r="F10" s="104"/>
      <c r="G10" s="104"/>
      <c r="H10" s="104"/>
      <c r="I10" s="104"/>
      <c r="J10" s="104"/>
      <c r="K10" s="104"/>
      <c r="L10" s="104"/>
      <c r="M10" s="104"/>
      <c r="N10" s="104"/>
      <c r="O10" s="104"/>
      <c r="P10" s="104"/>
      <c r="Q10" s="269"/>
      <c r="R10" s="551"/>
    </row>
    <row r="11" spans="1:18" ht="15" thickTop="1" thickBot="1" x14ac:dyDescent="0.5">
      <c r="A11" s="103"/>
      <c r="B11" s="104"/>
      <c r="C11" s="104"/>
      <c r="D11" s="104"/>
      <c r="E11" s="104"/>
      <c r="F11" s="104"/>
      <c r="G11" s="104"/>
      <c r="H11" s="104"/>
      <c r="I11" s="104"/>
      <c r="J11" s="104"/>
      <c r="K11" s="104"/>
      <c r="L11" s="104"/>
      <c r="M11" s="104"/>
      <c r="N11" s="104"/>
      <c r="O11" s="104"/>
      <c r="P11" s="104"/>
      <c r="Q11" s="269"/>
      <c r="R11" s="551"/>
    </row>
    <row r="12" spans="1:18" ht="15" thickTop="1" thickBot="1" x14ac:dyDescent="0.5">
      <c r="A12" s="103"/>
      <c r="B12" s="104"/>
      <c r="C12" s="104"/>
      <c r="D12" s="104"/>
      <c r="E12" s="104"/>
      <c r="F12" s="104"/>
      <c r="G12" s="104"/>
      <c r="H12" s="104"/>
      <c r="I12" s="104"/>
      <c r="J12" s="104"/>
      <c r="K12" s="104"/>
      <c r="L12" s="104"/>
      <c r="M12" s="104"/>
      <c r="N12" s="104"/>
      <c r="O12" s="104"/>
      <c r="P12" s="104"/>
      <c r="Q12" s="269"/>
      <c r="R12" s="551"/>
    </row>
    <row r="13" spans="1:18" ht="15" thickTop="1" thickBot="1" x14ac:dyDescent="0.5">
      <c r="A13" s="103"/>
      <c r="B13" s="104"/>
      <c r="C13" s="104"/>
      <c r="D13" s="104"/>
      <c r="E13" s="104"/>
      <c r="F13" s="104"/>
      <c r="G13" s="104"/>
      <c r="H13" s="104"/>
      <c r="I13" s="104"/>
      <c r="J13" s="104"/>
      <c r="K13" s="104"/>
      <c r="L13" s="104"/>
      <c r="M13" s="104"/>
      <c r="N13" s="104"/>
      <c r="O13" s="104"/>
      <c r="P13" s="104"/>
      <c r="Q13" s="269"/>
      <c r="R13" s="551"/>
    </row>
    <row r="14" spans="1:18" ht="15" thickTop="1" thickBot="1" x14ac:dyDescent="0.5">
      <c r="A14" s="103"/>
      <c r="B14" s="104"/>
      <c r="C14" s="104"/>
      <c r="D14" s="104"/>
      <c r="E14" s="104"/>
      <c r="F14" s="104"/>
      <c r="G14" s="104"/>
      <c r="H14" s="104"/>
      <c r="I14" s="104"/>
      <c r="J14" s="104"/>
      <c r="K14" s="104"/>
      <c r="L14" s="104"/>
      <c r="M14" s="104"/>
      <c r="N14" s="104"/>
      <c r="O14" s="104"/>
      <c r="P14" s="104"/>
      <c r="Q14" s="269"/>
      <c r="R14" s="551"/>
    </row>
    <row r="15" spans="1:18" ht="15" thickTop="1" thickBot="1" x14ac:dyDescent="0.5">
      <c r="A15" s="103"/>
      <c r="B15" s="104"/>
      <c r="C15" s="104"/>
      <c r="D15" s="104"/>
      <c r="E15" s="104"/>
      <c r="F15" s="104"/>
      <c r="G15" s="104"/>
      <c r="H15" s="104"/>
      <c r="I15" s="104"/>
      <c r="J15" s="104"/>
      <c r="K15" s="104"/>
      <c r="L15" s="104"/>
      <c r="M15" s="104"/>
      <c r="N15" s="104"/>
      <c r="O15" s="104"/>
      <c r="P15" s="104"/>
      <c r="Q15" s="269"/>
      <c r="R15" s="551"/>
    </row>
    <row r="16" spans="1:18" ht="15" thickTop="1" thickBot="1" x14ac:dyDescent="0.5">
      <c r="A16" s="103"/>
      <c r="B16" s="104"/>
      <c r="C16" s="104"/>
      <c r="D16" s="104"/>
      <c r="E16" s="104"/>
      <c r="F16" s="104"/>
      <c r="G16" s="104"/>
      <c r="H16" s="104"/>
      <c r="I16" s="104"/>
      <c r="J16" s="104"/>
      <c r="K16" s="104"/>
      <c r="L16" s="104"/>
      <c r="M16" s="104"/>
      <c r="N16" s="104"/>
      <c r="O16" s="104"/>
      <c r="P16" s="104"/>
      <c r="Q16" s="269"/>
      <c r="R16" s="551"/>
    </row>
    <row r="17" spans="1:19" ht="15" thickTop="1" thickBot="1" x14ac:dyDescent="0.5">
      <c r="A17" s="103"/>
      <c r="B17" s="104"/>
      <c r="C17" s="104"/>
      <c r="D17" s="104"/>
      <c r="E17" s="104"/>
      <c r="F17" s="104"/>
      <c r="G17" s="104"/>
      <c r="H17" s="104"/>
      <c r="I17" s="104"/>
      <c r="J17" s="104"/>
      <c r="K17" s="104"/>
      <c r="L17" s="104"/>
      <c r="M17" s="104"/>
      <c r="N17" s="104"/>
      <c r="O17" s="104"/>
      <c r="P17" s="104"/>
      <c r="Q17" s="291"/>
      <c r="R17" s="552"/>
    </row>
    <row r="18" spans="1:19" ht="18" customHeight="1" thickTop="1" thickBot="1" x14ac:dyDescent="0.5">
      <c r="A18" s="529" t="s">
        <v>134</v>
      </c>
      <c r="B18" s="530"/>
      <c r="C18" s="530"/>
      <c r="D18" s="530"/>
      <c r="E18" s="530"/>
      <c r="F18" s="530"/>
      <c r="G18" s="530"/>
      <c r="H18" s="530"/>
      <c r="I18" s="530"/>
      <c r="J18" s="530"/>
      <c r="K18" s="530"/>
      <c r="L18" s="530"/>
      <c r="M18" s="530"/>
      <c r="N18" s="530"/>
      <c r="O18" s="530"/>
      <c r="P18" s="530"/>
      <c r="Q18" s="546"/>
      <c r="R18" s="547"/>
    </row>
    <row r="19" spans="1:19" ht="18.75" customHeight="1" thickTop="1" thickBot="1" x14ac:dyDescent="0.5">
      <c r="A19" s="529"/>
      <c r="B19" s="530"/>
      <c r="C19" s="530"/>
      <c r="D19" s="530"/>
      <c r="E19" s="530"/>
      <c r="F19" s="530"/>
      <c r="G19" s="530"/>
      <c r="H19" s="530"/>
      <c r="I19" s="530"/>
      <c r="J19" s="530"/>
      <c r="K19" s="530"/>
      <c r="L19" s="530"/>
      <c r="M19" s="530"/>
      <c r="N19" s="530"/>
      <c r="O19" s="530"/>
      <c r="P19" s="530"/>
      <c r="Q19" s="548"/>
      <c r="R19" s="549"/>
    </row>
    <row r="20" spans="1:19" x14ac:dyDescent="0.45">
      <c r="A20" s="105" t="s">
        <v>135</v>
      </c>
      <c r="B20" s="106"/>
      <c r="C20" s="106"/>
      <c r="D20" s="106"/>
      <c r="E20" s="106"/>
      <c r="F20" s="106"/>
      <c r="G20" s="106"/>
      <c r="H20" s="106"/>
      <c r="I20" s="106"/>
      <c r="J20" s="106"/>
      <c r="K20" s="106"/>
      <c r="L20" s="106"/>
      <c r="M20" s="106"/>
      <c r="N20" s="106"/>
      <c r="O20" s="106"/>
      <c r="P20" s="531"/>
      <c r="Q20" s="267">
        <v>0</v>
      </c>
      <c r="R20" s="550" t="s">
        <v>136</v>
      </c>
    </row>
    <row r="21" spans="1:19" x14ac:dyDescent="0.45">
      <c r="A21" s="532"/>
      <c r="B21" s="111"/>
      <c r="C21" s="111"/>
      <c r="D21" s="111"/>
      <c r="E21" s="111"/>
      <c r="F21" s="111"/>
      <c r="G21" s="111"/>
      <c r="H21" s="111"/>
      <c r="I21" s="111"/>
      <c r="J21" s="111"/>
      <c r="K21" s="111"/>
      <c r="L21" s="111"/>
      <c r="M21" s="111"/>
      <c r="N21" s="111"/>
      <c r="O21" s="111"/>
      <c r="P21" s="112"/>
      <c r="Q21" s="269"/>
      <c r="R21" s="551"/>
    </row>
    <row r="22" spans="1:19" x14ac:dyDescent="0.45">
      <c r="A22" s="532"/>
      <c r="B22" s="111"/>
      <c r="C22" s="111"/>
      <c r="D22" s="111"/>
      <c r="E22" s="111"/>
      <c r="F22" s="111"/>
      <c r="G22" s="111"/>
      <c r="H22" s="111"/>
      <c r="I22" s="111"/>
      <c r="J22" s="111"/>
      <c r="K22" s="111"/>
      <c r="L22" s="111"/>
      <c r="M22" s="111"/>
      <c r="N22" s="111"/>
      <c r="O22" s="111"/>
      <c r="P22" s="112"/>
      <c r="Q22" s="269"/>
      <c r="R22" s="551"/>
      <c r="S22" s="45" t="s">
        <v>253</v>
      </c>
    </row>
    <row r="23" spans="1:19" x14ac:dyDescent="0.45">
      <c r="A23" s="532"/>
      <c r="B23" s="111"/>
      <c r="C23" s="111"/>
      <c r="D23" s="111"/>
      <c r="E23" s="111"/>
      <c r="F23" s="111"/>
      <c r="G23" s="111"/>
      <c r="H23" s="111"/>
      <c r="I23" s="111"/>
      <c r="J23" s="111"/>
      <c r="K23" s="111"/>
      <c r="L23" s="111"/>
      <c r="M23" s="111"/>
      <c r="N23" s="111"/>
      <c r="O23" s="111"/>
      <c r="P23" s="112"/>
      <c r="Q23" s="269"/>
      <c r="R23" s="551"/>
    </row>
    <row r="24" spans="1:19" x14ac:dyDescent="0.45">
      <c r="A24" s="532"/>
      <c r="B24" s="111"/>
      <c r="C24" s="111"/>
      <c r="D24" s="111"/>
      <c r="E24" s="111"/>
      <c r="F24" s="111"/>
      <c r="G24" s="111"/>
      <c r="H24" s="111"/>
      <c r="I24" s="111"/>
      <c r="J24" s="111"/>
      <c r="K24" s="111"/>
      <c r="L24" s="111"/>
      <c r="M24" s="111"/>
      <c r="N24" s="111"/>
      <c r="O24" s="111"/>
      <c r="P24" s="112"/>
      <c r="Q24" s="269"/>
      <c r="R24" s="551"/>
    </row>
    <row r="25" spans="1:19" x14ac:dyDescent="0.45">
      <c r="A25" s="532"/>
      <c r="B25" s="111"/>
      <c r="C25" s="111"/>
      <c r="D25" s="111"/>
      <c r="E25" s="111"/>
      <c r="F25" s="111"/>
      <c r="G25" s="111"/>
      <c r="H25" s="111"/>
      <c r="I25" s="111"/>
      <c r="J25" s="111"/>
      <c r="K25" s="111"/>
      <c r="L25" s="111"/>
      <c r="M25" s="111"/>
      <c r="N25" s="111"/>
      <c r="O25" s="111"/>
      <c r="P25" s="112"/>
      <c r="Q25" s="269"/>
      <c r="R25" s="551"/>
    </row>
    <row r="26" spans="1:19" ht="14.65" thickBot="1" x14ac:dyDescent="0.5">
      <c r="A26" s="533"/>
      <c r="B26" s="534"/>
      <c r="C26" s="534"/>
      <c r="D26" s="534"/>
      <c r="E26" s="534"/>
      <c r="F26" s="534"/>
      <c r="G26" s="534"/>
      <c r="H26" s="534"/>
      <c r="I26" s="534"/>
      <c r="J26" s="534"/>
      <c r="K26" s="534"/>
      <c r="L26" s="534"/>
      <c r="M26" s="534"/>
      <c r="N26" s="534"/>
      <c r="O26" s="534"/>
      <c r="P26" s="535"/>
      <c r="Q26" s="291"/>
      <c r="R26" s="552"/>
    </row>
    <row r="27" spans="1:19" ht="15" thickTop="1" thickBot="1" x14ac:dyDescent="0.5">
      <c r="A27" s="536" t="s">
        <v>137</v>
      </c>
      <c r="B27" s="537"/>
      <c r="C27" s="537"/>
      <c r="D27" s="537"/>
      <c r="E27" s="537"/>
      <c r="F27" s="537"/>
      <c r="G27" s="537"/>
      <c r="H27" s="537"/>
      <c r="I27" s="537"/>
      <c r="J27" s="537"/>
      <c r="K27" s="537"/>
      <c r="L27" s="537"/>
      <c r="M27" s="537"/>
      <c r="N27" s="537"/>
      <c r="O27" s="537"/>
      <c r="P27" s="537"/>
      <c r="Q27" s="546"/>
      <c r="R27" s="547"/>
    </row>
    <row r="28" spans="1:19" ht="15" thickTop="1" thickBot="1" x14ac:dyDescent="0.5">
      <c r="A28" s="538"/>
      <c r="B28" s="539"/>
      <c r="C28" s="539"/>
      <c r="D28" s="539"/>
      <c r="E28" s="539"/>
      <c r="F28" s="539"/>
      <c r="G28" s="539"/>
      <c r="H28" s="539"/>
      <c r="I28" s="539"/>
      <c r="J28" s="539"/>
      <c r="K28" s="539"/>
      <c r="L28" s="539"/>
      <c r="M28" s="539"/>
      <c r="N28" s="539"/>
      <c r="O28" s="539"/>
      <c r="P28" s="539"/>
      <c r="Q28" s="548"/>
      <c r="R28" s="549"/>
    </row>
    <row r="29" spans="1:19" x14ac:dyDescent="0.45">
      <c r="A29" s="541" t="s">
        <v>138</v>
      </c>
      <c r="B29" s="542"/>
      <c r="C29" s="542"/>
      <c r="D29" s="542"/>
      <c r="E29" s="542"/>
      <c r="F29" s="542"/>
      <c r="G29" s="542"/>
      <c r="H29" s="542"/>
      <c r="I29" s="542"/>
      <c r="J29" s="542"/>
      <c r="K29" s="542"/>
      <c r="L29" s="542"/>
      <c r="M29" s="542"/>
      <c r="N29" s="542"/>
      <c r="O29" s="542"/>
      <c r="P29" s="542"/>
      <c r="Q29" s="267">
        <v>1.5</v>
      </c>
      <c r="R29" s="550" t="s">
        <v>139</v>
      </c>
    </row>
    <row r="30" spans="1:19" ht="15" thickTop="1" thickBot="1" x14ac:dyDescent="0.5">
      <c r="A30" s="543"/>
      <c r="B30" s="104"/>
      <c r="C30" s="104"/>
      <c r="D30" s="104"/>
      <c r="E30" s="104"/>
      <c r="F30" s="104"/>
      <c r="G30" s="104"/>
      <c r="H30" s="104"/>
      <c r="I30" s="104"/>
      <c r="J30" s="104"/>
      <c r="K30" s="104"/>
      <c r="L30" s="104"/>
      <c r="M30" s="104"/>
      <c r="N30" s="104"/>
      <c r="O30" s="104"/>
      <c r="P30" s="104"/>
      <c r="Q30" s="269"/>
      <c r="R30" s="551"/>
    </row>
    <row r="31" spans="1:19" ht="15" thickTop="1" thickBot="1" x14ac:dyDescent="0.5">
      <c r="A31" s="543"/>
      <c r="B31" s="104"/>
      <c r="C31" s="104"/>
      <c r="D31" s="104"/>
      <c r="E31" s="104"/>
      <c r="F31" s="104"/>
      <c r="G31" s="104"/>
      <c r="H31" s="104"/>
      <c r="I31" s="104"/>
      <c r="J31" s="104"/>
      <c r="K31" s="104"/>
      <c r="L31" s="104"/>
      <c r="M31" s="104"/>
      <c r="N31" s="104"/>
      <c r="O31" s="104"/>
      <c r="P31" s="104"/>
      <c r="Q31" s="269"/>
      <c r="R31" s="551"/>
    </row>
    <row r="32" spans="1:19" ht="15" thickTop="1" thickBot="1" x14ac:dyDescent="0.5">
      <c r="A32" s="543"/>
      <c r="B32" s="104"/>
      <c r="C32" s="104"/>
      <c r="D32" s="104"/>
      <c r="E32" s="104"/>
      <c r="F32" s="104"/>
      <c r="G32" s="104"/>
      <c r="H32" s="104"/>
      <c r="I32" s="104"/>
      <c r="J32" s="104"/>
      <c r="K32" s="104"/>
      <c r="L32" s="104"/>
      <c r="M32" s="104"/>
      <c r="N32" s="104"/>
      <c r="O32" s="104"/>
      <c r="P32" s="104"/>
      <c r="Q32" s="269"/>
      <c r="R32" s="551"/>
    </row>
    <row r="33" spans="1:20" ht="18.75" thickTop="1" thickBot="1" x14ac:dyDescent="0.6">
      <c r="A33" s="543"/>
      <c r="B33" s="104"/>
      <c r="C33" s="104"/>
      <c r="D33" s="104"/>
      <c r="E33" s="104"/>
      <c r="F33" s="104"/>
      <c r="G33" s="104"/>
      <c r="H33" s="104"/>
      <c r="I33" s="104"/>
      <c r="J33" s="104"/>
      <c r="K33" s="104"/>
      <c r="L33" s="104"/>
      <c r="M33" s="104"/>
      <c r="N33" s="104"/>
      <c r="O33" s="104"/>
      <c r="P33" s="104"/>
      <c r="Q33" s="269"/>
      <c r="R33" s="551"/>
      <c r="S33" s="45" t="s">
        <v>254</v>
      </c>
      <c r="T33" s="1"/>
    </row>
    <row r="34" spans="1:20" ht="15" thickTop="1" thickBot="1" x14ac:dyDescent="0.5">
      <c r="A34" s="543"/>
      <c r="B34" s="104"/>
      <c r="C34" s="104"/>
      <c r="D34" s="104"/>
      <c r="E34" s="104"/>
      <c r="F34" s="104"/>
      <c r="G34" s="104"/>
      <c r="H34" s="104"/>
      <c r="I34" s="104"/>
      <c r="J34" s="104"/>
      <c r="K34" s="104"/>
      <c r="L34" s="104"/>
      <c r="M34" s="104"/>
      <c r="N34" s="104"/>
      <c r="O34" s="104"/>
      <c r="P34" s="104"/>
      <c r="Q34" s="269"/>
      <c r="R34" s="551"/>
    </row>
    <row r="35" spans="1:20" ht="15" thickTop="1" thickBot="1" x14ac:dyDescent="0.5">
      <c r="A35" s="543"/>
      <c r="B35" s="104"/>
      <c r="C35" s="104"/>
      <c r="D35" s="104"/>
      <c r="E35" s="104"/>
      <c r="F35" s="104"/>
      <c r="G35" s="104"/>
      <c r="H35" s="104"/>
      <c r="I35" s="104"/>
      <c r="J35" s="104"/>
      <c r="K35" s="104"/>
      <c r="L35" s="104"/>
      <c r="M35" s="104"/>
      <c r="N35" s="104"/>
      <c r="O35" s="104"/>
      <c r="P35" s="104"/>
      <c r="Q35" s="269"/>
      <c r="R35" s="551"/>
    </row>
    <row r="36" spans="1:20" ht="15" thickTop="1" thickBot="1" x14ac:dyDescent="0.5">
      <c r="A36" s="543"/>
      <c r="B36" s="104"/>
      <c r="C36" s="104"/>
      <c r="D36" s="104"/>
      <c r="E36" s="104"/>
      <c r="F36" s="104"/>
      <c r="G36" s="104"/>
      <c r="H36" s="104"/>
      <c r="I36" s="104"/>
      <c r="J36" s="104"/>
      <c r="K36" s="104"/>
      <c r="L36" s="104"/>
      <c r="M36" s="104"/>
      <c r="N36" s="104"/>
      <c r="O36" s="104"/>
      <c r="P36" s="104"/>
      <c r="Q36" s="269"/>
      <c r="R36" s="551"/>
    </row>
    <row r="37" spans="1:20" ht="15" thickTop="1" thickBot="1" x14ac:dyDescent="0.5">
      <c r="A37" s="544"/>
      <c r="B37" s="545"/>
      <c r="C37" s="545"/>
      <c r="D37" s="545"/>
      <c r="E37" s="545"/>
      <c r="F37" s="545"/>
      <c r="G37" s="545"/>
      <c r="H37" s="545"/>
      <c r="I37" s="545"/>
      <c r="J37" s="545"/>
      <c r="K37" s="545"/>
      <c r="L37" s="545"/>
      <c r="M37" s="545"/>
      <c r="N37" s="545"/>
      <c r="O37" s="545"/>
      <c r="P37" s="545"/>
      <c r="Q37" s="291"/>
      <c r="R37" s="552"/>
    </row>
    <row r="38" spans="1:20" ht="18.399999999999999" thickBot="1" x14ac:dyDescent="0.6">
      <c r="A38" s="540"/>
      <c r="B38" s="540"/>
      <c r="C38" s="540"/>
      <c r="D38" s="540"/>
      <c r="E38" s="540"/>
      <c r="F38" s="1"/>
      <c r="G38" s="1"/>
      <c r="H38" s="1"/>
      <c r="I38" s="1"/>
      <c r="J38" s="1"/>
      <c r="K38" s="1"/>
      <c r="L38" s="1"/>
      <c r="M38" s="1"/>
      <c r="N38" s="553" t="s">
        <v>25</v>
      </c>
      <c r="O38" s="554"/>
      <c r="P38" s="554"/>
      <c r="Q38" s="37">
        <f>SUM(Q29+Q20+Q8)</f>
        <v>4.5</v>
      </c>
      <c r="R38" s="36" t="s">
        <v>128</v>
      </c>
    </row>
    <row r="39" spans="1:20" x14ac:dyDescent="0.45">
      <c r="A39" s="528"/>
      <c r="B39" s="528"/>
      <c r="C39" s="528"/>
      <c r="E39" s="33"/>
    </row>
    <row r="40" spans="1:20" x14ac:dyDescent="0.45">
      <c r="A40" s="528"/>
      <c r="B40" s="528"/>
      <c r="C40" s="528"/>
      <c r="E40" s="33"/>
      <c r="J40" s="2"/>
      <c r="K40" s="2"/>
      <c r="L40" s="2"/>
      <c r="M40" s="2"/>
      <c r="N40" s="2"/>
      <c r="O40" s="2"/>
      <c r="P40" s="2"/>
    </row>
    <row r="41" spans="1:20" x14ac:dyDescent="0.45">
      <c r="A41" s="528"/>
      <c r="B41" s="528"/>
      <c r="C41" s="528"/>
      <c r="E41" s="33"/>
    </row>
    <row r="42" spans="1:20" x14ac:dyDescent="0.45">
      <c r="A42" s="528"/>
      <c r="B42" s="528"/>
      <c r="C42" s="528"/>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E14" sqref="E14"/>
    </sheetView>
  </sheetViews>
  <sheetFormatPr defaultRowHeight="14.25" x14ac:dyDescent="0.45"/>
  <cols>
    <col min="6" max="6" width="10.53125" bestFit="1" customWidth="1"/>
  </cols>
  <sheetData>
    <row r="2" spans="2:6" ht="14.65" thickBot="1" x14ac:dyDescent="0.5">
      <c r="B2" s="555" t="s">
        <v>196</v>
      </c>
      <c r="C2" s="555"/>
      <c r="D2" s="555"/>
      <c r="E2" s="38" t="s">
        <v>197</v>
      </c>
      <c r="F2" s="38" t="s">
        <v>198</v>
      </c>
    </row>
    <row r="3" spans="2:6" x14ac:dyDescent="0.45">
      <c r="B3" s="566" t="s">
        <v>199</v>
      </c>
      <c r="C3" s="567"/>
      <c r="D3" s="568"/>
      <c r="E3" s="32">
        <f>'H&amp;S Overview'!G49</f>
        <v>10</v>
      </c>
      <c r="F3" s="5">
        <v>10</v>
      </c>
    </row>
    <row r="4" spans="2:6" x14ac:dyDescent="0.45">
      <c r="B4" s="146" t="s">
        <v>200</v>
      </c>
      <c r="C4" s="147"/>
      <c r="D4" s="569"/>
      <c r="E4" s="32">
        <f>'Machine Shop'!N44</f>
        <v>19</v>
      </c>
      <c r="F4" s="5">
        <v>20</v>
      </c>
    </row>
    <row r="5" spans="2:6" x14ac:dyDescent="0.45">
      <c r="B5" s="146" t="s">
        <v>201</v>
      </c>
      <c r="C5" s="147"/>
      <c r="D5" s="569"/>
      <c r="E5" s="32">
        <f>'Engine Strip'!P38</f>
        <v>23.5</v>
      </c>
      <c r="F5" s="5">
        <v>25</v>
      </c>
    </row>
    <row r="6" spans="2:6" x14ac:dyDescent="0.45">
      <c r="B6" s="146" t="s">
        <v>202</v>
      </c>
      <c r="C6" s="147"/>
      <c r="D6" s="569"/>
      <c r="E6" s="32">
        <f>Suspension!O23</f>
        <v>4</v>
      </c>
      <c r="F6" s="5">
        <v>17</v>
      </c>
    </row>
    <row r="7" spans="2:6" x14ac:dyDescent="0.45">
      <c r="B7" s="146" t="s">
        <v>203</v>
      </c>
      <c r="C7" s="147"/>
      <c r="D7" s="569"/>
      <c r="E7" s="32">
        <f>'Ad Manufacturing'!P22</f>
        <v>10</v>
      </c>
      <c r="F7" s="5">
        <v>12</v>
      </c>
    </row>
    <row r="8" spans="2:6" x14ac:dyDescent="0.45">
      <c r="B8" s="146" t="s">
        <v>204</v>
      </c>
      <c r="C8" s="147"/>
      <c r="D8" s="569"/>
      <c r="E8" s="32">
        <f>Composites!P24</f>
        <v>10</v>
      </c>
      <c r="F8" s="5">
        <v>10</v>
      </c>
    </row>
    <row r="9" spans="2:6" x14ac:dyDescent="0.45">
      <c r="B9" s="570" t="s">
        <v>205</v>
      </c>
      <c r="C9" s="571"/>
      <c r="D9" s="572"/>
      <c r="E9" s="42" t="s">
        <v>252</v>
      </c>
      <c r="F9" s="10" t="s">
        <v>80</v>
      </c>
    </row>
    <row r="10" spans="2:6" ht="14.65" thickBot="1" x14ac:dyDescent="0.5">
      <c r="B10" s="560" t="s">
        <v>206</v>
      </c>
      <c r="C10" s="561"/>
      <c r="D10" s="562"/>
      <c r="E10" s="42" cm="1">
        <f t="array" ref="E10">CPD!Q38:Q38</f>
        <v>4.5</v>
      </c>
      <c r="F10" s="10">
        <v>6</v>
      </c>
    </row>
    <row r="11" spans="2:6" ht="14.65" thickBot="1" x14ac:dyDescent="0.5">
      <c r="B11" s="563" t="s">
        <v>207</v>
      </c>
      <c r="C11" s="564"/>
      <c r="D11" s="565"/>
      <c r="E11" s="43">
        <f>SUM(E3:E10)</f>
        <v>81</v>
      </c>
      <c r="F11" s="40">
        <f>SUM(F3:F10)</f>
        <v>100</v>
      </c>
    </row>
    <row r="12" spans="2:6" ht="14.65" thickBot="1" x14ac:dyDescent="0.5">
      <c r="B12" s="556" t="s">
        <v>208</v>
      </c>
      <c r="C12" s="557"/>
      <c r="D12" s="558"/>
      <c r="E12" s="44">
        <v>67.3</v>
      </c>
      <c r="F12" s="39">
        <v>100</v>
      </c>
    </row>
    <row r="13" spans="2:6" ht="14.65" thickBot="1" x14ac:dyDescent="0.5"/>
    <row r="14" spans="2:6" ht="14.65" thickBot="1" x14ac:dyDescent="0.5">
      <c r="B14" s="133" t="s">
        <v>209</v>
      </c>
      <c r="C14" s="134"/>
      <c r="D14" s="559"/>
      <c r="E14" s="573">
        <f>(E11*0.75)+(E12*0.25)</f>
        <v>77.575000000000003</v>
      </c>
      <c r="F14" s="41" t="s">
        <v>210</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26b3518d848a4e59547585793a59dd41">
  <xsd:schema xmlns:xsd="http://www.w3.org/2001/XMLSchema" xmlns:xs="http://www.w3.org/2001/XMLSchema" xmlns:p="http://schemas.microsoft.com/office/2006/metadata/properties" xmlns:ns3="b4f9f7ee-5770-4a14-8925-17f3d16e50b7" targetNamespace="http://schemas.microsoft.com/office/2006/metadata/properties" ma:root="true" ma:fieldsID="0913f1f47f3232752c5db237cc30661a"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160F34F-54C1-489C-A0BA-88EDB110A9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2026-05-07T09:00:07Z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