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103459_student_uwtsd_ac_uk/Documents/"/>
    </mc:Choice>
  </mc:AlternateContent>
  <xr:revisionPtr revIDLastSave="343" documentId="8_{EAC26E3B-BB1D-4433-B7FF-EC0B438F646D}" xr6:coauthVersionLast="47" xr6:coauthVersionMax="47" xr10:uidLastSave="{86FF230B-7A7B-4DB9-AD66-8C8FF921BD12}"/>
  <bookViews>
    <workbookView xWindow="-110" yWindow="-110" windowWidth="18220" windowHeight="11620" xr2:uid="{00000000-000D-0000-FFFF-FFFF00000000}"/>
  </bookViews>
  <sheets>
    <sheet name="Actual Assignment Spreadsheet" sheetId="8" r:id="rId1"/>
    <sheet name="SDB" sheetId="3" r:id="rId2"/>
    <sheet name="PDB" sheetId="4" r:id="rId3"/>
    <sheet name="CBP" sheetId="6" r:id="rId4"/>
    <sheet name="CBR" sheetId="5" r:id="rId5"/>
    <sheet name="PCB" sheetId="7" r:id="rId6"/>
    <sheet name="Accounts" sheetId="2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51" i="8" l="1"/>
  <c r="V51" i="8"/>
  <c r="H72" i="2"/>
  <c r="H68" i="2"/>
  <c r="R51" i="8"/>
  <c r="Q51" i="8"/>
  <c r="J51" i="8"/>
  <c r="I51" i="8"/>
  <c r="K51" i="8"/>
  <c r="G51" i="8"/>
  <c r="P17" i="8"/>
  <c r="P16" i="8"/>
  <c r="E18" i="5"/>
  <c r="O15" i="8"/>
  <c r="O11" i="8"/>
  <c r="P8" i="8"/>
  <c r="P51" i="8" s="1"/>
  <c r="P10" i="8"/>
  <c r="N51" i="8"/>
  <c r="A14" i="7"/>
  <c r="D14" i="7"/>
  <c r="K18" i="5"/>
  <c r="O21" i="5" s="1"/>
  <c r="G21" i="5" s="1"/>
  <c r="G25" i="5"/>
  <c r="G23" i="5"/>
  <c r="H18" i="5"/>
  <c r="G18" i="5"/>
  <c r="F18" i="5"/>
  <c r="F15" i="5"/>
  <c r="F16" i="5"/>
  <c r="G14" i="5"/>
  <c r="G13" i="5"/>
  <c r="G12" i="5"/>
  <c r="F10" i="5"/>
  <c r="E81" i="6"/>
  <c r="H80" i="6"/>
  <c r="H86" i="6"/>
  <c r="E87" i="6"/>
  <c r="E86" i="6"/>
  <c r="E80" i="6"/>
  <c r="O14" i="8" l="1"/>
  <c r="O51" i="8" s="1"/>
  <c r="O23" i="5"/>
  <c r="G24" i="5" s="1"/>
  <c r="D67" i="6" l="1"/>
  <c r="G58" i="4"/>
  <c r="D77" i="4"/>
  <c r="D73" i="4"/>
  <c r="F58" i="4"/>
  <c r="E58" i="4"/>
  <c r="D58" i="4"/>
  <c r="D43" i="6"/>
  <c r="J67" i="6"/>
  <c r="G67" i="6"/>
  <c r="F67" i="6"/>
  <c r="E67" i="6"/>
  <c r="J43" i="6"/>
  <c r="G43" i="6"/>
  <c r="F43" i="6"/>
  <c r="E43" i="6"/>
  <c r="G36" i="4" l="1"/>
  <c r="F36" i="4"/>
  <c r="E36" i="4"/>
  <c r="D36" i="4"/>
  <c r="F51" i="8"/>
  <c r="E51" i="8"/>
  <c r="E68" i="3"/>
  <c r="H38" i="2" l="1"/>
  <c r="G19" i="2"/>
  <c r="H26" i="2" s="1"/>
  <c r="H10" i="2"/>
  <c r="H11" i="2" s="1"/>
  <c r="H59" i="2"/>
  <c r="H30" i="2" l="1"/>
  <c r="D17" i="6" l="1"/>
  <c r="E17" i="6"/>
  <c r="F17" i="6"/>
  <c r="G17" i="6"/>
  <c r="H17" i="6"/>
  <c r="D15" i="4" l="1"/>
  <c r="E15" i="4"/>
  <c r="F15" i="4"/>
  <c r="G15" i="4"/>
  <c r="E18" i="3"/>
  <c r="F18" i="3"/>
  <c r="G18" i="3"/>
  <c r="E14" i="7"/>
  <c r="F14" i="7"/>
  <c r="C51" i="8" l="1"/>
  <c r="D51" i="8"/>
</calcChain>
</file>

<file path=xl/sharedStrings.xml><?xml version="1.0" encoding="utf-8"?>
<sst xmlns="http://schemas.openxmlformats.org/spreadsheetml/2006/main" count="451" uniqueCount="161">
  <si>
    <t>Motor Vehicles</t>
  </si>
  <si>
    <t>Provision for Dep'n (MV)</t>
  </si>
  <si>
    <t>Trade Debtors</t>
  </si>
  <si>
    <t>Trade Creditors</t>
  </si>
  <si>
    <t>Cash in Hand</t>
  </si>
  <si>
    <t>Capital</t>
  </si>
  <si>
    <t>VAT Control Account</t>
  </si>
  <si>
    <t>DR</t>
  </si>
  <si>
    <t>CR</t>
  </si>
  <si>
    <t xml:space="preserve">Opening </t>
  </si>
  <si>
    <t>Balances</t>
  </si>
  <si>
    <t>Sales Day</t>
  </si>
  <si>
    <t>Book</t>
  </si>
  <si>
    <t>Sales</t>
  </si>
  <si>
    <t>Purchase</t>
  </si>
  <si>
    <t>Day Book</t>
  </si>
  <si>
    <t>Purchases</t>
  </si>
  <si>
    <t>Receipts</t>
  </si>
  <si>
    <t>Cash</t>
  </si>
  <si>
    <t>Payments</t>
  </si>
  <si>
    <t>Disposal of Fixed Assets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</si>
  <si>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</si>
  <si>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</si>
  <si>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</si>
  <si>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</si>
  <si>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</si>
  <si>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</si>
  <si>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Exp(FP)</t>
  </si>
  <si>
    <t>Dep'n Exp(MV)</t>
  </si>
  <si>
    <t>Closing Stock (B/S)</t>
  </si>
  <si>
    <t>Closing Stock (P&amp;L)</t>
  </si>
  <si>
    <t>Accruals</t>
  </si>
  <si>
    <t>Profit and Loss</t>
  </si>
  <si>
    <t>Balance Sheet</t>
  </si>
  <si>
    <t>B</t>
  </si>
  <si>
    <t>P</t>
  </si>
  <si>
    <t>Prepayments</t>
  </si>
  <si>
    <t>Profit for the Period</t>
  </si>
  <si>
    <t>Rates</t>
  </si>
  <si>
    <t>Accrued Telephone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</si>
  <si>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</si>
  <si>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</si>
  <si>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</si>
  <si>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</si>
  <si>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</si>
  <si>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</si>
  <si>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</si>
  <si>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</si>
  <si>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 xml:space="preserve">    Freehold Property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</si>
  <si>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</si>
  <si>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</si>
  <si>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</si>
  <si>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</si>
  <si>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</si>
  <si>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</si>
  <si>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 xml:space="preserve">    Cash in Hand</t>
  </si>
  <si>
    <t>Current Liabilities</t>
  </si>
  <si>
    <t xml:space="preserve">    Trade Creditors</t>
  </si>
  <si>
    <t xml:space="preserve">    VAT Control Account</t>
  </si>
  <si>
    <t xml:space="preserve">    Accruals</t>
  </si>
  <si>
    <t>Net Current Assets</t>
  </si>
  <si>
    <t>Represented by :</t>
  </si>
  <si>
    <t>Profit for the year</t>
  </si>
  <si>
    <t xml:space="preserve">Trading and Profit and Loss Account for the 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</si>
  <si>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</si>
  <si>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</si>
  <si>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</si>
  <si>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</si>
  <si>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</si>
  <si>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</si>
  <si>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</si>
  <si>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 xml:space="preserve">    Discount Received</t>
  </si>
  <si>
    <t>Less : expenses</t>
  </si>
  <si>
    <t xml:space="preserve">    Discount Allowed</t>
  </si>
  <si>
    <t xml:space="preserve">    Advertising</t>
  </si>
  <si>
    <t>Net Profit</t>
  </si>
  <si>
    <t>SALES DAY BOOK</t>
  </si>
  <si>
    <t>Date</t>
  </si>
  <si>
    <t>Customer</t>
  </si>
  <si>
    <t>Total</t>
  </si>
  <si>
    <t>VAT</t>
  </si>
  <si>
    <t>Net</t>
  </si>
  <si>
    <t>£</t>
  </si>
  <si>
    <t>PURCHASE DAY BOOK</t>
  </si>
  <si>
    <t>Narrative</t>
  </si>
  <si>
    <t>Telephone</t>
  </si>
  <si>
    <t>CASH BOOK (Receipts)</t>
  </si>
  <si>
    <t xml:space="preserve">From </t>
  </si>
  <si>
    <t>Debtors</t>
  </si>
  <si>
    <t>CASH BOOK (Payments)</t>
  </si>
  <si>
    <t xml:space="preserve">        Narrative</t>
  </si>
  <si>
    <t>To</t>
  </si>
  <si>
    <t>Petty</t>
  </si>
  <si>
    <t>Creditors</t>
  </si>
  <si>
    <t>PETTY CASH BOOK</t>
  </si>
  <si>
    <t>Discount</t>
  </si>
  <si>
    <t>Received</t>
  </si>
  <si>
    <t>Allowed</t>
  </si>
  <si>
    <t>Disposals</t>
  </si>
  <si>
    <t>VAT a/c</t>
  </si>
  <si>
    <t xml:space="preserve">DR </t>
  </si>
  <si>
    <t>Bank</t>
  </si>
  <si>
    <t>Cash sales</t>
  </si>
  <si>
    <t>Petty cash</t>
  </si>
  <si>
    <t>Bal b/f</t>
  </si>
  <si>
    <t>Bal c/f</t>
  </si>
  <si>
    <t>less : Drawings</t>
  </si>
  <si>
    <t xml:space="preserve">     month ended 31st January 2021</t>
  </si>
  <si>
    <t>Balance Sheet at 31st January 2021</t>
  </si>
  <si>
    <t>Stock at 1-10-2019</t>
  </si>
  <si>
    <t>Accrued electricity</t>
  </si>
  <si>
    <t>Accrued gas</t>
  </si>
  <si>
    <t>Provision for Dep'n (F+E)</t>
  </si>
  <si>
    <t>Fixtures and Equipment</t>
  </si>
  <si>
    <t>Bank Account</t>
  </si>
  <si>
    <t>Bank Loan</t>
  </si>
  <si>
    <t xml:space="preserve"> Account Name</t>
  </si>
  <si>
    <t>Orange</t>
  </si>
  <si>
    <t>Black</t>
  </si>
  <si>
    <t>Silver</t>
  </si>
  <si>
    <t xml:space="preserve">JANUARY </t>
  </si>
  <si>
    <t>FEBRUARY</t>
  </si>
  <si>
    <t>MARCH</t>
  </si>
  <si>
    <t>TOTAL</t>
  </si>
  <si>
    <t xml:space="preserve"> </t>
  </si>
  <si>
    <t>JANUARY</t>
  </si>
  <si>
    <t>White</t>
  </si>
  <si>
    <t>Gas</t>
  </si>
  <si>
    <t>Yellow</t>
  </si>
  <si>
    <t>Purchaces</t>
  </si>
  <si>
    <t>Telephone 440</t>
  </si>
  <si>
    <t>Grey</t>
  </si>
  <si>
    <t>HM customs</t>
  </si>
  <si>
    <t xml:space="preserve">Insurance </t>
  </si>
  <si>
    <t>Electricity</t>
  </si>
  <si>
    <t>Legal fees</t>
  </si>
  <si>
    <t>Gas Bill</t>
  </si>
  <si>
    <t>Petty cash float</t>
  </si>
  <si>
    <t>New Equipment</t>
  </si>
  <si>
    <t>Delivery Vehicle</t>
  </si>
  <si>
    <t>Incuding £440 telephone</t>
  </si>
  <si>
    <t>TOTAL:</t>
  </si>
  <si>
    <t>Discount received</t>
  </si>
  <si>
    <t>petty cash</t>
  </si>
  <si>
    <t>Cheque Black</t>
  </si>
  <si>
    <t>Cheque Claret</t>
  </si>
  <si>
    <t>Cheque Orange</t>
  </si>
  <si>
    <t>.</t>
  </si>
  <si>
    <t>stamps</t>
  </si>
  <si>
    <t>Stamps</t>
  </si>
  <si>
    <t>Sum</t>
  </si>
  <si>
    <t>Average</t>
  </si>
  <si>
    <t>Running Total</t>
  </si>
  <si>
    <t>Count</t>
  </si>
  <si>
    <t>Liability</t>
  </si>
  <si>
    <t>Insurance</t>
  </si>
  <si>
    <t>drawings</t>
  </si>
  <si>
    <t>Rent</t>
  </si>
  <si>
    <t>tel, gas, elec</t>
  </si>
  <si>
    <t xml:space="preserve">Depreciation </t>
  </si>
  <si>
    <t>15805- 3896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</si>
</sst>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8"/>
      <name val="Arial"/>
    </font>
    <font>
      <sz val="11"/>
      <color rgb="FF006100"/>
      <name val="Calibri"/>
      <family val="2"/>
      <scheme val="minor"/>
    </font>
    <font>
      <b/>
      <sz val="10"/>
      <name val="Arial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C6EFCE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8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8" fillId="8" borderId="0" applyNumberFormat="0" applyBorder="0" applyAlignment="0" applyProtection="0"/>
    <xf numFmtId="0" fontId="1" fillId="9" borderId="0" applyNumberFormat="0" applyBorder="0" applyAlignment="0" applyProtection="0"/>
    <xf numFmtId="0" fontId="12" fillId="10" borderId="0" applyNumberFormat="0" applyBorder="0" applyAlignment="0" applyProtection="0"/>
  </cellStyleXfs>
  <cellXfs count="97">
    <xf numFmtId="0" fontId="0" fillId="0" borderId="0" xfId="0"/>
    <xf numFmtId="0" fontId="0" fillId="0" borderId="1" xfId="0" applyBorder="1"/>
    <xf numFmtId="0" fontId="0" fillId="0" borderId="0" xfId="0" applyBorder="1"/>
    <xf numFmtId="1" fontId="0" fillId="0" borderId="2" xfId="0" applyNumberFormat="1" applyBorder="1"/>
    <xf numFmtId="1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1" fontId="0" fillId="0" borderId="0" xfId="0" applyNumberFormat="1" applyBorder="1"/>
    <xf numFmtId="1" fontId="0" fillId="0" borderId="4" xfId="0" applyNumberFormat="1" applyBorder="1"/>
    <xf numFmtId="1" fontId="0" fillId="0" borderId="6" xfId="0" applyNumberFormat="1" applyBorder="1"/>
    <xf numFmtId="1" fontId="0" fillId="0" borderId="7" xfId="0" applyNumberForma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37" fontId="2" fillId="0" borderId="0" xfId="0" applyNumberFormat="1" applyFont="1"/>
    <xf numFmtId="37" fontId="2" fillId="0" borderId="0" xfId="0" applyNumberFormat="1" applyFont="1" applyBorder="1"/>
    <xf numFmtId="37" fontId="3" fillId="0" borderId="0" xfId="0" applyNumberFormat="1" applyFont="1"/>
    <xf numFmtId="37" fontId="0" fillId="0" borderId="0" xfId="0" applyNumberFormat="1"/>
    <xf numFmtId="37" fontId="2" fillId="0" borderId="8" xfId="0" applyNumberFormat="1" applyFont="1" applyBorder="1"/>
    <xf numFmtId="37" fontId="2" fillId="0" borderId="9" xfId="0" applyNumberFormat="1" applyFont="1" applyBorder="1"/>
    <xf numFmtId="37" fontId="2" fillId="0" borderId="2" xfId="0" applyNumberFormat="1" applyFont="1" applyBorder="1"/>
    <xf numFmtId="37" fontId="4" fillId="0" borderId="0" xfId="0" applyNumberFormat="1" applyFont="1"/>
    <xf numFmtId="0" fontId="5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16" fontId="2" fillId="0" borderId="0" xfId="0" applyNumberFormat="1" applyFont="1"/>
    <xf numFmtId="0" fontId="2" fillId="0" borderId="0" xfId="0" applyFont="1" applyAlignment="1"/>
    <xf numFmtId="0" fontId="6" fillId="0" borderId="0" xfId="0" applyFont="1"/>
    <xf numFmtId="16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7" fillId="0" borderId="0" xfId="0" applyFont="1" applyBorder="1"/>
    <xf numFmtId="0" fontId="2" fillId="0" borderId="2" xfId="0" applyFont="1" applyBorder="1"/>
    <xf numFmtId="0" fontId="0" fillId="0" borderId="0" xfId="0" applyAlignment="1"/>
    <xf numFmtId="3" fontId="0" fillId="0" borderId="0" xfId="0" applyNumberFormat="1"/>
    <xf numFmtId="3" fontId="0" fillId="0" borderId="1" xfId="0" applyNumberFormat="1" applyBorder="1"/>
    <xf numFmtId="0" fontId="0" fillId="0" borderId="0" xfId="0" applyFill="1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/>
    <xf numFmtId="0" fontId="9" fillId="2" borderId="0" xfId="1" applyFont="1" applyAlignment="1">
      <alignment horizontal="center"/>
    </xf>
    <xf numFmtId="0" fontId="10" fillId="2" borderId="0" xfId="1" applyFont="1" applyAlignment="1">
      <alignment horizontal="center"/>
    </xf>
    <xf numFmtId="0" fontId="10" fillId="2" borderId="0" xfId="1" applyFont="1"/>
    <xf numFmtId="14" fontId="10" fillId="2" borderId="0" xfId="1" applyNumberFormat="1" applyFont="1" applyAlignment="1">
      <alignment horizontal="center"/>
    </xf>
    <xf numFmtId="16" fontId="10" fillId="2" borderId="0" xfId="1" applyNumberFormat="1" applyFont="1"/>
    <xf numFmtId="0" fontId="10" fillId="2" borderId="2" xfId="1" applyFont="1" applyBorder="1"/>
    <xf numFmtId="0" fontId="10" fillId="5" borderId="0" xfId="4" applyFont="1"/>
    <xf numFmtId="0" fontId="9" fillId="5" borderId="0" xfId="4" applyFont="1"/>
    <xf numFmtId="0" fontId="10" fillId="9" borderId="0" xfId="8" applyFont="1"/>
    <xf numFmtId="0" fontId="10" fillId="9" borderId="0" xfId="8" applyFont="1" applyAlignment="1">
      <alignment horizontal="center"/>
    </xf>
    <xf numFmtId="16" fontId="10" fillId="9" borderId="0" xfId="8" applyNumberFormat="1" applyFont="1"/>
    <xf numFmtId="0" fontId="9" fillId="9" borderId="0" xfId="8" applyFont="1"/>
    <xf numFmtId="0" fontId="10" fillId="6" borderId="0" xfId="5" applyFont="1"/>
    <xf numFmtId="0" fontId="10" fillId="6" borderId="0" xfId="5" applyFont="1" applyAlignment="1">
      <alignment horizontal="center"/>
    </xf>
    <xf numFmtId="49" fontId="10" fillId="6" borderId="0" xfId="5" applyNumberFormat="1" applyFont="1" applyAlignment="1">
      <alignment horizontal="center"/>
    </xf>
    <xf numFmtId="16" fontId="10" fillId="6" borderId="0" xfId="5" applyNumberFormat="1" applyFont="1"/>
    <xf numFmtId="0" fontId="10" fillId="6" borderId="10" xfId="5" applyFont="1" applyBorder="1"/>
    <xf numFmtId="0" fontId="9" fillId="6" borderId="0" xfId="5" applyFont="1"/>
    <xf numFmtId="0" fontId="8" fillId="4" borderId="0" xfId="3"/>
    <xf numFmtId="0" fontId="8" fillId="8" borderId="0" xfId="7"/>
    <xf numFmtId="0" fontId="1" fillId="7" borderId="0" xfId="6"/>
    <xf numFmtId="0" fontId="1" fillId="3" borderId="0" xfId="2"/>
    <xf numFmtId="0" fontId="8" fillId="8" borderId="0" xfId="7" applyAlignment="1">
      <alignment horizontal="center"/>
    </xf>
    <xf numFmtId="0" fontId="8" fillId="8" borderId="1" xfId="7" applyBorder="1" applyAlignment="1">
      <alignment horizontal="center"/>
    </xf>
    <xf numFmtId="0" fontId="8" fillId="4" borderId="1" xfId="3" applyBorder="1"/>
    <xf numFmtId="0" fontId="1" fillId="3" borderId="0" xfId="2" applyAlignment="1">
      <alignment horizontal="center"/>
    </xf>
    <xf numFmtId="0" fontId="1" fillId="3" borderId="1" xfId="2" applyBorder="1" applyAlignment="1">
      <alignment horizontal="center"/>
    </xf>
    <xf numFmtId="0" fontId="1" fillId="7" borderId="0" xfId="6" applyAlignment="1">
      <alignment horizontal="center"/>
    </xf>
    <xf numFmtId="0" fontId="1" fillId="7" borderId="1" xfId="6" applyBorder="1" applyAlignment="1">
      <alignment horizontal="center"/>
    </xf>
    <xf numFmtId="0" fontId="9" fillId="2" borderId="0" xfId="1" applyFont="1"/>
    <xf numFmtId="0" fontId="10" fillId="2" borderId="0" xfId="1" applyFont="1" applyAlignment="1"/>
    <xf numFmtId="0" fontId="10" fillId="6" borderId="0" xfId="5" applyFont="1" applyAlignment="1"/>
    <xf numFmtId="0" fontId="10" fillId="6" borderId="2" xfId="5" applyFont="1" applyBorder="1"/>
    <xf numFmtId="0" fontId="0" fillId="0" borderId="0" xfId="0"/>
    <xf numFmtId="16" fontId="0" fillId="0" borderId="0" xfId="0" applyNumberFormat="1"/>
    <xf numFmtId="0" fontId="0" fillId="0" borderId="0" xfId="0"/>
    <xf numFmtId="0" fontId="13" fillId="0" borderId="0" xfId="0" applyFont="1"/>
    <xf numFmtId="0" fontId="12" fillId="10" borderId="2" xfId="9" applyBorder="1"/>
    <xf numFmtId="0" fontId="13" fillId="0" borderId="1" xfId="0" applyFont="1" applyBorder="1"/>
    <xf numFmtId="0" fontId="0" fillId="0" borderId="0" xfId="0"/>
    <xf numFmtId="3" fontId="13" fillId="0" borderId="0" xfId="0" applyNumberFormat="1" applyFont="1"/>
    <xf numFmtId="3" fontId="12" fillId="10" borderId="2" xfId="9" applyNumberForma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10" fillId="2" borderId="0" xfId="1" applyFont="1" applyAlignment="1">
      <alignment horizontal="center"/>
    </xf>
    <xf numFmtId="49" fontId="10" fillId="6" borderId="0" xfId="5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" fontId="13" fillId="0" borderId="2" xfId="0" applyNumberFormat="1" applyFont="1" applyBorder="1"/>
    <xf numFmtId="1" fontId="12" fillId="10" borderId="2" xfId="9" applyNumberFormat="1" applyBorder="1"/>
    <xf numFmtId="37" fontId="6" fillId="0" borderId="0" xfId="0" applyNumberFormat="1" applyFont="1"/>
    <xf numFmtId="1" fontId="0" fillId="0" borderId="0" xfId="0" applyNumberFormat="1"/>
    <xf numFmtId="1" fontId="13" fillId="0" borderId="1" xfId="0" applyNumberFormat="1" applyFont="1" applyBorder="1"/>
  </cellXfs>
  <cellStyles count="10">
    <cellStyle name="20% - Accent1" xfId="1" builtinId="30"/>
    <cellStyle name="20% - Accent3" xfId="4" builtinId="38"/>
    <cellStyle name="20% - Accent4" xfId="5" builtinId="42"/>
    <cellStyle name="20% - Accent6" xfId="8" builtinId="50"/>
    <cellStyle name="60% - Accent2" xfId="2" builtinId="36"/>
    <cellStyle name="60% - Accent4" xfId="6" builtinId="44"/>
    <cellStyle name="Accent3" xfId="3" builtinId="37"/>
    <cellStyle name="Accent6" xfId="7" builtinId="49"/>
    <cellStyle name="Good" xfId="9" builtinId="2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2:Y56"/>
  <sheetViews>
    <sheetView tabSelected="1" zoomScale="53" zoomScaleNormal="70" workbookViewId="0">
      <selection activeCell="X47" sqref="X47"/>
    </sheetView>
  </sheetViews>
  <sheetFormatPr defaultRowHeight="12.5" x14ac:dyDescent="0.25"/>
  <cols>
    <col min="1" max="1" width="22.6328125" customWidth="1"/>
    <col min="13" max="13" width="11" customWidth="1"/>
  </cols>
  <sheetData>
    <row r="2" spans="1:22" ht="14.5" x14ac:dyDescent="0.35">
      <c r="A2" s="2" t="s">
        <v>116</v>
      </c>
      <c r="B2" s="7"/>
      <c r="C2" s="14" t="s">
        <v>9</v>
      </c>
      <c r="D2" s="16" t="s">
        <v>10</v>
      </c>
      <c r="E2" s="64" t="s">
        <v>11</v>
      </c>
      <c r="F2" s="65" t="s">
        <v>12</v>
      </c>
      <c r="G2" s="60" t="s">
        <v>14</v>
      </c>
      <c r="H2" s="66" t="s">
        <v>15</v>
      </c>
      <c r="I2" s="67" t="s">
        <v>18</v>
      </c>
      <c r="J2" s="68" t="s">
        <v>17</v>
      </c>
      <c r="K2" s="69" t="s">
        <v>18</v>
      </c>
      <c r="L2" s="70" t="s">
        <v>19</v>
      </c>
      <c r="M2" s="14" t="s">
        <v>23</v>
      </c>
      <c r="N2" s="16" t="s">
        <v>12</v>
      </c>
      <c r="O2" s="14" t="s">
        <v>25</v>
      </c>
      <c r="P2" s="16" t="s">
        <v>10</v>
      </c>
      <c r="Q2" s="84" t="s">
        <v>26</v>
      </c>
      <c r="R2" s="85"/>
      <c r="S2" s="86" t="s">
        <v>32</v>
      </c>
      <c r="T2" s="87"/>
      <c r="U2" s="84" t="s">
        <v>33</v>
      </c>
      <c r="V2" s="87"/>
    </row>
    <row r="3" spans="1:22" x14ac:dyDescent="0.25">
      <c r="A3" s="2"/>
      <c r="B3" s="7"/>
      <c r="C3" s="14"/>
      <c r="D3" s="16"/>
      <c r="E3" s="14"/>
      <c r="F3" s="16"/>
      <c r="H3" s="1"/>
      <c r="I3" s="14"/>
      <c r="J3" s="16"/>
      <c r="K3" s="14"/>
      <c r="L3" s="16"/>
      <c r="M3" s="14"/>
      <c r="N3" s="16"/>
      <c r="O3" s="14"/>
      <c r="P3" s="16"/>
      <c r="Q3" s="13"/>
      <c r="R3" s="14"/>
      <c r="S3" s="15"/>
      <c r="T3" s="16"/>
      <c r="U3" s="13"/>
      <c r="V3" s="16"/>
    </row>
    <row r="4" spans="1:22" x14ac:dyDescent="0.25">
      <c r="A4" s="13"/>
      <c r="B4" s="8"/>
      <c r="C4" s="14" t="s">
        <v>7</v>
      </c>
      <c r="D4" s="16" t="s">
        <v>8</v>
      </c>
      <c r="E4" s="14" t="s">
        <v>7</v>
      </c>
      <c r="F4" s="16" t="s">
        <v>8</v>
      </c>
      <c r="G4" s="14" t="s">
        <v>7</v>
      </c>
      <c r="H4" s="16" t="s">
        <v>8</v>
      </c>
      <c r="I4" s="14" t="s">
        <v>7</v>
      </c>
      <c r="J4" s="16" t="s">
        <v>8</v>
      </c>
      <c r="K4" s="14" t="s">
        <v>7</v>
      </c>
      <c r="L4" s="16" t="s">
        <v>8</v>
      </c>
      <c r="M4" s="14" t="s">
        <v>7</v>
      </c>
      <c r="N4" s="16" t="s">
        <v>8</v>
      </c>
      <c r="O4" s="14" t="s">
        <v>7</v>
      </c>
      <c r="P4" s="16" t="s">
        <v>8</v>
      </c>
      <c r="Q4" s="14" t="s">
        <v>7</v>
      </c>
      <c r="R4" s="16" t="s">
        <v>8</v>
      </c>
      <c r="S4" s="14" t="s">
        <v>7</v>
      </c>
      <c r="T4" s="16" t="s">
        <v>8</v>
      </c>
      <c r="U4" s="14" t="s">
        <v>7</v>
      </c>
      <c r="V4" s="16" t="s">
        <v>8</v>
      </c>
    </row>
    <row r="5" spans="1:22" x14ac:dyDescent="0.25">
      <c r="A5" s="13"/>
      <c r="B5" s="8"/>
      <c r="C5" s="14"/>
      <c r="D5" s="16"/>
      <c r="E5" s="14"/>
      <c r="F5" s="16"/>
      <c r="G5" s="14"/>
      <c r="H5" s="16"/>
      <c r="I5" s="14"/>
      <c r="J5" s="16"/>
      <c r="K5" s="14"/>
      <c r="L5" s="16"/>
      <c r="M5" s="14"/>
      <c r="N5" s="16"/>
      <c r="O5" s="14"/>
      <c r="P5" s="16"/>
      <c r="Q5" s="14"/>
      <c r="R5" s="16"/>
      <c r="S5" s="14"/>
      <c r="T5" s="16"/>
      <c r="U5" s="14"/>
      <c r="V5" s="16"/>
    </row>
    <row r="6" spans="1:22" x14ac:dyDescent="0.25">
      <c r="A6" s="2"/>
      <c r="B6" s="7"/>
      <c r="D6" s="1"/>
      <c r="F6" s="1"/>
      <c r="G6" s="77"/>
      <c r="H6" s="77"/>
      <c r="J6" s="1"/>
      <c r="L6" s="1"/>
      <c r="N6" s="1"/>
      <c r="P6" s="1"/>
      <c r="R6" s="1"/>
      <c r="T6" s="1"/>
      <c r="V6" s="1"/>
    </row>
    <row r="7" spans="1:22" x14ac:dyDescent="0.25">
      <c r="A7" s="2" t="s">
        <v>113</v>
      </c>
      <c r="B7" s="7" t="s">
        <v>34</v>
      </c>
      <c r="C7" s="36">
        <v>25394</v>
      </c>
      <c r="E7" s="1"/>
      <c r="F7" s="1"/>
      <c r="G7" s="77">
        <v>6400</v>
      </c>
      <c r="H7" s="77"/>
      <c r="J7" s="1"/>
      <c r="L7" s="1"/>
      <c r="N7" s="1"/>
      <c r="O7" s="36">
        <v>31794</v>
      </c>
      <c r="P7" s="1"/>
      <c r="R7" s="1">
        <v>448</v>
      </c>
      <c r="S7">
        <v>448</v>
      </c>
      <c r="T7" s="1"/>
      <c r="U7">
        <v>31794</v>
      </c>
      <c r="V7" s="1"/>
    </row>
    <row r="8" spans="1:22" x14ac:dyDescent="0.25">
      <c r="A8" s="2" t="s">
        <v>112</v>
      </c>
      <c r="B8" s="7" t="s">
        <v>34</v>
      </c>
      <c r="D8" s="37">
        <v>9578</v>
      </c>
      <c r="F8" s="1"/>
      <c r="G8" s="77"/>
      <c r="H8" s="77"/>
      <c r="J8" s="1"/>
      <c r="L8" s="1"/>
      <c r="N8" s="1"/>
      <c r="O8" s="36"/>
      <c r="P8" s="37">
        <f>D8</f>
        <v>9578</v>
      </c>
      <c r="R8" s="4"/>
      <c r="T8" s="1"/>
      <c r="V8" s="1">
        <v>10025</v>
      </c>
    </row>
    <row r="9" spans="1:22" x14ac:dyDescent="0.25">
      <c r="A9" s="2" t="s">
        <v>0</v>
      </c>
      <c r="B9" s="7" t="s">
        <v>34</v>
      </c>
      <c r="C9" s="37">
        <v>27176</v>
      </c>
      <c r="F9" s="1"/>
      <c r="G9" s="77">
        <v>14850</v>
      </c>
      <c r="H9" s="77"/>
      <c r="J9" s="1"/>
      <c r="L9" s="1"/>
      <c r="N9" s="1"/>
      <c r="O9" s="36">
        <v>42026</v>
      </c>
      <c r="P9" s="1"/>
      <c r="Q9" s="36"/>
      <c r="R9" s="1">
        <v>1605</v>
      </c>
      <c r="S9">
        <v>1605</v>
      </c>
      <c r="T9" s="1"/>
      <c r="U9">
        <v>42026</v>
      </c>
      <c r="V9" s="1"/>
    </row>
    <row r="10" spans="1:22" x14ac:dyDescent="0.25">
      <c r="A10" s="2" t="s">
        <v>1</v>
      </c>
      <c r="B10" s="7" t="s">
        <v>34</v>
      </c>
      <c r="D10" s="36">
        <v>7574</v>
      </c>
      <c r="F10" s="1"/>
      <c r="G10" s="77"/>
      <c r="H10" s="77"/>
      <c r="J10" s="1"/>
      <c r="L10" s="1"/>
      <c r="N10" s="1"/>
      <c r="O10" s="36"/>
      <c r="P10" s="37">
        <f>D10</f>
        <v>7574</v>
      </c>
      <c r="R10" s="4"/>
      <c r="T10" s="1"/>
      <c r="V10" s="1">
        <v>9179</v>
      </c>
    </row>
    <row r="11" spans="1:22" x14ac:dyDescent="0.25">
      <c r="A11" s="33" t="s">
        <v>109</v>
      </c>
      <c r="B11" s="7" t="s">
        <v>35</v>
      </c>
      <c r="C11" s="36">
        <v>13481</v>
      </c>
      <c r="F11" s="1"/>
      <c r="G11" s="77"/>
      <c r="H11" s="77"/>
      <c r="J11" s="1"/>
      <c r="L11" s="1"/>
      <c r="N11" s="1"/>
      <c r="O11" s="36">
        <f>C11</f>
        <v>13481</v>
      </c>
      <c r="P11" s="1"/>
      <c r="R11" s="1"/>
      <c r="S11">
        <v>13481</v>
      </c>
      <c r="T11" s="1"/>
      <c r="V11" s="1"/>
    </row>
    <row r="12" spans="1:22" x14ac:dyDescent="0.25">
      <c r="A12" s="2" t="s">
        <v>2</v>
      </c>
      <c r="B12" s="7" t="s">
        <v>34</v>
      </c>
      <c r="C12" s="36">
        <v>11583</v>
      </c>
      <c r="D12" s="1"/>
      <c r="E12">
        <v>25914</v>
      </c>
      <c r="F12" s="1"/>
      <c r="G12" s="77"/>
      <c r="H12" s="77"/>
      <c r="J12" s="1">
        <v>11583</v>
      </c>
      <c r="L12" s="1"/>
      <c r="N12" s="1"/>
      <c r="O12" s="36">
        <v>25914</v>
      </c>
      <c r="P12" s="37"/>
      <c r="R12" s="1"/>
      <c r="T12" s="1"/>
      <c r="U12">
        <v>25914</v>
      </c>
      <c r="V12" s="1"/>
    </row>
    <row r="13" spans="1:22" ht="17.5" x14ac:dyDescent="0.35">
      <c r="A13" s="2" t="s">
        <v>3</v>
      </c>
      <c r="B13" s="7" t="s">
        <v>34</v>
      </c>
      <c r="D13" s="37">
        <v>2896</v>
      </c>
      <c r="F13" s="1"/>
      <c r="G13" s="77"/>
      <c r="H13" s="77">
        <v>21000</v>
      </c>
      <c r="I13" s="27"/>
      <c r="J13" s="1"/>
      <c r="K13">
        <v>2896</v>
      </c>
      <c r="L13" s="1"/>
      <c r="N13" s="1"/>
      <c r="O13" s="36"/>
      <c r="P13" s="37">
        <v>21000</v>
      </c>
      <c r="R13" s="1"/>
      <c r="T13" s="1"/>
      <c r="V13" s="1">
        <v>21000</v>
      </c>
    </row>
    <row r="14" spans="1:22" x14ac:dyDescent="0.25">
      <c r="A14" s="2" t="s">
        <v>114</v>
      </c>
      <c r="B14" s="7" t="s">
        <v>34</v>
      </c>
      <c r="C14" s="36">
        <v>4010</v>
      </c>
      <c r="D14" s="37"/>
      <c r="F14" s="1"/>
      <c r="G14" s="77"/>
      <c r="H14" s="77"/>
      <c r="I14">
        <v>34240</v>
      </c>
      <c r="J14" s="1"/>
      <c r="L14" s="1">
        <v>9486</v>
      </c>
      <c r="N14" s="1"/>
      <c r="O14" s="36">
        <f>C14+I14-L14</f>
        <v>28764</v>
      </c>
      <c r="P14" s="37"/>
      <c r="R14" s="1"/>
      <c r="T14" s="1"/>
      <c r="U14">
        <v>28764</v>
      </c>
      <c r="V14" s="1"/>
    </row>
    <row r="15" spans="1:22" x14ac:dyDescent="0.25">
      <c r="A15" s="2" t="s">
        <v>4</v>
      </c>
      <c r="B15" s="7" t="s">
        <v>34</v>
      </c>
      <c r="C15" s="36">
        <v>675</v>
      </c>
      <c r="D15" s="1"/>
      <c r="F15" s="1"/>
      <c r="G15" s="77"/>
      <c r="H15" s="77"/>
      <c r="J15" s="1"/>
      <c r="K15">
        <v>308</v>
      </c>
      <c r="L15" s="1"/>
      <c r="N15" s="1">
        <v>308</v>
      </c>
      <c r="O15" s="36">
        <f>675</f>
        <v>675</v>
      </c>
      <c r="P15" s="1"/>
      <c r="R15" s="1"/>
      <c r="T15" s="1"/>
      <c r="U15">
        <v>675</v>
      </c>
      <c r="V15" s="1"/>
    </row>
    <row r="16" spans="1:22" x14ac:dyDescent="0.25">
      <c r="A16" s="2" t="s">
        <v>5</v>
      </c>
      <c r="B16" s="7" t="s">
        <v>34</v>
      </c>
      <c r="C16" s="36"/>
      <c r="D16" s="37">
        <v>44161</v>
      </c>
      <c r="F16" s="1"/>
      <c r="G16" s="77"/>
      <c r="H16" s="77"/>
      <c r="J16" s="1">
        <v>12000</v>
      </c>
      <c r="L16" s="1"/>
      <c r="N16" s="1"/>
      <c r="P16" s="37">
        <f>D16+J16</f>
        <v>56161</v>
      </c>
      <c r="R16" s="1"/>
      <c r="T16" s="1">
        <v>56161</v>
      </c>
      <c r="V16" s="1">
        <v>56161</v>
      </c>
    </row>
    <row r="17" spans="1:22" x14ac:dyDescent="0.25">
      <c r="A17" s="38" t="s">
        <v>115</v>
      </c>
      <c r="B17" s="7" t="s">
        <v>34</v>
      </c>
      <c r="D17" s="36">
        <v>15741</v>
      </c>
      <c r="E17" s="1"/>
      <c r="F17" s="1"/>
      <c r="G17" s="77"/>
      <c r="H17" s="77"/>
      <c r="J17" s="1"/>
      <c r="L17" s="1"/>
      <c r="N17" s="1"/>
      <c r="P17" s="37">
        <f>D17</f>
        <v>15741</v>
      </c>
      <c r="R17" s="1"/>
      <c r="T17" s="1"/>
      <c r="V17" s="1">
        <v>15741</v>
      </c>
    </row>
    <row r="18" spans="1:22" ht="17.5" x14ac:dyDescent="0.35">
      <c r="A18" s="2" t="s">
        <v>6</v>
      </c>
      <c r="B18" s="7" t="s">
        <v>34</v>
      </c>
      <c r="D18" s="37">
        <v>2005</v>
      </c>
      <c r="F18" s="1">
        <v>4319</v>
      </c>
      <c r="G18" s="77">
        <v>7750</v>
      </c>
      <c r="H18" s="77"/>
      <c r="I18" s="27"/>
      <c r="J18" s="1">
        <v>1990</v>
      </c>
      <c r="K18" s="38">
        <v>2338</v>
      </c>
      <c r="L18" s="1"/>
      <c r="M18">
        <v>28</v>
      </c>
      <c r="N18" s="1"/>
      <c r="O18" s="38">
        <v>1802</v>
      </c>
      <c r="P18" s="37"/>
      <c r="R18" s="1"/>
      <c r="T18" s="1"/>
      <c r="U18">
        <v>1802</v>
      </c>
      <c r="V18" s="1"/>
    </row>
    <row r="19" spans="1:22" x14ac:dyDescent="0.25">
      <c r="A19" s="2" t="s">
        <v>39</v>
      </c>
      <c r="B19" s="7" t="s">
        <v>35</v>
      </c>
      <c r="D19" s="1">
        <v>134</v>
      </c>
      <c r="F19" s="1"/>
      <c r="G19" s="77"/>
      <c r="H19" s="77"/>
      <c r="J19" s="1"/>
      <c r="K19">
        <v>440</v>
      </c>
      <c r="L19" s="1"/>
      <c r="N19" s="1"/>
      <c r="O19">
        <v>440</v>
      </c>
      <c r="P19" s="1">
        <v>134</v>
      </c>
      <c r="Q19">
        <v>60</v>
      </c>
      <c r="R19" s="1"/>
      <c r="S19" s="38">
        <v>500</v>
      </c>
      <c r="T19" s="1"/>
      <c r="V19" s="1">
        <v>134</v>
      </c>
    </row>
    <row r="20" spans="1:22" x14ac:dyDescent="0.25">
      <c r="A20" s="38" t="s">
        <v>110</v>
      </c>
      <c r="B20" s="7"/>
      <c r="D20" s="1">
        <v>111</v>
      </c>
      <c r="F20" s="1"/>
      <c r="G20" s="77"/>
      <c r="H20" s="77"/>
      <c r="J20" s="1"/>
      <c r="K20">
        <v>400</v>
      </c>
      <c r="L20" s="1"/>
      <c r="N20" s="1"/>
      <c r="O20">
        <v>400</v>
      </c>
      <c r="P20" s="1">
        <v>111</v>
      </c>
      <c r="Q20">
        <v>120</v>
      </c>
      <c r="R20" s="1"/>
      <c r="S20" s="38">
        <v>520</v>
      </c>
      <c r="T20" s="1"/>
      <c r="V20" s="1">
        <v>111</v>
      </c>
    </row>
    <row r="21" spans="1:22" x14ac:dyDescent="0.25">
      <c r="A21" s="38" t="s">
        <v>111</v>
      </c>
      <c r="B21" s="7"/>
      <c r="D21" s="1">
        <v>119</v>
      </c>
      <c r="F21" s="1"/>
      <c r="G21" s="77"/>
      <c r="H21" s="77"/>
      <c r="J21" s="1"/>
      <c r="K21">
        <v>300</v>
      </c>
      <c r="L21" s="1"/>
      <c r="N21" s="1"/>
      <c r="O21">
        <v>300</v>
      </c>
      <c r="P21" s="1">
        <v>119</v>
      </c>
      <c r="Q21">
        <v>240</v>
      </c>
      <c r="R21" s="1"/>
      <c r="S21" s="38">
        <v>540</v>
      </c>
      <c r="T21" s="1"/>
      <c r="V21" s="1">
        <v>119</v>
      </c>
    </row>
    <row r="22" spans="1:22" x14ac:dyDescent="0.25">
      <c r="A22" s="2"/>
      <c r="B22" s="7"/>
      <c r="D22" s="1"/>
      <c r="F22" s="1"/>
      <c r="G22" s="77"/>
      <c r="H22" s="77"/>
      <c r="J22" s="1"/>
      <c r="L22" s="1"/>
      <c r="N22" s="1"/>
      <c r="P22" s="1"/>
      <c r="R22" s="1"/>
      <c r="T22" s="1"/>
      <c r="V22" s="1"/>
    </row>
    <row r="23" spans="1:22" x14ac:dyDescent="0.25">
      <c r="A23" s="2"/>
      <c r="B23" s="7"/>
      <c r="D23" s="1"/>
      <c r="F23" s="1"/>
      <c r="G23" s="77"/>
      <c r="H23" s="77"/>
      <c r="J23" s="1"/>
      <c r="L23" s="1"/>
      <c r="N23" s="1"/>
      <c r="P23" s="1"/>
      <c r="R23" s="1"/>
      <c r="T23" s="1"/>
      <c r="U23" t="s">
        <v>147</v>
      </c>
      <c r="V23" s="1"/>
    </row>
    <row r="24" spans="1:22" ht="15" customHeight="1" x14ac:dyDescent="0.35">
      <c r="A24" s="2" t="s">
        <v>13</v>
      </c>
      <c r="B24" s="7" t="s">
        <v>35</v>
      </c>
      <c r="D24" s="1"/>
      <c r="F24" s="1">
        <v>21595</v>
      </c>
      <c r="G24" s="77"/>
      <c r="H24" s="77"/>
      <c r="I24" s="27"/>
      <c r="J24" s="1">
        <v>9950</v>
      </c>
      <c r="L24" s="1"/>
      <c r="N24" s="1"/>
      <c r="P24" s="1">
        <v>31545</v>
      </c>
      <c r="R24" s="1"/>
      <c r="T24" s="1">
        <v>31545</v>
      </c>
      <c r="V24" s="1"/>
    </row>
    <row r="25" spans="1:22" s="77" customFormat="1" ht="15" customHeight="1" x14ac:dyDescent="0.35">
      <c r="A25" s="38" t="s">
        <v>154</v>
      </c>
      <c r="B25" s="7"/>
      <c r="D25" s="1"/>
      <c r="F25" s="1"/>
      <c r="H25" s="77">
        <v>25500</v>
      </c>
      <c r="I25" s="27"/>
      <c r="J25" s="1"/>
      <c r="L25" s="1"/>
      <c r="N25" s="1"/>
      <c r="P25" s="1">
        <v>25500</v>
      </c>
      <c r="R25" s="1">
        <v>450</v>
      </c>
      <c r="T25" s="1"/>
      <c r="V25" s="1">
        <v>25500</v>
      </c>
    </row>
    <row r="26" spans="1:22" s="81" customFormat="1" ht="15" customHeight="1" x14ac:dyDescent="0.35">
      <c r="A26" s="38" t="s">
        <v>156</v>
      </c>
      <c r="B26" s="7"/>
      <c r="D26" s="1"/>
      <c r="F26" s="1"/>
      <c r="I26" s="27"/>
      <c r="J26" s="1"/>
      <c r="L26" s="1"/>
      <c r="N26" s="1"/>
      <c r="P26" s="1"/>
      <c r="Q26" s="81">
        <v>220</v>
      </c>
      <c r="R26" s="1"/>
      <c r="S26" s="81">
        <v>220</v>
      </c>
      <c r="T26" s="1"/>
      <c r="V26" s="1"/>
    </row>
    <row r="27" spans="1:22" x14ac:dyDescent="0.25">
      <c r="A27" s="2" t="s">
        <v>16</v>
      </c>
      <c r="B27" s="7" t="s">
        <v>35</v>
      </c>
      <c r="D27" s="1"/>
      <c r="F27" s="1"/>
      <c r="G27" s="77">
        <v>17500</v>
      </c>
      <c r="H27" s="77"/>
      <c r="J27" s="1"/>
      <c r="L27" s="1"/>
      <c r="N27" s="1"/>
      <c r="O27">
        <v>17500</v>
      </c>
      <c r="P27" s="1"/>
      <c r="R27" s="1">
        <v>220</v>
      </c>
      <c r="S27">
        <v>17280</v>
      </c>
      <c r="T27" s="1"/>
      <c r="V27" s="1"/>
    </row>
    <row r="28" spans="1:22" x14ac:dyDescent="0.25">
      <c r="A28" s="2" t="s">
        <v>20</v>
      </c>
      <c r="B28" s="7" t="s">
        <v>35</v>
      </c>
      <c r="D28" s="1"/>
      <c r="F28" s="1"/>
      <c r="G28" s="77"/>
      <c r="H28" s="77"/>
      <c r="J28" s="1"/>
      <c r="L28" s="1"/>
      <c r="N28" s="1"/>
      <c r="P28" s="1"/>
      <c r="R28" s="1"/>
      <c r="T28" s="1"/>
      <c r="V28" s="1"/>
    </row>
    <row r="29" spans="1:22" x14ac:dyDescent="0.25">
      <c r="A29" s="2" t="s">
        <v>21</v>
      </c>
      <c r="B29" s="7" t="s">
        <v>35</v>
      </c>
      <c r="D29" s="1"/>
      <c r="F29" s="1"/>
      <c r="G29" s="77"/>
      <c r="H29" s="77"/>
      <c r="I29">
        <v>1283</v>
      </c>
      <c r="J29" s="1"/>
      <c r="L29" s="1"/>
      <c r="N29" s="1"/>
      <c r="O29">
        <v>1283</v>
      </c>
      <c r="P29" s="1"/>
      <c r="R29" s="1"/>
      <c r="S29">
        <v>1283</v>
      </c>
      <c r="T29" s="1"/>
      <c r="V29" s="1"/>
    </row>
    <row r="30" spans="1:22" x14ac:dyDescent="0.25">
      <c r="A30" s="2" t="s">
        <v>38</v>
      </c>
      <c r="B30" s="7" t="s">
        <v>35</v>
      </c>
      <c r="D30" s="1"/>
      <c r="F30" s="1"/>
      <c r="G30" s="77"/>
      <c r="H30" s="77"/>
      <c r="J30" s="1"/>
      <c r="L30" s="1"/>
      <c r="N30" s="1"/>
      <c r="P30" s="1"/>
      <c r="R30" s="1"/>
      <c r="T30" s="1"/>
      <c r="V30" s="1"/>
    </row>
    <row r="31" spans="1:22" s="81" customFormat="1" x14ac:dyDescent="0.25">
      <c r="A31" s="38" t="s">
        <v>157</v>
      </c>
      <c r="B31" s="7"/>
      <c r="D31" s="1"/>
      <c r="F31" s="1"/>
      <c r="J31" s="1"/>
      <c r="L31" s="1"/>
      <c r="N31" s="1"/>
      <c r="P31" s="1"/>
      <c r="Q31" s="81">
        <v>450</v>
      </c>
      <c r="R31" s="1"/>
      <c r="S31" s="81">
        <v>450</v>
      </c>
      <c r="T31" s="1"/>
      <c r="V31" s="1">
        <v>450</v>
      </c>
    </row>
    <row r="32" spans="1:22" x14ac:dyDescent="0.25">
      <c r="A32" s="2" t="s">
        <v>22</v>
      </c>
      <c r="B32" s="7" t="s">
        <v>35</v>
      </c>
      <c r="D32" s="1"/>
      <c r="F32" s="1"/>
      <c r="G32" s="77"/>
      <c r="H32" s="77"/>
      <c r="J32" s="1"/>
      <c r="L32" s="1">
        <v>446</v>
      </c>
      <c r="N32" s="1"/>
      <c r="P32" s="1">
        <v>446</v>
      </c>
      <c r="R32" s="1"/>
      <c r="T32" s="1">
        <v>446</v>
      </c>
      <c r="V32" s="1"/>
    </row>
    <row r="33" spans="1:25" x14ac:dyDescent="0.25">
      <c r="A33" s="2" t="s">
        <v>24</v>
      </c>
      <c r="B33" s="7" t="s">
        <v>35</v>
      </c>
      <c r="D33" s="1"/>
      <c r="F33" s="1"/>
      <c r="G33" s="77"/>
      <c r="H33" s="77"/>
      <c r="J33" s="1"/>
      <c r="L33" s="1"/>
      <c r="M33">
        <v>140</v>
      </c>
      <c r="N33" s="1"/>
      <c r="O33">
        <v>140</v>
      </c>
      <c r="P33" s="1"/>
      <c r="R33" s="1"/>
      <c r="S33">
        <v>140</v>
      </c>
      <c r="T33" s="1"/>
      <c r="V33" s="1"/>
    </row>
    <row r="34" spans="1:25" ht="13" x14ac:dyDescent="0.3">
      <c r="A34" s="38" t="s">
        <v>149</v>
      </c>
      <c r="B34" s="7"/>
      <c r="D34" s="1"/>
      <c r="F34" s="1"/>
      <c r="G34" s="77"/>
      <c r="H34" s="77"/>
      <c r="J34" s="80"/>
      <c r="L34" s="1"/>
      <c r="M34">
        <v>140</v>
      </c>
      <c r="N34" s="1"/>
      <c r="O34">
        <v>140</v>
      </c>
      <c r="P34" s="1"/>
      <c r="R34" s="1"/>
      <c r="S34">
        <v>140</v>
      </c>
      <c r="T34" s="1"/>
      <c r="V34" s="1"/>
    </row>
    <row r="35" spans="1:25" s="77" customFormat="1" x14ac:dyDescent="0.25">
      <c r="A35" s="38" t="s">
        <v>155</v>
      </c>
      <c r="B35" s="7"/>
      <c r="D35" s="1"/>
      <c r="F35" s="1"/>
      <c r="J35" s="1"/>
      <c r="K35" s="77">
        <v>2200</v>
      </c>
      <c r="L35" s="1"/>
      <c r="N35" s="1"/>
      <c r="O35" s="77">
        <v>2200</v>
      </c>
      <c r="P35" s="1"/>
      <c r="R35" s="1">
        <v>1650</v>
      </c>
      <c r="S35" s="77">
        <v>550</v>
      </c>
      <c r="T35" s="1"/>
      <c r="V35" s="1"/>
    </row>
    <row r="36" spans="1:25" s="77" customFormat="1" x14ac:dyDescent="0.25">
      <c r="A36" s="38" t="s">
        <v>135</v>
      </c>
      <c r="B36" s="7"/>
      <c r="D36" s="1"/>
      <c r="F36" s="1"/>
      <c r="J36" s="1"/>
      <c r="K36" s="77">
        <v>1050</v>
      </c>
      <c r="L36" s="1"/>
      <c r="N36" s="1"/>
      <c r="O36" s="77">
        <v>1050</v>
      </c>
      <c r="P36" s="1"/>
      <c r="R36" s="1"/>
      <c r="S36" s="77">
        <v>1050</v>
      </c>
      <c r="T36" s="1"/>
      <c r="V36" s="1"/>
    </row>
    <row r="37" spans="1:25" ht="13" x14ac:dyDescent="0.3">
      <c r="A37" s="2"/>
      <c r="B37" s="7"/>
      <c r="D37" s="1"/>
      <c r="F37" s="1"/>
      <c r="G37" s="77"/>
      <c r="H37" s="77"/>
      <c r="J37" s="80"/>
      <c r="L37" s="1"/>
      <c r="M37" s="78"/>
      <c r="N37" s="1"/>
      <c r="P37" s="1"/>
      <c r="R37" s="1"/>
      <c r="S37" s="78"/>
      <c r="T37" s="80"/>
      <c r="V37" s="1"/>
    </row>
    <row r="38" spans="1:25" ht="13" x14ac:dyDescent="0.3">
      <c r="A38" s="2" t="s">
        <v>27</v>
      </c>
      <c r="B38" s="7" t="s">
        <v>35</v>
      </c>
      <c r="D38" s="1"/>
      <c r="F38" s="1"/>
      <c r="G38" s="77"/>
      <c r="H38" s="77"/>
      <c r="I38" s="78"/>
      <c r="J38" s="1"/>
      <c r="L38" s="1"/>
      <c r="N38" s="1"/>
      <c r="P38" s="1"/>
      <c r="Q38">
        <v>448</v>
      </c>
      <c r="R38" s="1"/>
      <c r="T38" s="1"/>
      <c r="V38" s="1"/>
      <c r="Y38" s="95"/>
    </row>
    <row r="39" spans="1:25" x14ac:dyDescent="0.25">
      <c r="A39" s="2" t="s">
        <v>28</v>
      </c>
      <c r="B39" s="7" t="s">
        <v>35</v>
      </c>
      <c r="D39" s="1"/>
      <c r="F39" s="1"/>
      <c r="G39" s="77"/>
      <c r="H39" s="77"/>
      <c r="J39" s="1"/>
      <c r="L39" s="1"/>
      <c r="N39" s="1"/>
      <c r="P39" s="1"/>
      <c r="Q39">
        <v>1605</v>
      </c>
      <c r="R39" s="1"/>
      <c r="T39" s="1"/>
      <c r="V39" s="1"/>
    </row>
    <row r="40" spans="1:25" ht="13" x14ac:dyDescent="0.3">
      <c r="A40" s="2" t="s">
        <v>29</v>
      </c>
      <c r="B40" s="7" t="s">
        <v>34</v>
      </c>
      <c r="D40" s="1"/>
      <c r="F40" s="1"/>
      <c r="G40" s="77"/>
      <c r="H40" s="77"/>
      <c r="J40" s="1"/>
      <c r="K40" s="78"/>
      <c r="L40" s="1"/>
      <c r="N40" s="1"/>
      <c r="P40" s="1"/>
      <c r="Q40">
        <v>15840</v>
      </c>
      <c r="R40" s="1"/>
      <c r="T40" s="1"/>
      <c r="U40">
        <v>15840</v>
      </c>
      <c r="V40" s="1"/>
    </row>
    <row r="41" spans="1:25" x14ac:dyDescent="0.25">
      <c r="A41" s="2" t="s">
        <v>30</v>
      </c>
      <c r="B41" s="7" t="s">
        <v>35</v>
      </c>
      <c r="D41" s="1"/>
      <c r="F41" s="1"/>
      <c r="G41" s="77"/>
      <c r="H41" s="77"/>
      <c r="J41" s="1"/>
      <c r="L41" s="1"/>
      <c r="N41" s="1"/>
      <c r="P41" s="1"/>
      <c r="R41" s="1">
        <v>15840</v>
      </c>
      <c r="T41" s="1">
        <v>15840</v>
      </c>
      <c r="V41" s="1"/>
    </row>
    <row r="42" spans="1:25" ht="13" x14ac:dyDescent="0.3">
      <c r="A42" s="2" t="s">
        <v>31</v>
      </c>
      <c r="B42" s="7" t="s">
        <v>34</v>
      </c>
      <c r="D42" s="1"/>
      <c r="F42" s="1"/>
      <c r="G42" s="77"/>
      <c r="H42" s="77"/>
      <c r="J42" s="80"/>
      <c r="L42" s="1"/>
      <c r="N42" s="1"/>
      <c r="P42" s="1"/>
      <c r="R42" s="1">
        <v>420</v>
      </c>
      <c r="T42" s="80"/>
      <c r="V42" s="1">
        <v>420</v>
      </c>
    </row>
    <row r="43" spans="1:25" ht="13" x14ac:dyDescent="0.3">
      <c r="A43" s="1" t="s">
        <v>36</v>
      </c>
      <c r="B43" s="1" t="s">
        <v>34</v>
      </c>
      <c r="D43" s="1"/>
      <c r="F43" s="1"/>
      <c r="G43" s="77"/>
      <c r="H43" s="77"/>
      <c r="J43" s="1"/>
      <c r="K43" s="78"/>
      <c r="L43" s="1"/>
      <c r="N43" s="1"/>
      <c r="P43" s="1"/>
      <c r="Q43">
        <v>1650</v>
      </c>
      <c r="R43" s="1"/>
      <c r="S43" s="78"/>
      <c r="T43" s="80"/>
      <c r="U43">
        <v>1650</v>
      </c>
      <c r="V43" s="1"/>
    </row>
    <row r="44" spans="1:25" x14ac:dyDescent="0.25">
      <c r="A44" s="1"/>
      <c r="B44" s="1"/>
      <c r="D44" s="1"/>
      <c r="F44" s="1"/>
      <c r="G44" s="77"/>
      <c r="H44" s="77"/>
      <c r="J44" s="1"/>
      <c r="L44" s="1"/>
      <c r="N44" s="1"/>
      <c r="P44" s="1"/>
      <c r="Q44" s="6"/>
      <c r="R44" s="4"/>
      <c r="S44" s="10">
        <v>38207</v>
      </c>
      <c r="T44" s="4">
        <v>47831</v>
      </c>
      <c r="V44" s="1"/>
    </row>
    <row r="45" spans="1:25" x14ac:dyDescent="0.25">
      <c r="A45" s="1"/>
      <c r="B45" s="1"/>
      <c r="D45" s="1"/>
      <c r="F45" s="1"/>
      <c r="G45" s="77"/>
      <c r="H45" s="77"/>
      <c r="J45" s="1"/>
      <c r="L45" s="1"/>
      <c r="N45" s="1"/>
      <c r="P45" s="1"/>
      <c r="Q45" s="2"/>
      <c r="R45" s="4"/>
      <c r="S45" s="11"/>
      <c r="T45" s="12"/>
      <c r="V45" s="1"/>
    </row>
    <row r="46" spans="1:25" ht="13" x14ac:dyDescent="0.3">
      <c r="A46" s="1"/>
      <c r="B46" s="1"/>
      <c r="D46" s="1"/>
      <c r="F46" s="1"/>
      <c r="G46" s="77"/>
      <c r="H46" s="77"/>
      <c r="J46" s="1"/>
      <c r="L46" s="80"/>
      <c r="N46" s="1"/>
      <c r="P46" s="1"/>
      <c r="Q46" s="2"/>
      <c r="R46" s="4"/>
      <c r="S46" s="9"/>
      <c r="T46" s="4"/>
      <c r="V46" s="1"/>
    </row>
    <row r="47" spans="1:25" x14ac:dyDescent="0.25">
      <c r="A47" s="1"/>
      <c r="B47" s="1"/>
      <c r="D47" s="1"/>
      <c r="F47" s="1"/>
      <c r="G47" s="77"/>
      <c r="H47" s="77"/>
      <c r="J47" s="1"/>
      <c r="L47" s="1"/>
      <c r="N47" s="1"/>
      <c r="P47" s="1"/>
      <c r="Q47" s="2"/>
      <c r="R47" s="4"/>
      <c r="S47" s="9"/>
      <c r="T47" s="4"/>
      <c r="V47" s="1"/>
    </row>
    <row r="48" spans="1:25" ht="13" x14ac:dyDescent="0.3">
      <c r="A48" s="1" t="s">
        <v>37</v>
      </c>
      <c r="B48" s="1"/>
      <c r="D48" s="1"/>
      <c r="F48" s="1"/>
      <c r="G48" s="77"/>
      <c r="H48" s="77"/>
      <c r="J48" s="80"/>
      <c r="L48" s="1"/>
      <c r="N48" s="1"/>
      <c r="P48" s="1"/>
      <c r="Q48" s="2"/>
      <c r="R48" s="4"/>
      <c r="S48" s="9">
        <v>9624</v>
      </c>
      <c r="T48" s="4"/>
      <c r="U48" s="78"/>
      <c r="V48" s="96">
        <v>9624</v>
      </c>
    </row>
    <row r="49" spans="1:22" ht="13" x14ac:dyDescent="0.3">
      <c r="A49" s="1"/>
      <c r="B49" s="1"/>
      <c r="D49" s="1"/>
      <c r="F49" s="1"/>
      <c r="G49" s="77"/>
      <c r="H49" s="77"/>
      <c r="J49" s="1"/>
      <c r="K49" s="78"/>
      <c r="L49" s="1"/>
      <c r="N49" s="1"/>
      <c r="P49" s="1"/>
      <c r="R49" s="1"/>
      <c r="T49" s="1"/>
      <c r="V49" s="1"/>
    </row>
    <row r="50" spans="1:22" ht="13" x14ac:dyDescent="0.3">
      <c r="A50" s="1"/>
      <c r="B50" s="1"/>
      <c r="D50" s="1"/>
      <c r="F50" s="1"/>
      <c r="G50" s="77"/>
      <c r="H50" s="78"/>
      <c r="I50" s="78"/>
      <c r="J50" s="1"/>
      <c r="L50" s="1"/>
      <c r="N50" s="1"/>
      <c r="O50" s="82"/>
      <c r="P50" s="1"/>
      <c r="R50" s="5"/>
      <c r="S50" s="78"/>
      <c r="T50" s="80"/>
      <c r="V50" s="1"/>
    </row>
    <row r="51" spans="1:22" ht="15" thickBot="1" x14ac:dyDescent="0.4">
      <c r="A51" s="2"/>
      <c r="B51" s="2"/>
      <c r="C51" s="79">
        <f>SUM(C7:C50)</f>
        <v>82319</v>
      </c>
      <c r="D51" s="79">
        <f>SUM(D7:D50)</f>
        <v>82319</v>
      </c>
      <c r="E51" s="79">
        <f>E12</f>
        <v>25914</v>
      </c>
      <c r="F51" s="79">
        <f>F18+F24</f>
        <v>25914</v>
      </c>
      <c r="G51" s="79">
        <f>SUM(G7:G50)</f>
        <v>46500</v>
      </c>
      <c r="H51" s="79">
        <v>46500</v>
      </c>
      <c r="I51" s="79">
        <f>SUM(I8:I50)</f>
        <v>35523</v>
      </c>
      <c r="J51" s="79">
        <f>SUM(J9:J50)</f>
        <v>35523</v>
      </c>
      <c r="K51" s="79">
        <f>SUM(K10:K50)</f>
        <v>9932</v>
      </c>
      <c r="L51" s="79">
        <v>9932</v>
      </c>
      <c r="M51" s="79">
        <v>308</v>
      </c>
      <c r="N51" s="79">
        <f>N15</f>
        <v>308</v>
      </c>
      <c r="O51" s="83">
        <f>SUM(O7:O50)</f>
        <v>167909</v>
      </c>
      <c r="P51" s="83">
        <f>SUM(P8:P50)</f>
        <v>167909</v>
      </c>
      <c r="Q51" s="79">
        <f>SUM(Q8:Q50)</f>
        <v>20633</v>
      </c>
      <c r="R51" s="93">
        <f>SUM(R7:R50)</f>
        <v>20633</v>
      </c>
      <c r="S51" s="3">
        <v>47831</v>
      </c>
      <c r="T51" s="3">
        <v>47831</v>
      </c>
      <c r="U51" s="3">
        <f>V51</f>
        <v>148464</v>
      </c>
      <c r="V51" s="92">
        <f>SUM(V8:V50)</f>
        <v>148464</v>
      </c>
    </row>
    <row r="52" spans="1:22" ht="13" thickTop="1" x14ac:dyDescent="0.25"/>
    <row r="56" spans="1:22" x14ac:dyDescent="0.25">
      <c r="O56" s="36"/>
    </row>
  </sheetData>
  <mergeCells count="3">
    <mergeCell ref="Q2:R2"/>
    <mergeCell ref="S2:T2"/>
    <mergeCell ref="U2:V2"/>
  </mergeCells>
  <printOptions gridLines="1"/>
  <pageMargins left="0.25" right="0.25" top="0.75" bottom="0.75" header="0.3" footer="0.3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76"/>
  <sheetViews>
    <sheetView topLeftCell="A25" zoomScale="91" zoomScaleNormal="70" workbookViewId="0">
      <selection activeCell="F25" sqref="F25"/>
    </sheetView>
  </sheetViews>
  <sheetFormatPr defaultRowHeight="12.5" x14ac:dyDescent="0.25"/>
  <cols>
    <col min="1" max="1" width="13.36328125" customWidth="1"/>
  </cols>
  <sheetData>
    <row r="1" spans="1:9" ht="22.5" x14ac:dyDescent="0.45">
      <c r="A1" s="61" t="s">
        <v>76</v>
      </c>
      <c r="B1" s="61"/>
      <c r="C1" s="61"/>
      <c r="D1" s="25"/>
    </row>
    <row r="8" spans="1:9" ht="18" x14ac:dyDescent="0.4">
      <c r="A8" s="42" t="s">
        <v>120</v>
      </c>
      <c r="B8" s="42"/>
      <c r="C8" s="42"/>
      <c r="D8" s="42"/>
      <c r="E8" s="42"/>
      <c r="F8" s="42"/>
      <c r="G8" s="42"/>
      <c r="H8" s="42"/>
      <c r="I8" s="42"/>
    </row>
    <row r="9" spans="1:9" ht="18" x14ac:dyDescent="0.4">
      <c r="A9" s="42"/>
      <c r="B9" s="42"/>
      <c r="C9" s="42"/>
      <c r="D9" s="42"/>
      <c r="E9" s="42"/>
      <c r="F9" s="42"/>
      <c r="G9" s="42"/>
      <c r="H9" s="42"/>
      <c r="I9" s="42"/>
    </row>
    <row r="10" spans="1:9" ht="17.5" x14ac:dyDescent="0.35">
      <c r="A10" s="43" t="s">
        <v>77</v>
      </c>
      <c r="B10" s="88" t="s">
        <v>78</v>
      </c>
      <c r="C10" s="88"/>
      <c r="D10" s="88"/>
      <c r="E10" s="43" t="s">
        <v>79</v>
      </c>
      <c r="F10" s="43" t="s">
        <v>80</v>
      </c>
      <c r="G10" s="43" t="s">
        <v>81</v>
      </c>
      <c r="H10" s="44"/>
      <c r="I10" s="44"/>
    </row>
    <row r="11" spans="1:9" ht="17.5" x14ac:dyDescent="0.35">
      <c r="A11" s="43"/>
      <c r="B11" s="43"/>
      <c r="C11" s="43"/>
      <c r="D11" s="43"/>
      <c r="E11" s="43"/>
      <c r="F11" s="43"/>
      <c r="G11" s="43"/>
      <c r="H11" s="44"/>
      <c r="I11" s="44"/>
    </row>
    <row r="12" spans="1:9" ht="17.5" x14ac:dyDescent="0.35">
      <c r="A12" s="43"/>
      <c r="B12" s="43"/>
      <c r="C12" s="43"/>
      <c r="D12" s="43"/>
      <c r="E12" s="43" t="s">
        <v>82</v>
      </c>
      <c r="F12" s="43" t="s">
        <v>82</v>
      </c>
      <c r="G12" s="43" t="s">
        <v>82</v>
      </c>
      <c r="H12" s="44"/>
      <c r="I12" s="44"/>
    </row>
    <row r="13" spans="1:9" ht="17.5" x14ac:dyDescent="0.35">
      <c r="A13" s="45"/>
      <c r="B13" s="43"/>
      <c r="C13" s="43"/>
      <c r="D13" s="43"/>
      <c r="E13" s="43"/>
      <c r="F13" s="43"/>
      <c r="G13" s="43"/>
      <c r="H13" s="44"/>
      <c r="I13" s="44"/>
    </row>
    <row r="14" spans="1:9" ht="17.5" x14ac:dyDescent="0.35">
      <c r="A14" s="46">
        <v>44202</v>
      </c>
      <c r="B14" s="44"/>
      <c r="C14" s="44" t="s">
        <v>118</v>
      </c>
      <c r="D14" s="44"/>
      <c r="E14" s="44">
        <v>12474</v>
      </c>
      <c r="F14" s="44">
        <v>2079</v>
      </c>
      <c r="G14" s="44">
        <v>10395</v>
      </c>
      <c r="H14" s="44"/>
      <c r="I14" s="44"/>
    </row>
    <row r="15" spans="1:9" ht="17.5" x14ac:dyDescent="0.35">
      <c r="A15" s="46">
        <v>44209</v>
      </c>
      <c r="B15" s="44"/>
      <c r="C15" s="44" t="s">
        <v>117</v>
      </c>
      <c r="D15" s="44"/>
      <c r="E15" s="44">
        <v>5568</v>
      </c>
      <c r="F15" s="44">
        <v>928</v>
      </c>
      <c r="G15" s="44">
        <v>4640</v>
      </c>
      <c r="H15" s="44"/>
      <c r="I15" s="44"/>
    </row>
    <row r="16" spans="1:9" ht="17.5" x14ac:dyDescent="0.35">
      <c r="A16" s="46"/>
      <c r="B16" s="44"/>
      <c r="C16" s="44"/>
      <c r="D16" s="44"/>
      <c r="E16" s="44"/>
      <c r="F16" s="44"/>
      <c r="G16" s="44"/>
      <c r="H16" s="44"/>
      <c r="I16" s="44"/>
    </row>
    <row r="17" spans="1:15" ht="17.5" x14ac:dyDescent="0.35">
      <c r="A17" s="44"/>
      <c r="B17" s="44"/>
      <c r="C17" s="44"/>
      <c r="D17" s="44"/>
      <c r="E17" s="44"/>
      <c r="F17" s="44"/>
      <c r="G17" s="44"/>
      <c r="H17" s="44"/>
      <c r="I17" s="44"/>
    </row>
    <row r="18" spans="1:15" ht="18" thickBot="1" x14ac:dyDescent="0.4">
      <c r="A18" s="44"/>
      <c r="B18" s="44"/>
      <c r="C18" s="44"/>
      <c r="D18" s="44"/>
      <c r="E18" s="47">
        <f>SUM(E14:E17)</f>
        <v>18042</v>
      </c>
      <c r="F18" s="47">
        <f>SUM(F14:F17)</f>
        <v>3007</v>
      </c>
      <c r="G18" s="47">
        <f>SUM(G14:G17)</f>
        <v>15035</v>
      </c>
      <c r="H18" s="44"/>
      <c r="I18" s="44"/>
    </row>
    <row r="19" spans="1:15" ht="18" thickTop="1" x14ac:dyDescent="0.35">
      <c r="A19" s="44"/>
      <c r="B19" s="44"/>
      <c r="C19" s="44"/>
      <c r="D19" s="44"/>
      <c r="E19" s="44"/>
      <c r="F19" s="44"/>
      <c r="G19" s="44"/>
      <c r="H19" s="44"/>
      <c r="I19" s="44"/>
      <c r="J19" s="27"/>
      <c r="K19" s="27"/>
      <c r="L19" s="27"/>
      <c r="M19" s="27"/>
      <c r="N19" s="27"/>
    </row>
    <row r="20" spans="1:15" ht="17.5" x14ac:dyDescent="0.35">
      <c r="A20" s="44"/>
      <c r="B20" s="44"/>
      <c r="C20" s="44"/>
      <c r="D20" s="44"/>
      <c r="E20" s="44"/>
      <c r="F20" s="44"/>
      <c r="G20" s="44"/>
      <c r="H20" s="44"/>
      <c r="I20" s="44"/>
      <c r="J20" s="27"/>
      <c r="K20" s="27"/>
      <c r="L20" s="27"/>
      <c r="M20" s="27"/>
      <c r="N20" s="27"/>
    </row>
    <row r="21" spans="1:15" ht="17.5" x14ac:dyDescent="0.35">
      <c r="A21" s="44"/>
      <c r="B21" s="44"/>
      <c r="C21" s="44"/>
      <c r="D21" s="44"/>
      <c r="E21" s="44" t="s">
        <v>7</v>
      </c>
      <c r="F21" s="44" t="s">
        <v>88</v>
      </c>
      <c r="G21" s="44"/>
      <c r="H21" s="44">
        <v>18042</v>
      </c>
      <c r="I21" s="44"/>
      <c r="J21" s="27"/>
    </row>
    <row r="22" spans="1:15" ht="17.5" x14ac:dyDescent="0.35">
      <c r="A22" s="44"/>
      <c r="B22" s="44"/>
      <c r="C22" s="44"/>
      <c r="D22" s="44"/>
      <c r="E22" s="44"/>
      <c r="F22" s="44"/>
      <c r="G22" s="44"/>
      <c r="H22" s="44"/>
      <c r="I22" s="44"/>
      <c r="J22" s="27"/>
    </row>
    <row r="23" spans="1:15" ht="17.5" x14ac:dyDescent="0.35">
      <c r="A23" s="44"/>
      <c r="B23" s="44"/>
      <c r="C23" s="44"/>
      <c r="D23" s="44"/>
      <c r="E23" s="44" t="s">
        <v>8</v>
      </c>
      <c r="F23" s="44" t="s">
        <v>13</v>
      </c>
      <c r="G23" s="44"/>
      <c r="H23" s="44">
        <v>15035</v>
      </c>
      <c r="I23" s="44"/>
      <c r="J23" s="27"/>
    </row>
    <row r="24" spans="1:15" ht="17.5" x14ac:dyDescent="0.35">
      <c r="A24" s="44"/>
      <c r="B24" s="44"/>
      <c r="C24" s="44"/>
      <c r="D24" s="44"/>
      <c r="E24" s="44"/>
      <c r="F24" s="44" t="s">
        <v>99</v>
      </c>
      <c r="G24" s="44"/>
      <c r="H24" s="44">
        <v>3007</v>
      </c>
      <c r="I24" s="44"/>
      <c r="J24" s="27"/>
      <c r="K24" s="27"/>
      <c r="L24" s="27"/>
      <c r="M24" s="27"/>
      <c r="N24" s="27"/>
      <c r="O24" s="27"/>
    </row>
    <row r="25" spans="1:15" ht="17.5" x14ac:dyDescent="0.35">
      <c r="A25" s="44"/>
      <c r="B25" s="44"/>
      <c r="C25" s="44"/>
      <c r="D25" s="44"/>
      <c r="E25" s="44"/>
      <c r="F25" s="44"/>
      <c r="G25" s="44"/>
      <c r="H25" s="44"/>
      <c r="I25" s="44"/>
      <c r="J25" s="27"/>
      <c r="K25" s="27"/>
      <c r="L25" s="27"/>
      <c r="M25" s="27"/>
      <c r="N25" s="27"/>
      <c r="O25" s="27"/>
    </row>
    <row r="26" spans="1:15" ht="17.5" x14ac:dyDescent="0.35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</row>
    <row r="27" spans="1:15" ht="17.5" x14ac:dyDescent="0.35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</row>
    <row r="28" spans="1:15" ht="18" x14ac:dyDescent="0.4">
      <c r="A28" s="59" t="s">
        <v>121</v>
      </c>
      <c r="B28" s="54"/>
      <c r="C28" s="54"/>
      <c r="D28" s="54"/>
      <c r="E28" s="54"/>
      <c r="F28" s="54"/>
      <c r="G28" s="54"/>
      <c r="H28" s="54"/>
      <c r="I28" s="54"/>
      <c r="J28" s="27"/>
      <c r="K28" s="27"/>
      <c r="L28" s="27"/>
      <c r="M28" s="27"/>
      <c r="N28" s="27"/>
      <c r="O28" s="27"/>
    </row>
    <row r="29" spans="1:15" ht="17.5" x14ac:dyDescent="0.35">
      <c r="A29" s="54"/>
      <c r="B29" s="54"/>
      <c r="C29" s="54"/>
      <c r="D29" s="54"/>
      <c r="E29" s="54"/>
      <c r="F29" s="54"/>
      <c r="G29" s="54"/>
      <c r="H29" s="54"/>
      <c r="I29" s="54"/>
      <c r="J29" s="27"/>
      <c r="K29" s="27"/>
      <c r="L29" s="27"/>
      <c r="M29" s="27"/>
      <c r="N29" s="27"/>
      <c r="O29" s="27"/>
    </row>
    <row r="30" spans="1:15" ht="17.5" x14ac:dyDescent="0.35">
      <c r="A30" s="55" t="s">
        <v>77</v>
      </c>
      <c r="B30" s="89" t="s">
        <v>78</v>
      </c>
      <c r="C30" s="89"/>
      <c r="D30" s="89"/>
      <c r="E30" s="55" t="s">
        <v>79</v>
      </c>
      <c r="F30" s="55" t="s">
        <v>80</v>
      </c>
      <c r="G30" s="55" t="s">
        <v>81</v>
      </c>
      <c r="H30" s="54"/>
      <c r="I30" s="54"/>
      <c r="J30" s="27"/>
      <c r="K30" s="27"/>
      <c r="L30" s="27"/>
      <c r="M30" s="27"/>
      <c r="N30" s="27"/>
      <c r="O30" s="27"/>
    </row>
    <row r="31" spans="1:15" ht="17.5" x14ac:dyDescent="0.35">
      <c r="A31" s="55"/>
      <c r="B31" s="56"/>
      <c r="C31" s="56"/>
      <c r="D31" s="56"/>
      <c r="E31" s="55" t="s">
        <v>82</v>
      </c>
      <c r="F31" s="55" t="s">
        <v>82</v>
      </c>
      <c r="G31" s="55" t="s">
        <v>82</v>
      </c>
      <c r="H31" s="54"/>
      <c r="I31" s="54"/>
      <c r="J31" s="27"/>
      <c r="K31" s="27"/>
      <c r="L31" s="27"/>
      <c r="M31" s="27"/>
      <c r="N31" s="27"/>
      <c r="O31" s="27"/>
    </row>
    <row r="32" spans="1:15" ht="17.5" x14ac:dyDescent="0.35">
      <c r="A32" s="54"/>
      <c r="B32" s="54"/>
      <c r="C32" s="54"/>
      <c r="D32" s="54"/>
      <c r="E32" s="55"/>
      <c r="F32" s="55"/>
      <c r="G32" s="55"/>
      <c r="H32" s="54"/>
      <c r="I32" s="54"/>
      <c r="J32" s="27"/>
      <c r="K32" s="27"/>
      <c r="L32" s="27"/>
      <c r="M32" s="27"/>
      <c r="N32" s="27"/>
      <c r="O32" s="27"/>
    </row>
    <row r="33" spans="1:15" ht="17.5" x14ac:dyDescent="0.35">
      <c r="A33" s="57">
        <v>44620</v>
      </c>
      <c r="B33" s="54"/>
      <c r="C33" s="54" t="s">
        <v>119</v>
      </c>
      <c r="D33" s="54"/>
      <c r="E33" s="54">
        <v>1440</v>
      </c>
      <c r="F33" s="54">
        <v>240</v>
      </c>
      <c r="G33" s="54">
        <v>1200</v>
      </c>
      <c r="H33" s="54"/>
      <c r="I33" s="54"/>
      <c r="J33" s="27"/>
      <c r="K33" s="27"/>
      <c r="L33" s="27"/>
      <c r="M33" s="27"/>
      <c r="N33" s="27"/>
      <c r="O33" s="27"/>
    </row>
    <row r="34" spans="1:15" ht="17.5" x14ac:dyDescent="0.35">
      <c r="A34" s="57">
        <v>44620</v>
      </c>
      <c r="B34" s="54"/>
      <c r="C34" s="54" t="s">
        <v>117</v>
      </c>
      <c r="D34" s="54"/>
      <c r="E34" s="54">
        <v>2940</v>
      </c>
      <c r="F34" s="54">
        <v>490</v>
      </c>
      <c r="G34" s="54">
        <v>2450</v>
      </c>
      <c r="H34" s="54"/>
      <c r="I34" s="54"/>
      <c r="J34" s="27"/>
      <c r="K34" s="27"/>
      <c r="L34" s="27"/>
      <c r="M34" s="27"/>
      <c r="N34" s="27"/>
      <c r="O34" s="27"/>
    </row>
    <row r="35" spans="1:15" ht="17.5" x14ac:dyDescent="0.35">
      <c r="A35" s="54"/>
      <c r="B35" s="54"/>
      <c r="C35" s="54"/>
      <c r="D35" s="54"/>
      <c r="E35" s="54"/>
      <c r="F35" s="54"/>
      <c r="G35" s="54"/>
      <c r="H35" s="54"/>
      <c r="I35" s="54"/>
      <c r="J35" s="27"/>
      <c r="K35" s="27"/>
      <c r="L35" s="27"/>
      <c r="M35" s="27"/>
      <c r="N35" s="27"/>
      <c r="O35" s="27"/>
    </row>
    <row r="36" spans="1:15" ht="18" thickBot="1" x14ac:dyDescent="0.4">
      <c r="A36" s="54"/>
      <c r="B36" s="54"/>
      <c r="C36" s="54"/>
      <c r="D36" s="54"/>
      <c r="E36" s="58">
        <v>4380</v>
      </c>
      <c r="F36" s="58">
        <v>730</v>
      </c>
      <c r="G36" s="58">
        <v>3650</v>
      </c>
      <c r="H36" s="54"/>
      <c r="I36" s="54"/>
      <c r="J36" s="27"/>
      <c r="K36" s="27"/>
      <c r="L36" s="27"/>
      <c r="M36" s="27"/>
      <c r="N36" s="27"/>
      <c r="O36" s="27"/>
    </row>
    <row r="37" spans="1:15" ht="18" thickTop="1" x14ac:dyDescent="0.35">
      <c r="A37" s="54"/>
      <c r="B37" s="54"/>
      <c r="C37" s="54"/>
      <c r="D37" s="54"/>
      <c r="E37" s="54"/>
      <c r="F37" s="54"/>
      <c r="G37" s="54"/>
      <c r="H37" s="54"/>
      <c r="I37" s="54"/>
      <c r="J37" s="27"/>
      <c r="K37" s="27"/>
      <c r="L37" s="27"/>
      <c r="M37" s="27"/>
      <c r="N37" s="27"/>
      <c r="O37" s="27"/>
    </row>
    <row r="38" spans="1:15" ht="17.5" x14ac:dyDescent="0.35">
      <c r="A38" s="54"/>
      <c r="B38" s="54"/>
      <c r="C38" s="54"/>
      <c r="D38" s="54"/>
      <c r="E38" s="54"/>
      <c r="F38" s="54"/>
      <c r="G38" s="54"/>
      <c r="H38" s="54"/>
      <c r="I38" s="54"/>
      <c r="J38" s="27"/>
      <c r="K38" s="27"/>
      <c r="L38" s="27"/>
      <c r="M38" s="27"/>
      <c r="N38" s="27"/>
      <c r="O38" s="27"/>
    </row>
    <row r="39" spans="1:15" ht="17.5" x14ac:dyDescent="0.35">
      <c r="A39" s="54"/>
      <c r="B39" s="54"/>
      <c r="C39" s="54"/>
      <c r="D39" s="54"/>
      <c r="E39" s="54" t="s">
        <v>7</v>
      </c>
      <c r="F39" s="54" t="s">
        <v>88</v>
      </c>
      <c r="G39" s="54"/>
      <c r="H39" s="54">
        <v>4380</v>
      </c>
      <c r="I39" s="54"/>
      <c r="J39" s="27"/>
      <c r="K39" s="27"/>
      <c r="L39" s="27"/>
      <c r="M39" s="27"/>
      <c r="N39" s="27"/>
      <c r="O39" s="27"/>
    </row>
    <row r="40" spans="1:15" ht="17.5" x14ac:dyDescent="0.35">
      <c r="A40" s="54"/>
      <c r="B40" s="54"/>
      <c r="C40" s="54"/>
      <c r="D40" s="54"/>
      <c r="E40" s="54"/>
      <c r="F40" s="54"/>
      <c r="G40" s="54"/>
      <c r="H40" s="54"/>
      <c r="I40" s="54"/>
      <c r="J40" s="27"/>
      <c r="K40" s="27"/>
      <c r="L40" s="27"/>
      <c r="M40" s="27"/>
      <c r="N40" s="27"/>
      <c r="O40" s="27"/>
    </row>
    <row r="41" spans="1:15" ht="17.5" x14ac:dyDescent="0.35">
      <c r="A41" s="54"/>
      <c r="B41" s="54"/>
      <c r="C41" s="54"/>
      <c r="D41" s="54"/>
      <c r="E41" s="54" t="s">
        <v>8</v>
      </c>
      <c r="F41" s="54" t="s">
        <v>13</v>
      </c>
      <c r="G41" s="54"/>
      <c r="H41" s="54">
        <v>3650</v>
      </c>
      <c r="I41" s="54"/>
      <c r="J41" s="27"/>
      <c r="K41" s="27"/>
      <c r="L41" s="27"/>
      <c r="M41" s="27"/>
      <c r="N41" s="27"/>
      <c r="O41" s="27"/>
    </row>
    <row r="42" spans="1:15" ht="17.5" x14ac:dyDescent="0.35">
      <c r="A42" s="54"/>
      <c r="B42" s="54"/>
      <c r="C42" s="54"/>
      <c r="D42" s="54"/>
      <c r="E42" s="54"/>
      <c r="F42" s="54" t="s">
        <v>99</v>
      </c>
      <c r="G42" s="54"/>
      <c r="H42" s="54">
        <v>730</v>
      </c>
      <c r="I42" s="54"/>
      <c r="J42" s="27"/>
      <c r="K42" s="27"/>
      <c r="L42" s="27"/>
      <c r="M42" s="27"/>
      <c r="N42" s="27"/>
      <c r="O42" s="27"/>
    </row>
    <row r="43" spans="1:15" ht="17.5" x14ac:dyDescent="0.35">
      <c r="A43" s="54"/>
      <c r="B43" s="54"/>
      <c r="C43" s="54"/>
      <c r="D43" s="54"/>
      <c r="E43" s="54"/>
      <c r="F43" s="54"/>
      <c r="G43" s="54"/>
      <c r="H43" s="54"/>
      <c r="I43" s="54"/>
      <c r="J43" s="27"/>
      <c r="K43" s="27"/>
      <c r="L43" s="27"/>
      <c r="M43" s="27"/>
      <c r="N43" s="27"/>
      <c r="O43" s="27"/>
    </row>
    <row r="44" spans="1:15" ht="17.5" x14ac:dyDescent="0.35">
      <c r="A44" s="2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</row>
    <row r="45" spans="1:15" ht="17.5" x14ac:dyDescent="0.35">
      <c r="A45" s="27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</row>
    <row r="46" spans="1:15" ht="18" x14ac:dyDescent="0.4">
      <c r="A46" s="53" t="s">
        <v>122</v>
      </c>
      <c r="B46" s="50"/>
      <c r="C46" s="50"/>
      <c r="D46" s="50"/>
      <c r="E46" s="50"/>
      <c r="F46" s="50"/>
      <c r="G46" s="50"/>
      <c r="H46" s="50"/>
      <c r="I46" s="50"/>
      <c r="J46" s="27"/>
      <c r="K46" s="27"/>
      <c r="L46" s="27"/>
      <c r="M46" s="27"/>
      <c r="N46" s="27"/>
      <c r="O46" s="27"/>
    </row>
    <row r="47" spans="1:15" ht="17.5" x14ac:dyDescent="0.35">
      <c r="A47" s="50"/>
      <c r="B47" s="50"/>
      <c r="C47" s="50"/>
      <c r="D47" s="50"/>
      <c r="E47" s="50"/>
      <c r="F47" s="50"/>
      <c r="G47" s="50"/>
      <c r="H47" s="50"/>
      <c r="I47" s="50"/>
      <c r="J47" s="27"/>
      <c r="K47" s="27"/>
      <c r="L47" s="27"/>
      <c r="M47" s="27"/>
      <c r="N47" s="27"/>
      <c r="O47" s="27"/>
    </row>
    <row r="48" spans="1:15" ht="17.5" x14ac:dyDescent="0.35">
      <c r="A48" s="51" t="s">
        <v>77</v>
      </c>
      <c r="B48" s="51"/>
      <c r="C48" s="51" t="s">
        <v>78</v>
      </c>
      <c r="D48" s="51"/>
      <c r="E48" s="51" t="s">
        <v>79</v>
      </c>
      <c r="F48" s="51" t="s">
        <v>80</v>
      </c>
      <c r="G48" s="51" t="s">
        <v>81</v>
      </c>
      <c r="H48" s="51"/>
      <c r="I48" s="50"/>
      <c r="J48" s="27"/>
      <c r="K48" s="27"/>
      <c r="L48" s="27"/>
      <c r="M48" s="27"/>
      <c r="N48" s="27"/>
      <c r="O48" s="27"/>
    </row>
    <row r="49" spans="1:15" ht="17.5" x14ac:dyDescent="0.35">
      <c r="A49" s="50"/>
      <c r="B49" s="50"/>
      <c r="C49" s="50"/>
      <c r="D49" s="51"/>
      <c r="E49" s="51" t="s">
        <v>82</v>
      </c>
      <c r="F49" s="51" t="s">
        <v>82</v>
      </c>
      <c r="G49" s="51" t="s">
        <v>82</v>
      </c>
      <c r="H49" s="50"/>
      <c r="I49" s="50"/>
      <c r="J49" s="27"/>
      <c r="K49" s="27"/>
      <c r="L49" s="27"/>
      <c r="M49" s="27"/>
      <c r="N49" s="27"/>
      <c r="O49" s="27"/>
    </row>
    <row r="50" spans="1:15" ht="17.5" x14ac:dyDescent="0.35">
      <c r="A50" s="50"/>
      <c r="B50" s="50"/>
      <c r="C50" s="50"/>
      <c r="D50" s="50"/>
      <c r="E50" s="50"/>
      <c r="F50" s="50"/>
      <c r="G50" s="50"/>
      <c r="H50" s="50"/>
      <c r="I50" s="50"/>
      <c r="J50" s="27"/>
      <c r="K50" s="27"/>
      <c r="L50" s="27"/>
      <c r="M50" s="27"/>
      <c r="N50" s="27"/>
      <c r="O50" s="27"/>
    </row>
    <row r="51" spans="1:15" ht="17.5" x14ac:dyDescent="0.35">
      <c r="A51" s="52">
        <v>44643</v>
      </c>
      <c r="B51" s="50"/>
      <c r="C51" s="51" t="s">
        <v>118</v>
      </c>
      <c r="D51" s="50"/>
      <c r="E51" s="50">
        <v>3492</v>
      </c>
      <c r="F51" s="50">
        <v>582</v>
      </c>
      <c r="G51" s="50">
        <v>2910</v>
      </c>
      <c r="H51" s="50"/>
      <c r="I51" s="50"/>
      <c r="J51" s="27"/>
      <c r="K51" s="27"/>
      <c r="L51" s="27"/>
      <c r="M51" s="27"/>
      <c r="N51" s="27"/>
      <c r="O51" s="27"/>
    </row>
    <row r="52" spans="1:15" ht="17.5" x14ac:dyDescent="0.35">
      <c r="A52" s="50"/>
      <c r="B52" s="50"/>
      <c r="C52" s="50"/>
      <c r="D52" s="50"/>
      <c r="E52" s="50"/>
      <c r="F52" s="50"/>
      <c r="G52" s="50"/>
      <c r="H52" s="50"/>
      <c r="I52" s="50"/>
      <c r="J52" s="27"/>
      <c r="K52" s="27"/>
      <c r="L52" s="27"/>
      <c r="M52" s="27"/>
      <c r="N52" s="27"/>
      <c r="O52" s="27"/>
    </row>
    <row r="53" spans="1:15" ht="17.5" x14ac:dyDescent="0.35">
      <c r="A53" s="50"/>
      <c r="B53" s="50"/>
      <c r="C53" s="50"/>
      <c r="D53" s="50"/>
      <c r="E53" s="50"/>
      <c r="F53" s="50"/>
      <c r="G53" s="50"/>
      <c r="H53" s="50"/>
      <c r="I53" s="50"/>
      <c r="J53" s="27"/>
      <c r="K53" s="27"/>
      <c r="L53" s="27"/>
      <c r="M53" s="27"/>
      <c r="N53" s="27"/>
      <c r="O53" s="27"/>
    </row>
    <row r="54" spans="1:15" ht="17.5" x14ac:dyDescent="0.35">
      <c r="A54" s="50"/>
      <c r="B54" s="50"/>
      <c r="C54" s="50"/>
      <c r="D54" s="50"/>
      <c r="E54" s="50" t="s">
        <v>7</v>
      </c>
      <c r="F54" s="50" t="s">
        <v>88</v>
      </c>
      <c r="G54" s="50"/>
      <c r="H54" s="50">
        <v>3492</v>
      </c>
      <c r="I54" s="50"/>
      <c r="J54" s="27"/>
      <c r="K54" s="27"/>
      <c r="L54" s="27"/>
      <c r="M54" s="27"/>
      <c r="N54" s="27"/>
      <c r="O54" s="27"/>
    </row>
    <row r="55" spans="1:15" ht="17.5" x14ac:dyDescent="0.35">
      <c r="A55" s="50"/>
      <c r="B55" s="50"/>
      <c r="C55" s="50"/>
      <c r="D55" s="50"/>
      <c r="E55" s="50"/>
      <c r="F55" s="50"/>
      <c r="G55" s="50"/>
      <c r="H55" s="50"/>
      <c r="I55" s="50"/>
      <c r="J55" s="27"/>
      <c r="K55" s="27"/>
      <c r="L55" s="27"/>
      <c r="M55" s="27"/>
      <c r="N55" s="27"/>
      <c r="O55" s="27"/>
    </row>
    <row r="56" spans="1:15" ht="17.5" x14ac:dyDescent="0.35">
      <c r="A56" s="50"/>
      <c r="B56" s="50"/>
      <c r="C56" s="50"/>
      <c r="D56" s="50"/>
      <c r="E56" s="50" t="s">
        <v>8</v>
      </c>
      <c r="F56" s="50" t="s">
        <v>13</v>
      </c>
      <c r="G56" s="50"/>
      <c r="H56" s="50">
        <v>2910</v>
      </c>
      <c r="I56" s="50"/>
      <c r="J56" s="27"/>
      <c r="K56" s="27"/>
      <c r="L56" s="27"/>
      <c r="M56" s="27"/>
      <c r="N56" s="27"/>
      <c r="O56" s="27"/>
    </row>
    <row r="57" spans="1:15" ht="17.5" x14ac:dyDescent="0.35">
      <c r="A57" s="50"/>
      <c r="B57" s="50"/>
      <c r="C57" s="50"/>
      <c r="D57" s="50"/>
      <c r="E57" s="50"/>
      <c r="F57" s="50" t="s">
        <v>99</v>
      </c>
      <c r="G57" s="50"/>
      <c r="H57" s="50">
        <v>582</v>
      </c>
      <c r="I57" s="50"/>
      <c r="J57" s="27"/>
      <c r="K57" s="27"/>
      <c r="L57" s="27"/>
      <c r="M57" s="27"/>
      <c r="N57" s="27"/>
      <c r="O57" s="27"/>
    </row>
    <row r="58" spans="1:15" ht="17.5" x14ac:dyDescent="0.35">
      <c r="A58" s="50"/>
      <c r="B58" s="50"/>
      <c r="C58" s="50"/>
      <c r="D58" s="50"/>
      <c r="E58" s="50"/>
      <c r="F58" s="50"/>
      <c r="G58" s="50"/>
      <c r="H58" s="50"/>
      <c r="I58" s="50"/>
      <c r="J58" s="27"/>
      <c r="K58" s="27"/>
      <c r="L58" s="27"/>
      <c r="M58" s="27"/>
      <c r="N58" s="27"/>
      <c r="O58" s="27"/>
    </row>
    <row r="59" spans="1:15" ht="17.5" x14ac:dyDescent="0.3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</row>
    <row r="60" spans="1:15" ht="17.5" x14ac:dyDescent="0.35">
      <c r="A60" s="27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</row>
    <row r="61" spans="1:15" ht="17.5" x14ac:dyDescent="0.35">
      <c r="A61" s="27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</row>
    <row r="62" spans="1:15" ht="18" x14ac:dyDescent="0.4">
      <c r="A62" s="49" t="s">
        <v>123</v>
      </c>
      <c r="B62" s="48"/>
      <c r="C62" s="48"/>
      <c r="D62" s="48"/>
      <c r="E62" s="48"/>
      <c r="F62" s="48"/>
      <c r="G62" s="27"/>
      <c r="H62" s="27"/>
      <c r="I62" s="27"/>
      <c r="J62" s="27"/>
      <c r="K62" s="27"/>
      <c r="L62" s="27"/>
      <c r="M62" s="27"/>
      <c r="N62" s="27"/>
      <c r="O62" s="27"/>
    </row>
    <row r="63" spans="1:15" ht="17.5" x14ac:dyDescent="0.35">
      <c r="A63" s="48"/>
      <c r="B63" s="48" t="s">
        <v>7</v>
      </c>
      <c r="C63" s="48" t="s">
        <v>88</v>
      </c>
      <c r="D63" s="48"/>
      <c r="E63" s="48">
        <v>25914</v>
      </c>
      <c r="F63" s="48"/>
      <c r="G63" s="27"/>
      <c r="H63" s="27"/>
      <c r="I63" s="27"/>
      <c r="J63" s="27"/>
      <c r="K63" s="27"/>
      <c r="L63" s="27"/>
      <c r="M63" s="27"/>
      <c r="N63" s="27"/>
      <c r="O63" s="27"/>
    </row>
    <row r="64" spans="1:15" ht="17.5" x14ac:dyDescent="0.35">
      <c r="A64" s="48"/>
      <c r="B64" s="48"/>
      <c r="C64" s="48"/>
      <c r="D64" s="48"/>
      <c r="E64" s="48"/>
      <c r="F64" s="48"/>
      <c r="G64" s="27"/>
      <c r="H64" s="27"/>
      <c r="I64" s="27"/>
      <c r="J64" s="27"/>
      <c r="K64" s="27"/>
      <c r="L64" s="27"/>
      <c r="M64" s="27"/>
      <c r="N64" s="27"/>
      <c r="O64" s="27"/>
    </row>
    <row r="65" spans="1:15" ht="17.5" x14ac:dyDescent="0.35">
      <c r="A65" s="48"/>
      <c r="B65" s="48" t="s">
        <v>8</v>
      </c>
      <c r="C65" s="48" t="s">
        <v>13</v>
      </c>
      <c r="D65" s="48"/>
      <c r="E65" s="48">
        <v>21595</v>
      </c>
      <c r="F65" s="48"/>
      <c r="G65" s="27"/>
      <c r="H65" s="27"/>
      <c r="I65" s="27"/>
      <c r="J65" s="27"/>
      <c r="K65" s="27"/>
      <c r="L65" s="27"/>
      <c r="M65" s="27"/>
      <c r="N65" s="27"/>
      <c r="O65" s="27"/>
    </row>
    <row r="66" spans="1:15" ht="17.5" x14ac:dyDescent="0.35">
      <c r="A66" s="48"/>
      <c r="B66" s="48"/>
      <c r="C66" s="48" t="s">
        <v>99</v>
      </c>
      <c r="D66" s="48"/>
      <c r="E66" s="48">
        <v>4319</v>
      </c>
      <c r="F66" s="48" t="s">
        <v>124</v>
      </c>
      <c r="G66" s="27"/>
      <c r="H66" s="27"/>
      <c r="I66" s="27"/>
      <c r="J66" s="27"/>
      <c r="K66" s="27"/>
      <c r="L66" s="27"/>
      <c r="M66" s="27"/>
      <c r="N66" s="27"/>
      <c r="O66" s="27"/>
    </row>
    <row r="67" spans="1:15" ht="17.5" x14ac:dyDescent="0.35">
      <c r="A67" s="48"/>
      <c r="B67" s="48"/>
      <c r="C67" s="48"/>
      <c r="D67" s="48"/>
      <c r="E67" s="48"/>
      <c r="F67" s="48"/>
      <c r="G67" s="27"/>
      <c r="H67" s="27"/>
      <c r="I67" s="27"/>
      <c r="J67" s="27"/>
      <c r="K67" s="27"/>
      <c r="L67" s="27"/>
      <c r="M67" s="27"/>
      <c r="N67" s="27"/>
      <c r="O67" s="27"/>
    </row>
    <row r="68" spans="1:15" ht="17.5" x14ac:dyDescent="0.35">
      <c r="A68" s="48"/>
      <c r="B68" s="48"/>
      <c r="C68" s="48"/>
      <c r="D68" s="48"/>
      <c r="E68" s="48">
        <f>E65+E66</f>
        <v>25914</v>
      </c>
      <c r="F68" s="48"/>
      <c r="G68" s="27"/>
      <c r="H68" s="27"/>
      <c r="I68" s="27"/>
      <c r="J68" s="27"/>
      <c r="K68" s="27"/>
      <c r="L68" s="27"/>
      <c r="M68" s="27"/>
      <c r="N68" s="27"/>
      <c r="O68" s="27"/>
    </row>
    <row r="69" spans="1:15" ht="17.5" x14ac:dyDescent="0.35">
      <c r="A69" s="48"/>
      <c r="B69" s="48"/>
      <c r="C69" s="48"/>
      <c r="D69" s="48"/>
      <c r="E69" s="48"/>
      <c r="F69" s="48"/>
      <c r="G69" s="27"/>
      <c r="H69" s="27"/>
      <c r="I69" s="27"/>
      <c r="J69" s="27"/>
      <c r="K69" s="27"/>
      <c r="L69" s="27"/>
      <c r="M69" s="27"/>
      <c r="N69" s="27"/>
      <c r="O69" s="27"/>
    </row>
    <row r="70" spans="1:15" ht="17.5" x14ac:dyDescent="0.35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</row>
    <row r="71" spans="1:15" ht="17.5" x14ac:dyDescent="0.35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</row>
    <row r="72" spans="1:15" ht="17.5" x14ac:dyDescent="0.35">
      <c r="A72" s="27"/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</row>
    <row r="73" spans="1:15" ht="17.5" x14ac:dyDescent="0.35">
      <c r="A73" s="27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</row>
    <row r="74" spans="1:15" ht="17.5" x14ac:dyDescent="0.35">
      <c r="A74" s="27"/>
      <c r="B74" s="27"/>
      <c r="C74" s="27"/>
      <c r="D74" s="27"/>
      <c r="E74" s="27"/>
      <c r="F74" s="27"/>
      <c r="G74" s="27"/>
      <c r="H74" s="27"/>
      <c r="I74" s="27"/>
    </row>
    <row r="75" spans="1:15" ht="17.5" x14ac:dyDescent="0.35">
      <c r="A75" s="27"/>
      <c r="B75" s="27"/>
      <c r="C75" s="27"/>
      <c r="D75" s="27"/>
      <c r="E75" s="27"/>
      <c r="F75" s="27"/>
      <c r="G75" s="27"/>
      <c r="H75" s="27"/>
      <c r="I75" s="27"/>
    </row>
    <row r="76" spans="1:15" ht="17.5" x14ac:dyDescent="0.35">
      <c r="G76" s="27"/>
    </row>
  </sheetData>
  <mergeCells count="2">
    <mergeCell ref="B10:D10"/>
    <mergeCell ref="B30:D30"/>
  </mergeCells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77"/>
  <sheetViews>
    <sheetView topLeftCell="A60" zoomScale="99" zoomScaleNormal="25" workbookViewId="0">
      <selection activeCell="F79" sqref="F79"/>
    </sheetView>
  </sheetViews>
  <sheetFormatPr defaultRowHeight="12.5" x14ac:dyDescent="0.25"/>
  <cols>
    <col min="1" max="1" width="10.453125" customWidth="1"/>
    <col min="4" max="4" width="11" customWidth="1"/>
    <col min="5" max="5" width="10.453125" customWidth="1"/>
    <col min="6" max="6" width="14.08984375" customWidth="1"/>
    <col min="7" max="7" width="14" customWidth="1"/>
    <col min="9" max="9" width="9.08984375" bestFit="1" customWidth="1"/>
  </cols>
  <sheetData>
    <row r="1" spans="1:10" ht="14.5" x14ac:dyDescent="0.35">
      <c r="A1" s="60" t="s">
        <v>83</v>
      </c>
      <c r="B1" s="60"/>
      <c r="C1" s="60"/>
      <c r="D1" s="60"/>
    </row>
    <row r="5" spans="1:10" ht="18" x14ac:dyDescent="0.4">
      <c r="A5" s="71" t="s">
        <v>125</v>
      </c>
      <c r="B5" s="71"/>
      <c r="C5" s="44"/>
      <c r="D5" s="44"/>
      <c r="E5" s="44"/>
      <c r="F5" s="44"/>
      <c r="G5" s="44"/>
      <c r="H5" s="44"/>
      <c r="I5" s="44"/>
      <c r="J5" s="44"/>
    </row>
    <row r="6" spans="1:10" ht="17.5" x14ac:dyDescent="0.35">
      <c r="A6" s="43" t="s">
        <v>77</v>
      </c>
      <c r="B6" s="88" t="s">
        <v>84</v>
      </c>
      <c r="C6" s="88"/>
      <c r="D6" s="43" t="s">
        <v>79</v>
      </c>
      <c r="E6" s="43" t="s">
        <v>80</v>
      </c>
      <c r="F6" s="43" t="s">
        <v>16</v>
      </c>
      <c r="G6" s="43"/>
      <c r="H6" s="44"/>
      <c r="I6" s="44"/>
      <c r="J6" s="44"/>
    </row>
    <row r="7" spans="1:10" ht="17.5" x14ac:dyDescent="0.35">
      <c r="A7" s="43"/>
      <c r="B7" s="43"/>
      <c r="C7" s="43"/>
      <c r="D7" s="43"/>
      <c r="E7" s="43"/>
      <c r="F7" s="43"/>
      <c r="G7" s="43"/>
      <c r="H7" s="44"/>
      <c r="I7" s="44"/>
      <c r="J7" s="44"/>
    </row>
    <row r="8" spans="1:10" ht="17.5" x14ac:dyDescent="0.35">
      <c r="A8" s="43"/>
      <c r="B8" s="43"/>
      <c r="C8" s="43"/>
      <c r="D8" s="43" t="s">
        <v>82</v>
      </c>
      <c r="E8" s="43" t="s">
        <v>82</v>
      </c>
      <c r="F8" s="43" t="s">
        <v>82</v>
      </c>
      <c r="G8" s="43"/>
      <c r="H8" s="44"/>
      <c r="I8" s="44"/>
      <c r="J8" s="44"/>
    </row>
    <row r="9" spans="1:10" ht="17.5" x14ac:dyDescent="0.35">
      <c r="A9" s="44"/>
      <c r="B9" s="44"/>
      <c r="C9" s="44"/>
      <c r="D9" s="44"/>
      <c r="E9" s="44"/>
      <c r="F9" s="44"/>
      <c r="G9" s="44"/>
      <c r="H9" s="44"/>
      <c r="I9" s="44"/>
      <c r="J9" s="44"/>
    </row>
    <row r="10" spans="1:10" ht="17.5" x14ac:dyDescent="0.35">
      <c r="A10" s="46">
        <v>44567</v>
      </c>
      <c r="B10" s="43" t="s">
        <v>126</v>
      </c>
      <c r="C10" s="44"/>
      <c r="D10" s="44">
        <v>7488</v>
      </c>
      <c r="E10" s="44">
        <v>1248</v>
      </c>
      <c r="F10" s="44">
        <v>6240</v>
      </c>
      <c r="G10" s="44"/>
      <c r="H10" s="44"/>
      <c r="I10" s="44"/>
      <c r="J10" s="44"/>
    </row>
    <row r="11" spans="1:10" ht="17.5" x14ac:dyDescent="0.35">
      <c r="A11" s="46">
        <v>44592</v>
      </c>
      <c r="B11" s="44" t="s">
        <v>85</v>
      </c>
      <c r="C11" s="44"/>
      <c r="D11" s="44">
        <v>528</v>
      </c>
      <c r="E11" s="44">
        <v>88</v>
      </c>
      <c r="F11" s="44">
        <v>440</v>
      </c>
      <c r="G11" s="44"/>
      <c r="H11" s="44"/>
      <c r="I11" s="44"/>
      <c r="J11" s="44"/>
    </row>
    <row r="12" spans="1:10" ht="17.5" x14ac:dyDescent="0.35">
      <c r="A12" s="46">
        <v>44592</v>
      </c>
      <c r="B12" s="44" t="s">
        <v>127</v>
      </c>
      <c r="C12" s="44"/>
      <c r="D12" s="44">
        <v>315</v>
      </c>
      <c r="E12" s="44">
        <v>15</v>
      </c>
      <c r="F12" s="44">
        <v>300</v>
      </c>
      <c r="G12" s="44"/>
      <c r="H12" s="44"/>
      <c r="I12" s="44"/>
      <c r="J12" s="44"/>
    </row>
    <row r="13" spans="1:10" ht="17.5" x14ac:dyDescent="0.35">
      <c r="A13" s="44"/>
      <c r="B13" s="44"/>
      <c r="C13" s="44"/>
      <c r="D13" s="44"/>
      <c r="E13" s="44"/>
      <c r="F13" s="44"/>
      <c r="G13" s="44"/>
      <c r="H13" s="44"/>
      <c r="I13" s="44"/>
      <c r="J13" s="44"/>
    </row>
    <row r="14" spans="1:10" ht="17.5" x14ac:dyDescent="0.35">
      <c r="A14" s="44"/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18" thickBot="1" x14ac:dyDescent="0.4">
      <c r="A15" s="44"/>
      <c r="B15" s="44"/>
      <c r="C15" s="44"/>
      <c r="D15" s="47">
        <f>SUM(D10:D14)</f>
        <v>8331</v>
      </c>
      <c r="E15" s="47">
        <f>SUM(E10:E14)</f>
        <v>1351</v>
      </c>
      <c r="F15" s="47">
        <f>SUM(F10:F14)</f>
        <v>6980</v>
      </c>
      <c r="G15" s="47">
        <f>SUM(G10:G14)</f>
        <v>0</v>
      </c>
      <c r="H15" s="44"/>
      <c r="I15" s="44"/>
      <c r="J15" s="44"/>
    </row>
    <row r="16" spans="1:10" ht="18" thickTop="1" x14ac:dyDescent="0.35">
      <c r="A16" s="44"/>
      <c r="B16" s="44"/>
      <c r="C16" s="44"/>
      <c r="D16" s="44"/>
      <c r="E16" s="44"/>
      <c r="F16" s="44"/>
      <c r="G16" s="44"/>
      <c r="H16" s="44"/>
      <c r="I16" s="44"/>
      <c r="J16" s="44"/>
    </row>
    <row r="17" spans="1:10" ht="17.5" x14ac:dyDescent="0.35">
      <c r="A17" s="44"/>
      <c r="B17" s="44"/>
      <c r="C17" s="44"/>
      <c r="D17" s="44"/>
      <c r="E17" s="44"/>
      <c r="F17" s="44"/>
      <c r="G17" s="44"/>
      <c r="H17" s="44"/>
      <c r="I17" s="44"/>
      <c r="J17" s="44"/>
    </row>
    <row r="18" spans="1:10" ht="17.5" x14ac:dyDescent="0.35">
      <c r="A18" s="44"/>
      <c r="B18" s="44"/>
      <c r="C18" s="44"/>
      <c r="D18" s="44"/>
      <c r="E18" s="44"/>
      <c r="F18" s="44"/>
      <c r="G18" s="44"/>
      <c r="H18" s="44"/>
      <c r="I18" s="44"/>
      <c r="J18" s="44"/>
    </row>
    <row r="19" spans="1:10" ht="17.5" x14ac:dyDescent="0.35">
      <c r="A19" s="44"/>
      <c r="B19" s="44"/>
      <c r="C19" s="44"/>
      <c r="D19" s="44" t="s">
        <v>7</v>
      </c>
      <c r="E19" s="44" t="s">
        <v>16</v>
      </c>
      <c r="F19" s="44"/>
      <c r="G19" s="44">
        <v>6980</v>
      </c>
      <c r="H19" s="44"/>
      <c r="I19" s="44">
        <v>8331</v>
      </c>
      <c r="J19" s="44"/>
    </row>
    <row r="20" spans="1:10" ht="17.5" x14ac:dyDescent="0.35">
      <c r="A20" s="44"/>
      <c r="B20" s="44"/>
      <c r="C20" s="44"/>
      <c r="D20" s="44"/>
      <c r="E20" s="44"/>
      <c r="F20" s="44"/>
      <c r="G20" s="44"/>
      <c r="H20" s="44"/>
      <c r="I20" s="44"/>
      <c r="J20" s="44"/>
    </row>
    <row r="21" spans="1:10" ht="17.5" x14ac:dyDescent="0.35">
      <c r="A21" s="44"/>
      <c r="B21" s="44"/>
      <c r="C21" s="44"/>
      <c r="D21" s="44"/>
      <c r="E21" s="44" t="s">
        <v>99</v>
      </c>
      <c r="F21" s="44"/>
      <c r="G21" s="44">
        <v>1351</v>
      </c>
      <c r="H21" s="44"/>
      <c r="I21" s="44"/>
      <c r="J21" s="44"/>
    </row>
    <row r="22" spans="1:10" ht="17.5" x14ac:dyDescent="0.35">
      <c r="A22" s="44"/>
      <c r="B22" s="44"/>
      <c r="C22" s="44"/>
      <c r="D22" s="44"/>
      <c r="E22" s="44"/>
      <c r="F22" s="44"/>
      <c r="G22" s="44"/>
      <c r="H22" s="44"/>
      <c r="I22" s="44"/>
      <c r="J22" s="44"/>
    </row>
    <row r="23" spans="1:10" ht="17.5" x14ac:dyDescent="0.35">
      <c r="A23" s="44"/>
      <c r="B23" s="44"/>
      <c r="C23" s="44"/>
      <c r="D23" s="44" t="s">
        <v>8</v>
      </c>
      <c r="E23" s="44" t="s">
        <v>93</v>
      </c>
      <c r="F23" s="44"/>
      <c r="G23" s="44">
        <v>8331</v>
      </c>
      <c r="H23" s="44"/>
      <c r="I23" s="44"/>
      <c r="J23" s="44"/>
    </row>
    <row r="24" spans="1:10" ht="17.5" x14ac:dyDescent="0.35">
      <c r="A24" s="44"/>
      <c r="B24" s="44"/>
      <c r="C24" s="44"/>
      <c r="D24" s="44"/>
      <c r="E24" s="44"/>
      <c r="F24" s="44"/>
      <c r="G24" s="44"/>
      <c r="H24" s="44"/>
      <c r="I24" s="44"/>
      <c r="J24" s="44"/>
    </row>
    <row r="25" spans="1:10" ht="17.5" x14ac:dyDescent="0.35">
      <c r="D25" s="27"/>
      <c r="E25" s="27"/>
      <c r="F25" s="27"/>
      <c r="G25" s="27"/>
      <c r="H25" s="27"/>
    </row>
    <row r="26" spans="1:10" ht="16" customHeight="1" x14ac:dyDescent="0.4">
      <c r="A26" s="30" t="s">
        <v>121</v>
      </c>
    </row>
    <row r="27" spans="1:10" ht="17.5" x14ac:dyDescent="0.35">
      <c r="A27" s="40" t="s">
        <v>77</v>
      </c>
      <c r="B27" s="90" t="s">
        <v>84</v>
      </c>
      <c r="C27" s="90"/>
      <c r="D27" s="40" t="s">
        <v>79</v>
      </c>
      <c r="E27" s="40" t="s">
        <v>80</v>
      </c>
      <c r="F27" s="40" t="s">
        <v>16</v>
      </c>
      <c r="G27" s="40" t="s">
        <v>85</v>
      </c>
    </row>
    <row r="28" spans="1:10" ht="17.5" x14ac:dyDescent="0.35">
      <c r="A28" s="39"/>
      <c r="B28" s="39"/>
      <c r="C28" s="39"/>
      <c r="D28" s="39"/>
      <c r="E28" s="39"/>
      <c r="F28" s="39"/>
      <c r="G28" s="40"/>
    </row>
    <row r="29" spans="1:10" ht="17.5" x14ac:dyDescent="0.35">
      <c r="A29" s="39"/>
      <c r="B29" s="39"/>
      <c r="C29" s="39"/>
      <c r="D29" s="40" t="s">
        <v>82</v>
      </c>
      <c r="E29" s="40" t="s">
        <v>82</v>
      </c>
      <c r="F29" s="40" t="s">
        <v>82</v>
      </c>
      <c r="G29" s="40" t="s">
        <v>82</v>
      </c>
    </row>
    <row r="30" spans="1:10" ht="17.5" x14ac:dyDescent="0.35">
      <c r="A30" s="27"/>
      <c r="B30" s="27"/>
      <c r="C30" s="27"/>
      <c r="D30" s="27"/>
      <c r="E30" s="27"/>
      <c r="F30" s="27"/>
      <c r="G30" s="27"/>
    </row>
    <row r="31" spans="1:10" ht="17.5" x14ac:dyDescent="0.35">
      <c r="A31" s="28"/>
      <c r="B31" s="27"/>
      <c r="C31" s="27"/>
      <c r="D31" s="27"/>
      <c r="E31" s="27"/>
      <c r="F31" s="27"/>
      <c r="G31" s="27"/>
    </row>
    <row r="32" spans="1:10" ht="17.5" x14ac:dyDescent="0.35">
      <c r="A32" s="28"/>
      <c r="B32" s="27"/>
      <c r="C32" s="27"/>
      <c r="D32" s="27"/>
      <c r="E32" s="27"/>
      <c r="F32" s="27"/>
      <c r="G32" s="27"/>
    </row>
    <row r="33" spans="1:8" ht="17.5" x14ac:dyDescent="0.35">
      <c r="A33" s="28"/>
      <c r="B33" s="27"/>
      <c r="C33" s="27"/>
      <c r="D33" s="27"/>
      <c r="E33" s="27"/>
      <c r="F33" s="27"/>
      <c r="G33" s="27"/>
    </row>
    <row r="34" spans="1:8" ht="17.5" x14ac:dyDescent="0.35">
      <c r="A34" s="27"/>
      <c r="B34" s="27"/>
      <c r="C34" s="27"/>
      <c r="D34" s="27"/>
      <c r="E34" s="27"/>
      <c r="F34" s="27"/>
      <c r="G34" s="27"/>
    </row>
    <row r="36" spans="1:8" ht="18" thickBot="1" x14ac:dyDescent="0.4">
      <c r="D36" s="34">
        <f>SUM(D31:D35)</f>
        <v>0</v>
      </c>
      <c r="E36" s="34">
        <f>SUM(E31:E35)</f>
        <v>0</v>
      </c>
      <c r="F36" s="34">
        <f>SUM(F31:F35)</f>
        <v>0</v>
      </c>
      <c r="G36" s="34">
        <f>SUM(G31:G35)</f>
        <v>0</v>
      </c>
    </row>
    <row r="37" spans="1:8" ht="13" thickTop="1" x14ac:dyDescent="0.25"/>
    <row r="40" spans="1:8" ht="17.5" x14ac:dyDescent="0.35">
      <c r="D40" s="27" t="s">
        <v>7</v>
      </c>
      <c r="E40" s="27" t="s">
        <v>16</v>
      </c>
      <c r="F40" s="27"/>
      <c r="G40" s="27"/>
      <c r="H40" s="27"/>
    </row>
    <row r="41" spans="1:8" ht="17.5" x14ac:dyDescent="0.35">
      <c r="D41" s="27"/>
      <c r="E41" s="27" t="s">
        <v>85</v>
      </c>
      <c r="F41" s="27"/>
      <c r="G41" s="27"/>
      <c r="H41" s="27"/>
    </row>
    <row r="42" spans="1:8" ht="17.5" x14ac:dyDescent="0.35">
      <c r="D42" s="27"/>
      <c r="E42" s="27" t="s">
        <v>99</v>
      </c>
      <c r="F42" s="27"/>
      <c r="G42" s="27"/>
      <c r="H42" s="27"/>
    </row>
    <row r="43" spans="1:8" ht="17.5" x14ac:dyDescent="0.35">
      <c r="D43" s="27"/>
      <c r="E43" s="27"/>
      <c r="F43" s="27"/>
      <c r="G43" s="27"/>
      <c r="H43" s="27"/>
    </row>
    <row r="44" spans="1:8" ht="17.5" x14ac:dyDescent="0.35">
      <c r="D44" s="27" t="s">
        <v>8</v>
      </c>
      <c r="E44" s="27" t="s">
        <v>93</v>
      </c>
      <c r="F44" s="27"/>
      <c r="G44" s="27"/>
      <c r="H44" s="27"/>
    </row>
    <row r="45" spans="1:8" ht="15.5" customHeight="1" x14ac:dyDescent="0.25"/>
    <row r="46" spans="1:8" ht="15.5" customHeight="1" x14ac:dyDescent="0.25"/>
    <row r="47" spans="1:8" ht="17" customHeight="1" x14ac:dyDescent="0.25">
      <c r="A47" t="s">
        <v>122</v>
      </c>
    </row>
    <row r="48" spans="1:8" x14ac:dyDescent="0.25">
      <c r="A48" t="s">
        <v>77</v>
      </c>
      <c r="B48" s="91" t="s">
        <v>84</v>
      </c>
      <c r="C48" s="91"/>
      <c r="D48" t="s">
        <v>79</v>
      </c>
      <c r="E48" t="s">
        <v>80</v>
      </c>
      <c r="F48" t="s">
        <v>16</v>
      </c>
      <c r="G48" s="41" t="s">
        <v>31</v>
      </c>
    </row>
    <row r="50" spans="1:7" x14ac:dyDescent="0.25">
      <c r="D50" t="s">
        <v>82</v>
      </c>
      <c r="E50" t="s">
        <v>82</v>
      </c>
      <c r="F50" t="s">
        <v>82</v>
      </c>
      <c r="G50" s="41" t="s">
        <v>82</v>
      </c>
    </row>
    <row r="52" spans="1:7" x14ac:dyDescent="0.25">
      <c r="A52" s="76">
        <v>44629</v>
      </c>
      <c r="B52" s="41" t="s">
        <v>138</v>
      </c>
      <c r="D52">
        <v>7680</v>
      </c>
      <c r="E52">
        <v>1280</v>
      </c>
      <c r="G52">
        <v>6400</v>
      </c>
    </row>
    <row r="53" spans="1:7" x14ac:dyDescent="0.25">
      <c r="A53" s="76">
        <v>44633</v>
      </c>
      <c r="B53" t="s">
        <v>128</v>
      </c>
      <c r="D53">
        <v>5736</v>
      </c>
      <c r="E53">
        <v>956</v>
      </c>
      <c r="F53">
        <v>4780</v>
      </c>
    </row>
    <row r="54" spans="1:7" x14ac:dyDescent="0.25">
      <c r="A54" s="76">
        <v>44636</v>
      </c>
      <c r="B54" t="s">
        <v>126</v>
      </c>
      <c r="D54">
        <v>7776</v>
      </c>
      <c r="E54">
        <v>1296</v>
      </c>
      <c r="F54">
        <v>6480</v>
      </c>
    </row>
    <row r="55" spans="1:7" x14ac:dyDescent="0.25">
      <c r="A55" s="76">
        <v>44646</v>
      </c>
      <c r="B55" s="41" t="s">
        <v>139</v>
      </c>
      <c r="D55">
        <v>17820</v>
      </c>
      <c r="E55">
        <v>2970</v>
      </c>
      <c r="G55">
        <v>14850</v>
      </c>
    </row>
    <row r="58" spans="1:7" x14ac:dyDescent="0.25">
      <c r="D58">
        <f>D52+D53+D54+D55</f>
        <v>39012</v>
      </c>
      <c r="E58">
        <f>E52+E53+E54+E55</f>
        <v>6502</v>
      </c>
      <c r="F58">
        <f>F52+F53+F54+F55</f>
        <v>11260</v>
      </c>
      <c r="G58">
        <f>G52+G55</f>
        <v>21250</v>
      </c>
    </row>
    <row r="62" spans="1:7" x14ac:dyDescent="0.25">
      <c r="D62" t="s">
        <v>7</v>
      </c>
      <c r="E62" t="s">
        <v>16</v>
      </c>
      <c r="G62">
        <v>32510</v>
      </c>
    </row>
    <row r="63" spans="1:7" x14ac:dyDescent="0.25">
      <c r="E63" t="s">
        <v>99</v>
      </c>
      <c r="G63">
        <v>6502</v>
      </c>
    </row>
    <row r="65" spans="1:7" x14ac:dyDescent="0.25">
      <c r="D65" t="s">
        <v>8</v>
      </c>
      <c r="E65" t="s">
        <v>93</v>
      </c>
      <c r="G65">
        <v>39012</v>
      </c>
    </row>
    <row r="70" spans="1:7" x14ac:dyDescent="0.25">
      <c r="A70" s="41" t="s">
        <v>123</v>
      </c>
    </row>
    <row r="72" spans="1:7" x14ac:dyDescent="0.25">
      <c r="B72" s="41" t="s">
        <v>7</v>
      </c>
      <c r="C72" s="41" t="s">
        <v>129</v>
      </c>
      <c r="D72">
        <v>18240</v>
      </c>
      <c r="E72" s="41" t="s">
        <v>140</v>
      </c>
    </row>
    <row r="73" spans="1:7" x14ac:dyDescent="0.25">
      <c r="C73" s="41" t="s">
        <v>99</v>
      </c>
      <c r="D73">
        <f>G63+G21</f>
        <v>7853</v>
      </c>
    </row>
    <row r="74" spans="1:7" x14ac:dyDescent="0.25">
      <c r="B74" s="41"/>
      <c r="C74" s="41" t="s">
        <v>130</v>
      </c>
      <c r="D74">
        <v>440</v>
      </c>
    </row>
    <row r="75" spans="1:7" x14ac:dyDescent="0.25">
      <c r="B75" s="41"/>
      <c r="C75" s="41" t="s">
        <v>31</v>
      </c>
      <c r="D75">
        <v>21250</v>
      </c>
    </row>
    <row r="76" spans="1:7" x14ac:dyDescent="0.25">
      <c r="B76" s="41"/>
    </row>
    <row r="77" spans="1:7" x14ac:dyDescent="0.25">
      <c r="B77" s="41" t="s">
        <v>8</v>
      </c>
      <c r="C77" s="41" t="s">
        <v>93</v>
      </c>
      <c r="D77">
        <f>G65+G23</f>
        <v>47343</v>
      </c>
    </row>
  </sheetData>
  <mergeCells count="3">
    <mergeCell ref="B6:C6"/>
    <mergeCell ref="B27:C27"/>
    <mergeCell ref="B48:C48"/>
  </mergeCells>
  <pageMargins left="0.7" right="0.7" top="0.75" bottom="0.75" header="0.3" footer="0.3"/>
  <pageSetup paperSize="9" scale="4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118"/>
  <sheetViews>
    <sheetView topLeftCell="A71" zoomScale="78" workbookViewId="0">
      <selection activeCell="E87" sqref="E87"/>
    </sheetView>
  </sheetViews>
  <sheetFormatPr defaultRowHeight="12.5" x14ac:dyDescent="0.25"/>
  <cols>
    <col min="1" max="1" width="11" customWidth="1"/>
    <col min="3" max="3" width="14" customWidth="1"/>
    <col min="4" max="4" width="11.54296875" customWidth="1"/>
    <col min="5" max="6" width="9.90625" customWidth="1"/>
    <col min="10" max="10" width="13.36328125" customWidth="1"/>
  </cols>
  <sheetData>
    <row r="1" spans="1:11" ht="14.5" x14ac:dyDescent="0.35">
      <c r="A1" s="62" t="s">
        <v>89</v>
      </c>
      <c r="B1" s="62"/>
      <c r="C1" s="62"/>
      <c r="D1" s="62"/>
    </row>
    <row r="5" spans="1:11" ht="18" x14ac:dyDescent="0.4">
      <c r="A5" s="71" t="s">
        <v>125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7.5" x14ac:dyDescent="0.35">
      <c r="A6" s="43" t="s">
        <v>77</v>
      </c>
      <c r="B6" s="72" t="s">
        <v>90</v>
      </c>
      <c r="C6" s="72"/>
      <c r="D6" s="43" t="s">
        <v>79</v>
      </c>
      <c r="E6" s="43" t="s">
        <v>80</v>
      </c>
      <c r="F6" s="43" t="s">
        <v>91</v>
      </c>
      <c r="G6" s="43" t="s">
        <v>38</v>
      </c>
      <c r="H6" s="43" t="s">
        <v>92</v>
      </c>
      <c r="I6" s="44"/>
      <c r="J6" s="72" t="s">
        <v>95</v>
      </c>
      <c r="K6" s="44"/>
    </row>
    <row r="7" spans="1:11" ht="17.5" x14ac:dyDescent="0.35">
      <c r="A7" s="43"/>
      <c r="B7" s="43"/>
      <c r="C7" s="43"/>
      <c r="D7" s="43"/>
      <c r="E7" s="43"/>
      <c r="F7" s="43" t="s">
        <v>93</v>
      </c>
      <c r="G7" s="43"/>
      <c r="H7" s="43" t="s">
        <v>18</v>
      </c>
      <c r="I7" s="44"/>
      <c r="J7" s="72" t="s">
        <v>96</v>
      </c>
      <c r="K7" s="44"/>
    </row>
    <row r="8" spans="1:11" ht="17.5" x14ac:dyDescent="0.35">
      <c r="A8" s="43"/>
      <c r="B8" s="43"/>
      <c r="C8" s="43"/>
      <c r="D8" s="43" t="s">
        <v>82</v>
      </c>
      <c r="E8" s="43" t="s">
        <v>82</v>
      </c>
      <c r="F8" s="43" t="s">
        <v>82</v>
      </c>
      <c r="G8" s="43" t="s">
        <v>82</v>
      </c>
      <c r="H8" s="43" t="s">
        <v>82</v>
      </c>
      <c r="I8" s="44"/>
      <c r="J8" s="44"/>
      <c r="K8" s="44"/>
    </row>
    <row r="9" spans="1:11" ht="17.5" x14ac:dyDescent="0.35">
      <c r="A9" s="44"/>
      <c r="B9" s="44"/>
      <c r="C9" s="44"/>
      <c r="D9" s="44"/>
      <c r="E9" s="44"/>
      <c r="F9" s="44"/>
      <c r="G9" s="44"/>
      <c r="H9" s="44"/>
      <c r="I9" s="44"/>
      <c r="J9" s="44"/>
      <c r="K9" s="44"/>
    </row>
    <row r="10" spans="1:11" ht="17.5" x14ac:dyDescent="0.35">
      <c r="A10" s="46"/>
      <c r="B10" s="44"/>
      <c r="C10" s="44"/>
      <c r="D10" s="44"/>
      <c r="E10" s="44"/>
      <c r="F10" s="44"/>
      <c r="G10" s="44"/>
      <c r="H10" s="44"/>
      <c r="I10" s="44"/>
      <c r="J10" s="44"/>
      <c r="K10" s="44"/>
    </row>
    <row r="11" spans="1:11" ht="17.5" x14ac:dyDescent="0.35">
      <c r="A11" s="46">
        <v>44574</v>
      </c>
      <c r="B11" s="44" t="s">
        <v>131</v>
      </c>
      <c r="C11" s="44"/>
      <c r="D11" s="44">
        <v>700</v>
      </c>
      <c r="E11" s="44"/>
      <c r="F11" s="44">
        <v>700</v>
      </c>
      <c r="G11" s="44"/>
      <c r="H11" s="44"/>
      <c r="I11" s="44"/>
      <c r="J11" s="44"/>
      <c r="K11" s="44"/>
    </row>
    <row r="12" spans="1:11" ht="17.5" x14ac:dyDescent="0.35">
      <c r="A12" s="46">
        <v>44574</v>
      </c>
      <c r="B12" s="44" t="s">
        <v>133</v>
      </c>
      <c r="C12" s="44"/>
      <c r="D12" s="44">
        <v>2200</v>
      </c>
      <c r="E12" s="44"/>
      <c r="F12" s="44">
        <v>2200</v>
      </c>
      <c r="G12" s="44"/>
      <c r="H12" s="44"/>
      <c r="I12" s="44"/>
      <c r="J12" s="44"/>
      <c r="K12" s="44"/>
    </row>
    <row r="13" spans="1:11" ht="17.5" x14ac:dyDescent="0.35">
      <c r="A13" s="46">
        <v>44592</v>
      </c>
      <c r="B13" s="44" t="s">
        <v>132</v>
      </c>
      <c r="C13" s="44"/>
      <c r="D13" s="44">
        <v>2005</v>
      </c>
      <c r="E13" s="44">
        <v>2005</v>
      </c>
      <c r="F13" s="44"/>
      <c r="G13" s="44"/>
      <c r="H13" s="44"/>
      <c r="I13" s="44"/>
      <c r="J13" s="44"/>
      <c r="K13" s="44"/>
    </row>
    <row r="14" spans="1:11" ht="17.5" x14ac:dyDescent="0.35">
      <c r="A14" s="46"/>
      <c r="B14" s="44"/>
      <c r="C14" s="44"/>
      <c r="D14" s="44"/>
      <c r="E14" s="44"/>
      <c r="F14" s="44"/>
      <c r="G14" s="44"/>
      <c r="H14" s="44"/>
      <c r="I14" s="44"/>
      <c r="J14" s="44"/>
      <c r="K14" s="44"/>
    </row>
    <row r="15" spans="1:11" ht="17.5" x14ac:dyDescent="0.35">
      <c r="A15" s="44"/>
      <c r="B15" s="44"/>
      <c r="C15" s="44"/>
      <c r="D15" s="44"/>
      <c r="E15" s="44"/>
      <c r="F15" s="44"/>
      <c r="G15" s="44"/>
      <c r="H15" s="44"/>
      <c r="I15" s="44"/>
      <c r="J15" s="44"/>
      <c r="K15" s="44"/>
    </row>
    <row r="16" spans="1:11" ht="17.5" x14ac:dyDescent="0.35">
      <c r="A16" s="44"/>
      <c r="B16" s="44"/>
      <c r="C16" s="44"/>
      <c r="D16" s="44"/>
      <c r="E16" s="44"/>
      <c r="F16" s="44"/>
      <c r="G16" s="44"/>
      <c r="H16" s="44"/>
      <c r="I16" s="44"/>
      <c r="J16" s="44"/>
      <c r="K16" s="44"/>
    </row>
    <row r="17" spans="1:16" ht="18" thickBot="1" x14ac:dyDescent="0.4">
      <c r="A17" s="44"/>
      <c r="B17" s="44"/>
      <c r="C17" s="44"/>
      <c r="D17" s="47">
        <f>SUM(D10:D16)</f>
        <v>4905</v>
      </c>
      <c r="E17" s="47">
        <f>SUM(E10:E16)</f>
        <v>2005</v>
      </c>
      <c r="F17" s="47">
        <f>SUM(F10:F16)</f>
        <v>2900</v>
      </c>
      <c r="G17" s="47">
        <f>SUM(G10:G16)</f>
        <v>0</v>
      </c>
      <c r="H17" s="47">
        <f>SUM(H10:H16)</f>
        <v>0</v>
      </c>
      <c r="I17" s="44"/>
      <c r="J17" s="47">
        <v>0</v>
      </c>
      <c r="K17" s="44"/>
    </row>
    <row r="18" spans="1:16" ht="18" thickTop="1" x14ac:dyDescent="0.35">
      <c r="A18" s="44"/>
      <c r="B18" s="44"/>
      <c r="C18" s="44"/>
      <c r="D18" s="44"/>
      <c r="E18" s="44"/>
      <c r="F18" s="44"/>
      <c r="G18" s="44"/>
      <c r="H18" s="44"/>
      <c r="I18" s="44"/>
      <c r="J18" s="44"/>
      <c r="K18" s="44"/>
    </row>
    <row r="19" spans="1:16" ht="17.5" x14ac:dyDescent="0.35">
      <c r="A19" s="44"/>
      <c r="B19" s="44"/>
      <c r="C19" s="44"/>
      <c r="D19" s="44"/>
      <c r="E19" s="44"/>
      <c r="F19" s="44"/>
      <c r="G19" s="44"/>
      <c r="H19" s="44"/>
      <c r="I19" s="44"/>
      <c r="J19" s="44"/>
      <c r="K19" s="44"/>
    </row>
    <row r="20" spans="1:16" ht="17.5" x14ac:dyDescent="0.35">
      <c r="A20" s="44"/>
      <c r="B20" s="44"/>
      <c r="C20" s="44"/>
      <c r="D20" s="44" t="s">
        <v>7</v>
      </c>
      <c r="E20" s="44" t="s">
        <v>99</v>
      </c>
      <c r="F20" s="44"/>
      <c r="G20" s="44">
        <v>2005</v>
      </c>
      <c r="H20" s="44"/>
      <c r="I20" s="44"/>
      <c r="J20" s="44"/>
      <c r="K20" s="44"/>
      <c r="L20" s="27"/>
      <c r="M20" s="27"/>
      <c r="N20" s="27"/>
      <c r="O20" s="27"/>
      <c r="P20" s="27"/>
    </row>
    <row r="21" spans="1:16" ht="17.5" x14ac:dyDescent="0.35">
      <c r="A21" s="44"/>
      <c r="B21" s="44"/>
      <c r="C21" s="44"/>
      <c r="D21" s="44"/>
      <c r="E21" s="44" t="s">
        <v>93</v>
      </c>
      <c r="F21" s="44"/>
      <c r="G21" s="44">
        <v>2900</v>
      </c>
      <c r="H21" s="44"/>
      <c r="I21" s="44"/>
      <c r="J21" s="44"/>
      <c r="K21" s="44"/>
      <c r="L21" s="27"/>
      <c r="M21" s="27"/>
      <c r="N21" s="27"/>
      <c r="O21" s="27"/>
      <c r="P21" s="27"/>
    </row>
    <row r="22" spans="1:16" ht="17.5" x14ac:dyDescent="0.35">
      <c r="A22" s="44"/>
      <c r="B22" s="44"/>
      <c r="C22" s="44"/>
      <c r="D22" s="44"/>
      <c r="E22" s="44" t="s">
        <v>103</v>
      </c>
      <c r="F22" s="44"/>
      <c r="G22" s="44"/>
      <c r="H22" s="44"/>
      <c r="I22" s="44"/>
      <c r="J22" s="44"/>
      <c r="K22" s="44"/>
      <c r="L22" s="27"/>
      <c r="M22" s="27"/>
      <c r="N22" s="27"/>
      <c r="O22" s="27"/>
      <c r="P22" s="27"/>
    </row>
    <row r="23" spans="1:16" ht="17.5" x14ac:dyDescent="0.35">
      <c r="A23" s="4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27"/>
      <c r="M23" s="27"/>
      <c r="N23" s="27"/>
      <c r="O23" s="27"/>
      <c r="P23" s="27"/>
    </row>
    <row r="24" spans="1:16" ht="17.5" x14ac:dyDescent="0.35">
      <c r="A24" s="4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27"/>
      <c r="M24" s="27"/>
      <c r="N24" s="27"/>
      <c r="O24" s="27"/>
      <c r="P24" s="27"/>
    </row>
    <row r="25" spans="1:16" ht="17.5" x14ac:dyDescent="0.35">
      <c r="A25" s="4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27"/>
      <c r="M25" s="27"/>
      <c r="N25" s="27"/>
      <c r="O25" s="27"/>
      <c r="P25" s="27"/>
    </row>
    <row r="26" spans="1:16" ht="17.5" x14ac:dyDescent="0.35">
      <c r="A26" s="44"/>
      <c r="B26" s="44"/>
      <c r="C26" s="44"/>
      <c r="D26" s="44" t="s">
        <v>8</v>
      </c>
      <c r="E26" s="44" t="s">
        <v>101</v>
      </c>
      <c r="F26" s="44"/>
      <c r="G26" s="44">
        <v>4905</v>
      </c>
      <c r="H26" s="44"/>
      <c r="I26" s="44"/>
      <c r="J26" s="44"/>
      <c r="K26" s="44"/>
      <c r="L26" s="27"/>
      <c r="M26" s="27"/>
      <c r="N26" s="27"/>
      <c r="O26" s="27"/>
      <c r="P26" s="27"/>
    </row>
    <row r="27" spans="1:16" ht="17.5" x14ac:dyDescent="0.35">
      <c r="A27" s="4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27"/>
      <c r="M27" s="27"/>
      <c r="N27" s="27"/>
      <c r="O27" s="27"/>
      <c r="P27" s="27"/>
    </row>
    <row r="28" spans="1:16" ht="17.5" x14ac:dyDescent="0.35"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16" ht="17.5" x14ac:dyDescent="0.35">
      <c r="D29" s="27"/>
    </row>
    <row r="30" spans="1:16" ht="17.5" x14ac:dyDescent="0.35">
      <c r="D30" s="27"/>
    </row>
    <row r="31" spans="1:16" ht="18" x14ac:dyDescent="0.4">
      <c r="A31" s="59" t="s">
        <v>121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27"/>
    </row>
    <row r="32" spans="1:16" ht="17.5" x14ac:dyDescent="0.35">
      <c r="A32" s="55" t="s">
        <v>77</v>
      </c>
      <c r="B32" s="73" t="s">
        <v>90</v>
      </c>
      <c r="C32" s="73"/>
      <c r="D32" s="55" t="s">
        <v>79</v>
      </c>
      <c r="E32" s="55" t="s">
        <v>80</v>
      </c>
      <c r="F32" s="55" t="s">
        <v>91</v>
      </c>
      <c r="G32" s="55" t="s">
        <v>38</v>
      </c>
      <c r="H32" s="55" t="s">
        <v>92</v>
      </c>
      <c r="I32" s="54"/>
      <c r="J32" s="73" t="s">
        <v>95</v>
      </c>
      <c r="K32" s="54"/>
      <c r="L32" s="54"/>
      <c r="M32" s="54"/>
      <c r="N32" s="54"/>
      <c r="O32" s="54"/>
      <c r="P32" s="27"/>
    </row>
    <row r="33" spans="1:17" ht="17.5" x14ac:dyDescent="0.35">
      <c r="A33" s="55"/>
      <c r="B33" s="55"/>
      <c r="C33" s="55"/>
      <c r="D33" s="54"/>
      <c r="E33" s="55"/>
      <c r="F33" s="55" t="s">
        <v>93</v>
      </c>
      <c r="G33" s="55"/>
      <c r="H33" s="55" t="s">
        <v>18</v>
      </c>
      <c r="I33" s="54"/>
      <c r="J33" s="73" t="s">
        <v>96</v>
      </c>
      <c r="K33" s="54"/>
      <c r="L33" s="54"/>
      <c r="M33" s="54"/>
      <c r="N33" s="54"/>
      <c r="O33" s="54"/>
      <c r="P33" s="27"/>
    </row>
    <row r="34" spans="1:17" ht="17.5" x14ac:dyDescent="0.35">
      <c r="A34" s="55"/>
      <c r="B34" s="55"/>
      <c r="C34" s="55"/>
      <c r="D34" s="55" t="s">
        <v>82</v>
      </c>
      <c r="E34" s="55" t="s">
        <v>82</v>
      </c>
      <c r="F34" s="55" t="s">
        <v>82</v>
      </c>
      <c r="G34" s="55" t="s">
        <v>82</v>
      </c>
      <c r="H34" s="55" t="s">
        <v>82</v>
      </c>
      <c r="I34" s="54"/>
      <c r="J34" s="54"/>
      <c r="K34" s="54"/>
      <c r="L34" s="54"/>
      <c r="M34" s="54"/>
      <c r="N34" s="54"/>
      <c r="O34" s="54"/>
      <c r="P34" s="27"/>
    </row>
    <row r="35" spans="1:17" ht="17.5" x14ac:dyDescent="0.35">
      <c r="A35" s="54"/>
      <c r="B35" s="54"/>
      <c r="C35" s="54"/>
      <c r="D35" s="55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27"/>
    </row>
    <row r="36" spans="1:17" ht="17.5" x14ac:dyDescent="0.35">
      <c r="A36" s="57">
        <v>44595</v>
      </c>
      <c r="B36" s="54"/>
      <c r="C36" s="54" t="s">
        <v>134</v>
      </c>
      <c r="D36" s="54">
        <v>420</v>
      </c>
      <c r="E36" s="54">
        <v>20</v>
      </c>
      <c r="F36" s="54">
        <v>400</v>
      </c>
      <c r="G36" s="54"/>
      <c r="H36" s="54"/>
      <c r="I36" s="54"/>
      <c r="J36" s="54"/>
      <c r="K36" s="54"/>
      <c r="L36" s="54"/>
      <c r="M36" s="54"/>
      <c r="N36" s="54"/>
      <c r="O36" s="54"/>
      <c r="P36" s="27"/>
    </row>
    <row r="37" spans="1:17" ht="17.5" x14ac:dyDescent="0.35">
      <c r="A37" s="57"/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27"/>
    </row>
    <row r="38" spans="1:17" ht="17.5" x14ac:dyDescent="0.35">
      <c r="A38" s="57">
        <v>44602</v>
      </c>
      <c r="B38" s="54"/>
      <c r="C38" s="54" t="s">
        <v>135</v>
      </c>
      <c r="D38" s="54">
        <v>1260</v>
      </c>
      <c r="E38" s="54">
        <v>210</v>
      </c>
      <c r="F38" s="54">
        <v>1050</v>
      </c>
      <c r="G38" s="54"/>
      <c r="H38" s="54"/>
      <c r="I38" s="54"/>
      <c r="J38" s="54"/>
      <c r="K38" s="54"/>
      <c r="L38" s="54"/>
      <c r="M38" s="54"/>
      <c r="N38" s="54"/>
      <c r="O38" s="54"/>
      <c r="P38" s="27"/>
    </row>
    <row r="39" spans="1:17" ht="17.5" x14ac:dyDescent="0.35">
      <c r="A39" s="57">
        <v>44602</v>
      </c>
      <c r="B39" s="54"/>
      <c r="C39" s="54" t="s">
        <v>136</v>
      </c>
      <c r="D39" s="54">
        <v>315</v>
      </c>
      <c r="E39" s="54">
        <v>15</v>
      </c>
      <c r="F39" s="54">
        <v>300</v>
      </c>
      <c r="G39" s="54"/>
      <c r="H39" s="54"/>
      <c r="I39" s="54"/>
      <c r="J39" s="54"/>
      <c r="K39" s="54"/>
      <c r="L39" s="54"/>
      <c r="M39" s="54"/>
      <c r="N39" s="54"/>
      <c r="O39" s="54"/>
      <c r="P39" s="27"/>
    </row>
    <row r="40" spans="1:17" ht="17.5" x14ac:dyDescent="0.35">
      <c r="A40" s="57">
        <v>44602</v>
      </c>
      <c r="B40" s="54"/>
      <c r="C40" s="54" t="s">
        <v>85</v>
      </c>
      <c r="D40" s="54">
        <v>528</v>
      </c>
      <c r="E40" s="54">
        <v>88</v>
      </c>
      <c r="F40" s="54">
        <v>440</v>
      </c>
      <c r="G40" s="54"/>
      <c r="H40" s="54"/>
      <c r="I40" s="54"/>
      <c r="J40" s="54"/>
      <c r="K40" s="54"/>
      <c r="L40" s="54"/>
      <c r="M40" s="54"/>
      <c r="N40" s="54"/>
      <c r="O40" s="54"/>
      <c r="P40" s="27"/>
    </row>
    <row r="41" spans="1:17" ht="17.5" x14ac:dyDescent="0.35">
      <c r="A41" s="57">
        <v>44620</v>
      </c>
      <c r="B41" s="54"/>
      <c r="C41" s="54" t="s">
        <v>128</v>
      </c>
      <c r="D41" s="54">
        <v>250</v>
      </c>
      <c r="E41" s="54"/>
      <c r="F41" s="54">
        <v>250</v>
      </c>
      <c r="G41" s="54"/>
      <c r="H41" s="54"/>
      <c r="I41" s="54"/>
      <c r="J41" s="54">
        <v>32</v>
      </c>
      <c r="K41" s="54"/>
      <c r="L41" s="54"/>
      <c r="M41" s="54"/>
      <c r="N41" s="54"/>
      <c r="O41" s="54"/>
      <c r="P41" s="27"/>
    </row>
    <row r="42" spans="1:17" ht="17.5" x14ac:dyDescent="0.35">
      <c r="A42" s="54"/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27"/>
    </row>
    <row r="43" spans="1:17" ht="18" thickBot="1" x14ac:dyDescent="0.4">
      <c r="A43" s="54"/>
      <c r="B43" s="54"/>
      <c r="C43" s="54"/>
      <c r="D43" s="74">
        <f>D36+D37+D38+D39+D40+D41</f>
        <v>2773</v>
      </c>
      <c r="E43" s="74">
        <f>SUM(E36:E42)</f>
        <v>333</v>
      </c>
      <c r="F43" s="74">
        <f>SUM(F36:F42)</f>
        <v>2440</v>
      </c>
      <c r="G43" s="74">
        <f>SUM(G36:G42)</f>
        <v>0</v>
      </c>
      <c r="H43" s="74"/>
      <c r="I43" s="54"/>
      <c r="J43" s="74">
        <f>SUM(J36:J42)</f>
        <v>32</v>
      </c>
      <c r="K43" s="54"/>
      <c r="L43" s="54"/>
      <c r="M43" s="54"/>
      <c r="N43" s="54"/>
      <c r="O43" s="54"/>
      <c r="P43" s="27"/>
    </row>
    <row r="44" spans="1:17" ht="18" thickTop="1" x14ac:dyDescent="0.35">
      <c r="A44" s="54"/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27"/>
    </row>
    <row r="45" spans="1:17" ht="17.5" x14ac:dyDescent="0.35">
      <c r="A45" s="54"/>
      <c r="B45" s="54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27"/>
    </row>
    <row r="46" spans="1:17" ht="17.5" x14ac:dyDescent="0.35">
      <c r="A46" s="54"/>
      <c r="B46" s="54"/>
      <c r="C46" s="55" t="s">
        <v>7</v>
      </c>
      <c r="D46" s="54"/>
      <c r="E46" s="54" t="s">
        <v>99</v>
      </c>
      <c r="F46" s="54"/>
      <c r="G46" s="54">
        <v>333</v>
      </c>
      <c r="H46" s="54"/>
      <c r="I46" s="54"/>
      <c r="J46" s="54" t="s">
        <v>7</v>
      </c>
      <c r="K46" s="54" t="s">
        <v>93</v>
      </c>
      <c r="L46" s="54"/>
      <c r="M46" s="54"/>
      <c r="N46" s="54">
        <v>32</v>
      </c>
      <c r="O46" s="54"/>
      <c r="P46" s="27"/>
    </row>
    <row r="47" spans="1:17" ht="17.5" x14ac:dyDescent="0.35">
      <c r="A47" s="54"/>
      <c r="B47" s="54"/>
      <c r="C47" s="54"/>
      <c r="D47" s="54"/>
      <c r="E47" s="54" t="s">
        <v>93</v>
      </c>
      <c r="F47" s="54"/>
      <c r="G47" s="54">
        <v>2440</v>
      </c>
      <c r="H47" s="54"/>
      <c r="I47" s="54"/>
      <c r="J47" s="54"/>
      <c r="K47" s="54"/>
      <c r="L47" s="54"/>
      <c r="M47" s="54"/>
      <c r="N47" s="54"/>
      <c r="O47" s="54"/>
      <c r="P47" s="27"/>
    </row>
    <row r="48" spans="1:17" ht="17.5" x14ac:dyDescent="0.35">
      <c r="A48" s="54"/>
      <c r="B48" s="54"/>
      <c r="C48" s="54"/>
      <c r="D48" s="54"/>
      <c r="E48" s="54" t="s">
        <v>103</v>
      </c>
      <c r="F48" s="54"/>
      <c r="G48" s="54"/>
      <c r="H48" s="54"/>
      <c r="I48" s="54"/>
      <c r="J48" s="54" t="s">
        <v>8</v>
      </c>
      <c r="K48" s="54" t="s">
        <v>22</v>
      </c>
      <c r="L48" s="54"/>
      <c r="M48" s="54"/>
      <c r="N48" s="54">
        <v>32</v>
      </c>
      <c r="O48" s="54"/>
      <c r="P48" s="27"/>
      <c r="Q48" s="27"/>
    </row>
    <row r="49" spans="1:16" ht="17.5" x14ac:dyDescent="0.35">
      <c r="A49" s="55"/>
      <c r="B49" s="73"/>
      <c r="C49" s="73"/>
      <c r="D49" s="54"/>
      <c r="E49" s="55"/>
      <c r="F49" s="55"/>
      <c r="G49" s="55"/>
      <c r="H49" s="55"/>
      <c r="I49" s="54"/>
      <c r="J49" s="73"/>
      <c r="K49" s="54"/>
      <c r="L49" s="54"/>
      <c r="M49" s="54"/>
      <c r="N49" s="54"/>
      <c r="O49" s="54"/>
      <c r="P49" s="27"/>
    </row>
    <row r="50" spans="1:16" ht="17.5" x14ac:dyDescent="0.35">
      <c r="A50" s="55"/>
      <c r="B50" s="55"/>
      <c r="C50" s="55" t="s">
        <v>8</v>
      </c>
      <c r="D50" s="54"/>
      <c r="E50" s="55" t="s">
        <v>101</v>
      </c>
      <c r="F50" s="55"/>
      <c r="G50" s="55">
        <v>2773</v>
      </c>
      <c r="H50" s="55"/>
      <c r="I50" s="54"/>
      <c r="J50" s="73"/>
      <c r="K50" s="54"/>
      <c r="L50" s="54"/>
      <c r="M50" s="54"/>
      <c r="N50" s="54"/>
      <c r="O50" s="54"/>
      <c r="P50" s="27"/>
    </row>
    <row r="51" spans="1:16" ht="17.5" x14ac:dyDescent="0.35">
      <c r="A51" s="55"/>
      <c r="B51" s="55"/>
      <c r="C51" s="55"/>
      <c r="D51" s="55"/>
      <c r="E51" s="55"/>
      <c r="F51" s="55"/>
      <c r="G51" s="55"/>
      <c r="H51" s="55"/>
      <c r="I51" s="54"/>
      <c r="J51" s="54"/>
      <c r="K51" s="54"/>
      <c r="L51" s="54"/>
      <c r="M51" s="54"/>
      <c r="N51" s="54"/>
      <c r="O51" s="54"/>
      <c r="P51" s="27"/>
    </row>
    <row r="52" spans="1:16" ht="17.5" x14ac:dyDescent="0.35">
      <c r="A52" s="27"/>
      <c r="B52" s="27"/>
      <c r="C52" s="27"/>
      <c r="D52" s="40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</row>
    <row r="53" spans="1:16" ht="17.5" x14ac:dyDescent="0.35">
      <c r="A53" s="28"/>
      <c r="B53" s="27"/>
      <c r="C53" s="27"/>
      <c r="D53" s="40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</row>
    <row r="54" spans="1:16" ht="17.5" x14ac:dyDescent="0.35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</row>
    <row r="55" spans="1:16" ht="17.5" x14ac:dyDescent="0.35">
      <c r="A55" s="27" t="s">
        <v>122</v>
      </c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</row>
    <row r="56" spans="1:16" ht="17.5" x14ac:dyDescent="0.35">
      <c r="A56" s="40" t="s">
        <v>77</v>
      </c>
      <c r="B56" s="29" t="s">
        <v>90</v>
      </c>
      <c r="C56" s="29"/>
      <c r="D56" s="40" t="s">
        <v>79</v>
      </c>
      <c r="E56" s="40" t="s">
        <v>80</v>
      </c>
      <c r="F56" s="40" t="s">
        <v>91</v>
      </c>
      <c r="G56" s="40" t="s">
        <v>38</v>
      </c>
      <c r="H56" s="40" t="s">
        <v>92</v>
      </c>
      <c r="I56" s="27"/>
      <c r="J56" s="29" t="s">
        <v>95</v>
      </c>
      <c r="K56" s="27"/>
      <c r="L56" s="27"/>
      <c r="M56" s="27"/>
      <c r="N56" s="27"/>
      <c r="O56" s="27"/>
      <c r="P56" s="27"/>
    </row>
    <row r="57" spans="1:16" ht="17.5" x14ac:dyDescent="0.35">
      <c r="A57" s="40"/>
      <c r="B57" s="40"/>
      <c r="C57" s="40"/>
      <c r="D57" s="27"/>
      <c r="E57" s="40"/>
      <c r="F57" s="40" t="s">
        <v>93</v>
      </c>
      <c r="G57" s="40"/>
      <c r="H57" s="40" t="s">
        <v>18</v>
      </c>
      <c r="I57" s="27"/>
      <c r="J57" s="29" t="s">
        <v>96</v>
      </c>
      <c r="K57" s="27"/>
      <c r="L57" s="27"/>
      <c r="M57" s="27"/>
      <c r="N57" s="27"/>
      <c r="O57" s="27"/>
      <c r="P57" s="27"/>
    </row>
    <row r="58" spans="1:16" ht="17.5" x14ac:dyDescent="0.35">
      <c r="A58" s="40"/>
      <c r="B58" s="40"/>
      <c r="C58" s="40"/>
      <c r="D58" s="40" t="s">
        <v>82</v>
      </c>
      <c r="E58" s="40" t="s">
        <v>82</v>
      </c>
      <c r="F58" s="40" t="s">
        <v>82</v>
      </c>
      <c r="G58" s="40" t="s">
        <v>82</v>
      </c>
      <c r="H58" s="40" t="s">
        <v>82</v>
      </c>
      <c r="I58" s="27"/>
      <c r="J58" s="27"/>
      <c r="K58" s="27"/>
      <c r="L58" s="27"/>
      <c r="M58" s="27"/>
      <c r="N58" s="27"/>
      <c r="O58" s="27"/>
      <c r="P58" s="27"/>
    </row>
    <row r="59" spans="1:16" ht="17.5" x14ac:dyDescent="0.35">
      <c r="A59" s="27"/>
      <c r="B59" s="27"/>
      <c r="D59" s="40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</row>
    <row r="60" spans="1:16" ht="17.5" x14ac:dyDescent="0.35">
      <c r="A60" s="28">
        <v>44629</v>
      </c>
      <c r="B60" s="27" t="s">
        <v>137</v>
      </c>
      <c r="C60" s="27"/>
      <c r="D60" s="27">
        <v>308</v>
      </c>
      <c r="E60" s="27"/>
      <c r="F60" s="27"/>
      <c r="G60" s="27"/>
      <c r="H60" s="27">
        <v>308</v>
      </c>
      <c r="I60" s="27"/>
      <c r="J60" s="27"/>
      <c r="K60" s="27"/>
      <c r="L60" s="27"/>
      <c r="M60" s="27"/>
      <c r="N60" s="27"/>
      <c r="O60" s="27"/>
      <c r="P60" s="27"/>
    </row>
    <row r="61" spans="1:16" ht="17.5" x14ac:dyDescent="0.35">
      <c r="A61" s="28">
        <v>44647</v>
      </c>
      <c r="B61" s="27" t="s">
        <v>126</v>
      </c>
      <c r="C61" s="27"/>
      <c r="D61" s="27">
        <v>1500</v>
      </c>
      <c r="E61" s="27"/>
      <c r="F61" s="27">
        <v>1500</v>
      </c>
      <c r="G61" s="27"/>
      <c r="H61" s="27"/>
      <c r="I61" s="27"/>
      <c r="J61" s="27">
        <v>297</v>
      </c>
      <c r="K61" s="27"/>
      <c r="L61" s="27"/>
      <c r="M61" s="27"/>
      <c r="N61" s="27"/>
      <c r="O61" s="27"/>
      <c r="P61" s="27"/>
    </row>
    <row r="62" spans="1:16" ht="17.5" x14ac:dyDescent="0.35">
      <c r="A62" s="28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</row>
    <row r="63" spans="1:16" ht="17.5" x14ac:dyDescent="0.35">
      <c r="A63" s="28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</row>
    <row r="64" spans="1:16" ht="17.5" x14ac:dyDescent="0.35">
      <c r="A64" s="28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</row>
    <row r="65" spans="1:20" ht="17.5" x14ac:dyDescent="0.35">
      <c r="A65" s="28"/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</row>
    <row r="66" spans="1:20" ht="17.5" x14ac:dyDescent="0.35">
      <c r="A66" s="27"/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</row>
    <row r="67" spans="1:20" ht="18" thickBot="1" x14ac:dyDescent="0.4">
      <c r="A67" s="27"/>
      <c r="B67" s="27"/>
      <c r="C67" s="27"/>
      <c r="D67" s="34">
        <f>D60+D61</f>
        <v>1808</v>
      </c>
      <c r="E67" s="34">
        <f>SUM(E60:E66)</f>
        <v>0</v>
      </c>
      <c r="F67" s="34">
        <f>SUM(F60:F66)</f>
        <v>1500</v>
      </c>
      <c r="G67" s="34">
        <f>SUM(G60:G66)</f>
        <v>0</v>
      </c>
      <c r="H67" s="34">
        <v>308</v>
      </c>
      <c r="I67" s="27"/>
      <c r="J67" s="34">
        <f>SUM(J60:J66)</f>
        <v>297</v>
      </c>
      <c r="K67" s="27"/>
      <c r="L67" s="27"/>
      <c r="M67" s="27"/>
      <c r="N67" s="27"/>
      <c r="O67" s="27"/>
      <c r="P67" s="27"/>
    </row>
    <row r="68" spans="1:20" ht="18" thickTop="1" x14ac:dyDescent="0.35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</row>
    <row r="69" spans="1:20" ht="17.5" x14ac:dyDescent="0.35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</row>
    <row r="70" spans="1:20" ht="17.5" x14ac:dyDescent="0.35">
      <c r="A70" s="27"/>
      <c r="B70" s="27"/>
      <c r="C70" s="27" t="s">
        <v>7</v>
      </c>
      <c r="D70" s="27"/>
      <c r="E70" s="27" t="s">
        <v>99</v>
      </c>
      <c r="F70" s="27"/>
      <c r="G70" s="27"/>
      <c r="H70" s="27"/>
      <c r="I70" s="27"/>
      <c r="J70" s="27" t="s">
        <v>7</v>
      </c>
      <c r="K70" s="27" t="s">
        <v>93</v>
      </c>
      <c r="L70" s="27"/>
      <c r="M70" s="27"/>
      <c r="N70" s="27">
        <v>297</v>
      </c>
      <c r="O70" s="27"/>
      <c r="P70" s="27"/>
    </row>
    <row r="71" spans="1:20" ht="17.5" x14ac:dyDescent="0.35">
      <c r="A71" s="27"/>
      <c r="B71" s="27"/>
      <c r="C71" s="27"/>
      <c r="D71" s="27"/>
      <c r="E71" s="27" t="s">
        <v>93</v>
      </c>
      <c r="F71" s="27"/>
      <c r="G71" s="27">
        <v>1500</v>
      </c>
      <c r="H71" s="27"/>
      <c r="I71" s="27"/>
      <c r="J71" s="27"/>
      <c r="K71" s="27"/>
      <c r="L71" s="27"/>
      <c r="M71" s="27"/>
      <c r="N71" s="27"/>
      <c r="O71" s="27"/>
      <c r="P71" s="27"/>
    </row>
    <row r="72" spans="1:20" ht="17.5" x14ac:dyDescent="0.35">
      <c r="A72" s="27"/>
      <c r="B72" s="27"/>
      <c r="C72" s="27"/>
      <c r="D72" s="27"/>
      <c r="E72" s="27" t="s">
        <v>103</v>
      </c>
      <c r="F72" s="27"/>
      <c r="G72" s="27">
        <v>308</v>
      </c>
      <c r="H72" s="27"/>
      <c r="I72" s="27"/>
      <c r="J72" s="27" t="s">
        <v>8</v>
      </c>
      <c r="K72" s="27" t="s">
        <v>22</v>
      </c>
      <c r="L72" s="27"/>
      <c r="M72" s="27"/>
      <c r="N72" s="27">
        <v>297</v>
      </c>
      <c r="O72" s="27"/>
      <c r="P72" s="27"/>
    </row>
    <row r="73" spans="1:20" ht="17.5" x14ac:dyDescent="0.35">
      <c r="A73" s="40"/>
      <c r="B73" s="29"/>
      <c r="C73" s="29"/>
      <c r="D73" s="27"/>
      <c r="E73" s="40"/>
      <c r="F73" s="40"/>
      <c r="G73" s="40"/>
      <c r="H73" s="40"/>
      <c r="I73" s="27"/>
      <c r="J73" s="29"/>
      <c r="K73" s="27"/>
      <c r="L73" s="27"/>
      <c r="M73" s="27"/>
      <c r="N73" s="27"/>
      <c r="O73" s="27"/>
      <c r="P73" s="27"/>
    </row>
    <row r="74" spans="1:20" ht="17.5" x14ac:dyDescent="0.35">
      <c r="A74" s="40"/>
      <c r="B74" s="40"/>
      <c r="C74" s="40"/>
      <c r="D74" s="27"/>
      <c r="E74" s="40"/>
      <c r="F74" s="40"/>
      <c r="G74" s="40"/>
      <c r="H74" s="40"/>
      <c r="I74" s="27"/>
      <c r="J74" s="29"/>
      <c r="K74" s="27"/>
      <c r="L74" s="27"/>
      <c r="M74" s="27"/>
      <c r="N74" s="27"/>
      <c r="O74" s="27"/>
      <c r="P74" s="27"/>
    </row>
    <row r="75" spans="1:20" ht="17.5" x14ac:dyDescent="0.35">
      <c r="A75" s="27"/>
      <c r="B75" s="27"/>
      <c r="C75" s="27" t="s">
        <v>8</v>
      </c>
      <c r="D75" s="27"/>
      <c r="E75" s="27" t="s">
        <v>101</v>
      </c>
      <c r="F75" s="27"/>
      <c r="G75" s="27">
        <v>1808</v>
      </c>
      <c r="H75" s="27"/>
      <c r="I75" s="27"/>
      <c r="J75" s="27"/>
      <c r="K75" s="27"/>
      <c r="L75" s="27"/>
      <c r="M75" s="27"/>
      <c r="N75" s="27"/>
      <c r="O75" s="27"/>
      <c r="P75" s="27"/>
    </row>
    <row r="76" spans="1:20" ht="17.5" x14ac:dyDescent="0.35">
      <c r="A76" s="27"/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</row>
    <row r="77" spans="1:20" ht="17.5" x14ac:dyDescent="0.35">
      <c r="A77" s="27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</row>
    <row r="78" spans="1:20" ht="17.5" x14ac:dyDescent="0.35">
      <c r="A78" s="27" t="s">
        <v>141</v>
      </c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</row>
    <row r="79" spans="1:20" ht="17.5" x14ac:dyDescent="0.35">
      <c r="A79" s="27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</row>
    <row r="80" spans="1:20" ht="17.5" x14ac:dyDescent="0.35">
      <c r="A80" s="27"/>
      <c r="B80" s="27" t="s">
        <v>7</v>
      </c>
      <c r="C80" s="27" t="s">
        <v>99</v>
      </c>
      <c r="D80" s="27"/>
      <c r="E80" s="27">
        <f>G20+G46</f>
        <v>2338</v>
      </c>
      <c r="F80" s="27"/>
      <c r="G80" s="27"/>
      <c r="H80" s="27">
        <f>E80+E81+E82+E83</f>
        <v>9815</v>
      </c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</row>
    <row r="81" spans="1:20" ht="17.5" x14ac:dyDescent="0.35">
      <c r="A81" s="27"/>
      <c r="B81" s="27"/>
      <c r="C81" s="27" t="s">
        <v>23</v>
      </c>
      <c r="D81" s="27"/>
      <c r="E81" s="27">
        <f>G72+G48+G22</f>
        <v>308</v>
      </c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</row>
    <row r="82" spans="1:20" ht="17.5" x14ac:dyDescent="0.35">
      <c r="A82" s="27"/>
      <c r="B82" s="27"/>
      <c r="C82" s="27" t="s">
        <v>93</v>
      </c>
      <c r="D82" s="27"/>
      <c r="E82" s="27">
        <v>7169</v>
      </c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</row>
    <row r="83" spans="1:20" ht="17.5" x14ac:dyDescent="0.35">
      <c r="A83" s="27"/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</row>
    <row r="84" spans="1:20" ht="17.5" x14ac:dyDescent="0.35">
      <c r="A84" s="27"/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</row>
    <row r="85" spans="1:20" ht="17.5" x14ac:dyDescent="0.35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</row>
    <row r="86" spans="1:20" ht="17.5" x14ac:dyDescent="0.35">
      <c r="A86" s="27"/>
      <c r="B86" s="27" t="s">
        <v>8</v>
      </c>
      <c r="C86" s="27" t="s">
        <v>142</v>
      </c>
      <c r="D86" s="27"/>
      <c r="E86" s="27">
        <f>N72+N48</f>
        <v>329</v>
      </c>
      <c r="F86" s="27"/>
      <c r="G86" s="27"/>
      <c r="H86" s="27">
        <f>E86+E87</f>
        <v>9815</v>
      </c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</row>
    <row r="87" spans="1:20" ht="17.5" x14ac:dyDescent="0.35">
      <c r="A87" s="27"/>
      <c r="B87" s="27"/>
      <c r="C87" s="27" t="s">
        <v>101</v>
      </c>
      <c r="D87" s="27"/>
      <c r="E87" s="27">
        <f>G75+G50+G26</f>
        <v>9486</v>
      </c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</row>
    <row r="88" spans="1:20" ht="17.5" x14ac:dyDescent="0.35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</row>
    <row r="89" spans="1:20" ht="17.5" x14ac:dyDescent="0.35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</row>
    <row r="90" spans="1:20" ht="17.5" x14ac:dyDescent="0.35">
      <c r="A90" s="27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</row>
    <row r="91" spans="1:20" ht="17.5" x14ac:dyDescent="0.35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</row>
    <row r="92" spans="1:20" ht="17.5" x14ac:dyDescent="0.35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</row>
    <row r="93" spans="1:20" ht="17.5" x14ac:dyDescent="0.35">
      <c r="A93" s="27"/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</row>
    <row r="94" spans="1:20" ht="17.5" x14ac:dyDescent="0.35">
      <c r="A94" s="27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</row>
    <row r="95" spans="1:20" ht="17.5" x14ac:dyDescent="0.35">
      <c r="A95" s="27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</row>
    <row r="96" spans="1:20" ht="17.5" x14ac:dyDescent="0.35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</row>
    <row r="97" spans="1:20" ht="17.5" x14ac:dyDescent="0.35">
      <c r="A97" s="27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</row>
    <row r="98" spans="1:20" ht="17.5" x14ac:dyDescent="0.35">
      <c r="A98" s="27"/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</row>
    <row r="99" spans="1:20" ht="17.5" x14ac:dyDescent="0.35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</row>
    <row r="100" spans="1:20" ht="17.5" x14ac:dyDescent="0.35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</row>
    <row r="101" spans="1:20" ht="17.5" x14ac:dyDescent="0.35">
      <c r="A101" s="27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</row>
    <row r="102" spans="1:20" ht="17.5" x14ac:dyDescent="0.35">
      <c r="A102" s="27"/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</row>
    <row r="103" spans="1:20" ht="17.5" x14ac:dyDescent="0.35">
      <c r="A103" s="27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</row>
    <row r="104" spans="1:20" ht="17.5" x14ac:dyDescent="0.35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</row>
    <row r="105" spans="1:20" ht="17.5" x14ac:dyDescent="0.35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</row>
    <row r="106" spans="1:20" ht="17.5" x14ac:dyDescent="0.35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</row>
    <row r="107" spans="1:20" ht="17.5" x14ac:dyDescent="0.35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</row>
    <row r="108" spans="1:20" ht="17.5" x14ac:dyDescent="0.35">
      <c r="A108" s="27"/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</row>
    <row r="109" spans="1:20" ht="17.5" x14ac:dyDescent="0.35">
      <c r="A109" s="27"/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</row>
    <row r="110" spans="1:20" ht="17.5" x14ac:dyDescent="0.35">
      <c r="A110" s="27"/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</row>
    <row r="111" spans="1:20" ht="17.5" x14ac:dyDescent="0.35">
      <c r="A111" s="27"/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</row>
    <row r="112" spans="1:20" ht="17.5" x14ac:dyDescent="0.35">
      <c r="A112" s="27"/>
      <c r="B112" s="27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</row>
    <row r="113" spans="1:20" ht="17.5" x14ac:dyDescent="0.35">
      <c r="A113" s="27"/>
      <c r="B113" s="27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</row>
    <row r="114" spans="1:20" ht="17.5" x14ac:dyDescent="0.35">
      <c r="A114" s="27"/>
      <c r="B114" s="27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</row>
    <row r="115" spans="1:20" ht="17.5" x14ac:dyDescent="0.35">
      <c r="A115" s="27"/>
      <c r="B115" s="27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</row>
    <row r="116" spans="1:20" ht="17.5" x14ac:dyDescent="0.35">
      <c r="A116" s="27"/>
      <c r="B116" s="27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</row>
    <row r="117" spans="1:20" ht="17.5" x14ac:dyDescent="0.35">
      <c r="A117" s="27"/>
      <c r="B117" s="27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</row>
    <row r="118" spans="1:20" ht="17.5" x14ac:dyDescent="0.35">
      <c r="A118" s="27"/>
      <c r="B118" s="27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</row>
  </sheetData>
  <phoneticPr fontId="11" type="noConversion"/>
  <pageMargins left="0.7" right="0.7" top="0.75" bottom="0.75" header="0.3" footer="0.3"/>
  <pageSetup paperSize="9" scale="32" orientation="landscape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P26"/>
  <sheetViews>
    <sheetView topLeftCell="A5" workbookViewId="0">
      <selection activeCell="E18" sqref="E18"/>
    </sheetView>
  </sheetViews>
  <sheetFormatPr defaultRowHeight="12.5" x14ac:dyDescent="0.25"/>
  <cols>
    <col min="1" max="1" width="12.36328125" customWidth="1"/>
    <col min="2" max="2" width="13.90625" customWidth="1"/>
    <col min="5" max="5" width="10.90625" customWidth="1"/>
    <col min="6" max="6" width="11.08984375" customWidth="1"/>
    <col min="7" max="7" width="11.54296875" customWidth="1"/>
    <col min="8" max="8" width="10.54296875" customWidth="1"/>
    <col min="9" max="9" width="13.90625" customWidth="1"/>
    <col min="11" max="11" width="11.90625" customWidth="1"/>
  </cols>
  <sheetData>
    <row r="1" spans="1:11" ht="14.5" x14ac:dyDescent="0.35">
      <c r="A1" s="63" t="s">
        <v>86</v>
      </c>
      <c r="B1" s="63"/>
      <c r="C1" s="63"/>
      <c r="D1" s="63"/>
    </row>
    <row r="6" spans="1:11" ht="17.5" x14ac:dyDescent="0.35">
      <c r="A6" s="26" t="s">
        <v>77</v>
      </c>
      <c r="B6" s="90" t="s">
        <v>84</v>
      </c>
      <c r="C6" s="90"/>
      <c r="D6" s="90"/>
      <c r="E6" s="26" t="s">
        <v>79</v>
      </c>
      <c r="F6" s="26" t="s">
        <v>80</v>
      </c>
      <c r="G6" s="26" t="s">
        <v>87</v>
      </c>
      <c r="H6" s="26" t="s">
        <v>13</v>
      </c>
      <c r="I6" s="26" t="s">
        <v>98</v>
      </c>
      <c r="K6" s="26" t="s">
        <v>95</v>
      </c>
    </row>
    <row r="7" spans="1:11" ht="17.5" x14ac:dyDescent="0.35">
      <c r="A7" s="14"/>
      <c r="B7" s="14"/>
      <c r="C7" s="14"/>
      <c r="D7" s="14"/>
      <c r="E7" s="14"/>
      <c r="F7" s="14"/>
      <c r="G7" s="26" t="s">
        <v>88</v>
      </c>
      <c r="H7" s="14"/>
      <c r="K7" s="26" t="s">
        <v>97</v>
      </c>
    </row>
    <row r="8" spans="1:11" ht="17.5" x14ac:dyDescent="0.35">
      <c r="A8" s="14"/>
      <c r="B8" s="14"/>
      <c r="C8" s="14"/>
      <c r="D8" s="14"/>
      <c r="E8" s="26" t="s">
        <v>82</v>
      </c>
      <c r="F8" s="26" t="s">
        <v>82</v>
      </c>
      <c r="G8" s="26" t="s">
        <v>82</v>
      </c>
      <c r="H8" s="26" t="s">
        <v>82</v>
      </c>
      <c r="I8" s="26" t="s">
        <v>82</v>
      </c>
      <c r="K8" s="26" t="s">
        <v>82</v>
      </c>
    </row>
    <row r="9" spans="1:11" ht="17.5" x14ac:dyDescent="0.35">
      <c r="A9" s="14"/>
      <c r="B9" s="14"/>
      <c r="C9" s="14"/>
      <c r="D9" s="14"/>
      <c r="E9" s="26"/>
      <c r="F9" s="26"/>
      <c r="G9" s="26"/>
      <c r="H9" s="26"/>
      <c r="I9" s="26"/>
      <c r="K9" s="26"/>
    </row>
    <row r="10" spans="1:11" ht="17.5" x14ac:dyDescent="0.35">
      <c r="A10" s="31">
        <v>41280</v>
      </c>
      <c r="B10" s="26" t="s">
        <v>102</v>
      </c>
      <c r="D10" s="26"/>
      <c r="E10" s="32">
        <v>4812</v>
      </c>
      <c r="F10" s="32">
        <f>E10-H10</f>
        <v>802</v>
      </c>
      <c r="G10" s="26"/>
      <c r="H10" s="27">
        <v>4010</v>
      </c>
      <c r="K10" s="27"/>
    </row>
    <row r="11" spans="1:11" ht="17.5" x14ac:dyDescent="0.35">
      <c r="A11" s="28">
        <v>41283</v>
      </c>
      <c r="B11" s="29" t="s">
        <v>145</v>
      </c>
      <c r="C11" s="35"/>
      <c r="D11" s="29"/>
      <c r="E11" s="27">
        <v>2900</v>
      </c>
      <c r="F11" s="27"/>
      <c r="G11" s="27">
        <v>2900</v>
      </c>
      <c r="H11" s="27"/>
      <c r="K11" s="27">
        <v>218</v>
      </c>
    </row>
    <row r="12" spans="1:11" ht="17.5" x14ac:dyDescent="0.35">
      <c r="A12" s="28">
        <v>41284</v>
      </c>
      <c r="B12" s="27" t="s">
        <v>144</v>
      </c>
      <c r="C12" s="27"/>
      <c r="D12" s="27"/>
      <c r="E12" s="27">
        <v>2400</v>
      </c>
      <c r="F12" s="27"/>
      <c r="G12" s="27">
        <f>E12</f>
        <v>2400</v>
      </c>
      <c r="H12" s="27"/>
      <c r="K12" s="27">
        <v>125</v>
      </c>
    </row>
    <row r="13" spans="1:11" ht="17.5" x14ac:dyDescent="0.35">
      <c r="A13" s="28">
        <v>44255</v>
      </c>
      <c r="B13" s="27" t="s">
        <v>5</v>
      </c>
      <c r="C13" s="27"/>
      <c r="D13" s="27"/>
      <c r="E13" s="27">
        <v>12000</v>
      </c>
      <c r="F13" s="27"/>
      <c r="G13" s="27">
        <f>E13</f>
        <v>12000</v>
      </c>
      <c r="H13" s="27"/>
      <c r="I13" s="27"/>
      <c r="K13" s="27"/>
    </row>
    <row r="14" spans="1:11" s="75" customFormat="1" ht="17.5" x14ac:dyDescent="0.35">
      <c r="A14" s="28">
        <v>44622</v>
      </c>
      <c r="B14" s="27" t="s">
        <v>146</v>
      </c>
      <c r="C14" s="27"/>
      <c r="D14" s="27"/>
      <c r="E14" s="27">
        <v>5000</v>
      </c>
      <c r="F14" s="27"/>
      <c r="G14" s="27">
        <f>E14</f>
        <v>5000</v>
      </c>
      <c r="H14" s="27"/>
      <c r="I14" s="27"/>
      <c r="K14" s="27"/>
    </row>
    <row r="15" spans="1:11" s="75" customFormat="1" ht="17.5" x14ac:dyDescent="0.35">
      <c r="A15" s="28">
        <v>44622</v>
      </c>
      <c r="B15" s="27" t="s">
        <v>102</v>
      </c>
      <c r="C15" s="27"/>
      <c r="D15" s="27"/>
      <c r="E15" s="27">
        <v>5346</v>
      </c>
      <c r="F15" s="27">
        <f>E15-H15</f>
        <v>891</v>
      </c>
      <c r="G15" s="27"/>
      <c r="H15" s="27">
        <v>4455</v>
      </c>
      <c r="I15" s="27"/>
      <c r="K15" s="27"/>
    </row>
    <row r="16" spans="1:11" s="75" customFormat="1" ht="17.5" x14ac:dyDescent="0.35">
      <c r="A16" s="28">
        <v>44629</v>
      </c>
      <c r="B16" s="27" t="s">
        <v>102</v>
      </c>
      <c r="C16" s="27"/>
      <c r="D16" s="27"/>
      <c r="E16" s="27">
        <v>1782</v>
      </c>
      <c r="F16" s="27">
        <f>E16-H16</f>
        <v>297</v>
      </c>
      <c r="G16" s="27"/>
      <c r="H16" s="27">
        <v>1485</v>
      </c>
      <c r="I16" s="27"/>
      <c r="K16" s="27"/>
    </row>
    <row r="17" spans="1:16" s="75" customFormat="1" ht="17.5" x14ac:dyDescent="0.35">
      <c r="A17" s="28"/>
      <c r="B17" s="27"/>
      <c r="C17" s="27"/>
      <c r="D17" s="27"/>
      <c r="E17" s="27"/>
      <c r="F17" s="27"/>
      <c r="G17" s="27"/>
      <c r="H17" s="27"/>
      <c r="I17" s="27"/>
      <c r="K17" s="27"/>
    </row>
    <row r="18" spans="1:16" ht="18" thickBot="1" x14ac:dyDescent="0.4">
      <c r="A18" s="28"/>
      <c r="B18" s="27"/>
      <c r="C18" s="27"/>
      <c r="D18" s="27"/>
      <c r="E18" s="34">
        <f>E10+E11+E12+E13+E14+E15+E16</f>
        <v>34240</v>
      </c>
      <c r="F18" s="34">
        <f>F10+F15+F16</f>
        <v>1990</v>
      </c>
      <c r="G18" s="34">
        <f>G11+G12+G13+G14</f>
        <v>22300</v>
      </c>
      <c r="H18" s="34">
        <f>H10+H15+H16</f>
        <v>9950</v>
      </c>
      <c r="I18" s="34"/>
      <c r="J18" s="27"/>
      <c r="K18" s="34">
        <f>SUM(K10:K14)</f>
        <v>343</v>
      </c>
    </row>
    <row r="19" spans="1:16" ht="13" thickTop="1" x14ac:dyDescent="0.25"/>
    <row r="21" spans="1:16" ht="17.5" x14ac:dyDescent="0.35">
      <c r="E21" s="27" t="s">
        <v>100</v>
      </c>
      <c r="F21" s="27" t="s">
        <v>101</v>
      </c>
      <c r="G21" s="27">
        <f>E18+O21</f>
        <v>34583</v>
      </c>
      <c r="H21" s="27"/>
      <c r="I21" s="27"/>
      <c r="J21" s="27"/>
      <c r="K21" s="27" t="s">
        <v>7</v>
      </c>
      <c r="L21" s="27" t="s">
        <v>21</v>
      </c>
      <c r="M21" s="27"/>
      <c r="N21" s="27"/>
      <c r="O21" s="27">
        <f>K18</f>
        <v>343</v>
      </c>
      <c r="P21" s="27"/>
    </row>
    <row r="22" spans="1:16" ht="17.5" x14ac:dyDescent="0.35"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</row>
    <row r="23" spans="1:16" ht="17.5" x14ac:dyDescent="0.35">
      <c r="E23" s="27" t="s">
        <v>8</v>
      </c>
      <c r="F23" s="27" t="s">
        <v>99</v>
      </c>
      <c r="G23" s="27">
        <f>F18</f>
        <v>1990</v>
      </c>
      <c r="H23" s="27"/>
      <c r="I23" s="27"/>
      <c r="J23" s="27"/>
      <c r="K23" s="27" t="s">
        <v>8</v>
      </c>
      <c r="L23" s="27" t="s">
        <v>88</v>
      </c>
      <c r="M23" s="27"/>
      <c r="N23" s="27"/>
      <c r="O23" s="27">
        <f>K18</f>
        <v>343</v>
      </c>
      <c r="P23" s="27"/>
    </row>
    <row r="24" spans="1:16" ht="17.5" x14ac:dyDescent="0.35">
      <c r="E24" s="27"/>
      <c r="F24" s="27" t="s">
        <v>88</v>
      </c>
      <c r="G24" s="27">
        <f>G18+O23</f>
        <v>22643</v>
      </c>
      <c r="H24" s="27"/>
      <c r="I24" s="27"/>
      <c r="J24" s="27"/>
      <c r="K24" s="27"/>
      <c r="L24" s="27"/>
      <c r="M24" s="27"/>
      <c r="N24" s="27"/>
    </row>
    <row r="25" spans="1:16" ht="17.5" x14ac:dyDescent="0.35">
      <c r="E25" s="27"/>
      <c r="F25" s="27" t="s">
        <v>13</v>
      </c>
      <c r="G25" s="27">
        <f>H18</f>
        <v>9950</v>
      </c>
      <c r="H25" s="27"/>
      <c r="I25" s="27"/>
      <c r="J25" s="27"/>
      <c r="K25" s="27"/>
      <c r="L25" s="27"/>
      <c r="M25" s="27"/>
      <c r="N25" s="27"/>
    </row>
    <row r="26" spans="1:16" ht="17.5" x14ac:dyDescent="0.35">
      <c r="E26" s="27"/>
      <c r="F26" s="27"/>
      <c r="G26" s="27"/>
      <c r="H26" s="27"/>
      <c r="I26" s="27"/>
      <c r="J26" s="27"/>
      <c r="K26" s="27"/>
      <c r="L26" s="27"/>
      <c r="M26" s="27"/>
      <c r="N26" s="27"/>
    </row>
  </sheetData>
  <mergeCells count="1">
    <mergeCell ref="B6:D6"/>
  </mergeCells>
  <pageMargins left="0.7" right="0.7" top="0.75" bottom="0.75" header="0.3" footer="0.3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5"/>
  <sheetViews>
    <sheetView workbookViewId="0">
      <selection activeCell="J24" sqref="J24"/>
    </sheetView>
  </sheetViews>
  <sheetFormatPr defaultRowHeight="12.5" x14ac:dyDescent="0.25"/>
  <cols>
    <col min="1" max="1" width="13" customWidth="1"/>
    <col min="2" max="2" width="16.453125" customWidth="1"/>
    <col min="3" max="3" width="12.36328125" customWidth="1"/>
    <col min="4" max="4" width="15" customWidth="1"/>
    <col min="5" max="5" width="11.6328125" customWidth="1"/>
    <col min="6" max="6" width="14.36328125" customWidth="1"/>
  </cols>
  <sheetData>
    <row r="1" spans="1:6" ht="18" x14ac:dyDescent="0.4">
      <c r="A1" s="30" t="s">
        <v>94</v>
      </c>
      <c r="B1" s="30"/>
      <c r="C1" s="30"/>
      <c r="D1" s="27"/>
    </row>
    <row r="2" spans="1:6" ht="17.5" x14ac:dyDescent="0.35">
      <c r="A2" s="27"/>
      <c r="B2" s="27"/>
      <c r="C2" s="27"/>
      <c r="D2" s="27"/>
    </row>
    <row r="3" spans="1:6" ht="17.5" x14ac:dyDescent="0.35">
      <c r="A3" s="27"/>
      <c r="B3" s="27"/>
      <c r="C3" s="27"/>
      <c r="D3" s="27"/>
    </row>
    <row r="4" spans="1:6" ht="17.5" x14ac:dyDescent="0.35">
      <c r="A4" s="27"/>
      <c r="B4" s="27"/>
      <c r="C4" s="27"/>
      <c r="D4" s="27"/>
    </row>
    <row r="5" spans="1:6" ht="17.5" x14ac:dyDescent="0.35">
      <c r="A5" s="27"/>
      <c r="B5" s="27"/>
      <c r="C5" s="27"/>
      <c r="D5" s="27"/>
    </row>
    <row r="6" spans="1:6" ht="17.5" x14ac:dyDescent="0.35">
      <c r="A6" s="27" t="s">
        <v>17</v>
      </c>
      <c r="B6" s="27" t="s">
        <v>84</v>
      </c>
      <c r="C6" s="27" t="s">
        <v>77</v>
      </c>
      <c r="D6" s="27" t="s">
        <v>79</v>
      </c>
      <c r="E6" s="27" t="s">
        <v>80</v>
      </c>
      <c r="F6" s="27" t="s">
        <v>24</v>
      </c>
    </row>
    <row r="7" spans="1:6" ht="17.5" x14ac:dyDescent="0.35">
      <c r="A7" s="27"/>
      <c r="B7" s="27"/>
      <c r="C7" s="27"/>
      <c r="D7" s="27"/>
    </row>
    <row r="8" spans="1:6" ht="17.5" x14ac:dyDescent="0.35">
      <c r="A8" s="27">
        <v>70</v>
      </c>
      <c r="B8" s="27" t="s">
        <v>148</v>
      </c>
      <c r="C8" s="28">
        <v>44204</v>
      </c>
      <c r="D8" s="27">
        <v>70</v>
      </c>
    </row>
    <row r="9" spans="1:6" ht="17.5" x14ac:dyDescent="0.35">
      <c r="A9" s="27">
        <v>168</v>
      </c>
      <c r="B9" s="27" t="s">
        <v>24</v>
      </c>
      <c r="C9" s="28">
        <v>44592</v>
      </c>
      <c r="D9" s="27">
        <v>168</v>
      </c>
      <c r="E9" s="27">
        <v>28</v>
      </c>
      <c r="F9" s="27">
        <v>140</v>
      </c>
    </row>
    <row r="10" spans="1:6" ht="17.5" x14ac:dyDescent="0.35">
      <c r="A10" s="27">
        <v>70</v>
      </c>
      <c r="B10" s="27" t="s">
        <v>148</v>
      </c>
      <c r="C10" s="28">
        <v>44595</v>
      </c>
      <c r="D10" s="27">
        <v>70</v>
      </c>
    </row>
    <row r="11" spans="1:6" s="75" customFormat="1" ht="17.5" x14ac:dyDescent="0.35">
      <c r="A11" s="27"/>
      <c r="B11" s="27"/>
      <c r="C11" s="28"/>
      <c r="D11" s="27"/>
    </row>
    <row r="12" spans="1:6" ht="17.5" x14ac:dyDescent="0.35">
      <c r="A12" s="27">
        <v>308</v>
      </c>
      <c r="B12" s="27" t="s">
        <v>105</v>
      </c>
      <c r="C12" s="28"/>
      <c r="D12" s="27">
        <v>308</v>
      </c>
    </row>
    <row r="13" spans="1:6" ht="17.5" x14ac:dyDescent="0.35">
      <c r="A13" s="27"/>
      <c r="B13" s="27"/>
      <c r="C13" s="27"/>
      <c r="D13" s="27"/>
    </row>
    <row r="14" spans="1:6" ht="18" thickBot="1" x14ac:dyDescent="0.4">
      <c r="A14" s="34">
        <f>A8+A9+A10+A12</f>
        <v>616</v>
      </c>
      <c r="B14" s="27"/>
      <c r="C14" s="27"/>
      <c r="D14" s="34">
        <f>D8+D9+D10+D12</f>
        <v>616</v>
      </c>
      <c r="E14" s="34">
        <f>SUM(E9:E13)</f>
        <v>28</v>
      </c>
      <c r="F14" s="34">
        <f>SUM(F9:F13)</f>
        <v>140</v>
      </c>
    </row>
    <row r="15" spans="1:6" ht="18" thickTop="1" x14ac:dyDescent="0.35">
      <c r="A15" s="27"/>
      <c r="B15" s="27"/>
      <c r="C15" s="27"/>
      <c r="D15" s="27"/>
    </row>
    <row r="16" spans="1:6" ht="17.5" x14ac:dyDescent="0.35">
      <c r="A16" s="27">
        <v>52</v>
      </c>
      <c r="B16" s="28" t="s">
        <v>104</v>
      </c>
      <c r="C16" s="28">
        <v>41670</v>
      </c>
      <c r="D16" s="27"/>
    </row>
    <row r="17" spans="1:9" ht="17.5" x14ac:dyDescent="0.35">
      <c r="A17" s="27">
        <v>48</v>
      </c>
      <c r="B17" s="27" t="s">
        <v>101</v>
      </c>
      <c r="C17" s="28">
        <v>41670</v>
      </c>
      <c r="D17" s="27"/>
    </row>
    <row r="20" spans="1:9" ht="17.5" x14ac:dyDescent="0.35">
      <c r="D20" s="27" t="s">
        <v>100</v>
      </c>
      <c r="E20" s="27" t="s">
        <v>24</v>
      </c>
      <c r="F20" s="27"/>
      <c r="G20" s="27">
        <v>140</v>
      </c>
      <c r="H20" s="27"/>
      <c r="I20" s="27"/>
    </row>
    <row r="21" spans="1:9" ht="17.5" x14ac:dyDescent="0.35">
      <c r="D21" s="27"/>
      <c r="E21" s="27" t="s">
        <v>99</v>
      </c>
      <c r="F21" s="27"/>
      <c r="G21" s="27">
        <v>28</v>
      </c>
      <c r="H21" s="27"/>
      <c r="I21" s="27"/>
    </row>
    <row r="22" spans="1:9" s="75" customFormat="1" ht="17.5" x14ac:dyDescent="0.35">
      <c r="D22" s="27"/>
      <c r="E22" s="27" t="s">
        <v>149</v>
      </c>
      <c r="F22" s="27"/>
      <c r="G22" s="27">
        <v>140</v>
      </c>
      <c r="H22" s="27"/>
      <c r="I22" s="27"/>
    </row>
    <row r="23" spans="1:9" ht="17.5" x14ac:dyDescent="0.35">
      <c r="D23" s="27"/>
      <c r="E23" s="27"/>
      <c r="F23" s="27"/>
      <c r="G23" s="27"/>
      <c r="H23" s="27"/>
      <c r="I23" s="27"/>
    </row>
    <row r="24" spans="1:9" ht="17.5" x14ac:dyDescent="0.35">
      <c r="D24" s="27" t="s">
        <v>8</v>
      </c>
      <c r="E24" s="27" t="s">
        <v>143</v>
      </c>
      <c r="F24" s="27"/>
      <c r="G24" s="27">
        <v>308</v>
      </c>
      <c r="H24" s="27"/>
      <c r="I24" s="27"/>
    </row>
    <row r="25" spans="1:9" ht="17.5" x14ac:dyDescent="0.35">
      <c r="D25" s="27"/>
      <c r="E25" s="27"/>
      <c r="F25" s="27"/>
      <c r="G25" s="27"/>
      <c r="H25" s="27"/>
      <c r="I25" s="27"/>
    </row>
  </sheetData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2"/>
  <sheetViews>
    <sheetView topLeftCell="A27" workbookViewId="0">
      <selection activeCell="M67" sqref="M67"/>
    </sheetView>
  </sheetViews>
  <sheetFormatPr defaultRowHeight="12.5" x14ac:dyDescent="0.25"/>
  <cols>
    <col min="6" max="6" width="10.90625" customWidth="1"/>
    <col min="7" max="7" width="11.90625" customWidth="1"/>
    <col min="8" max="8" width="11.08984375" customWidth="1"/>
  </cols>
  <sheetData>
    <row r="1" spans="1:8" ht="17.5" x14ac:dyDescent="0.35">
      <c r="A1" s="17"/>
      <c r="B1" s="17"/>
      <c r="C1" s="17"/>
      <c r="D1" s="17"/>
      <c r="E1" s="17"/>
      <c r="F1" s="17"/>
      <c r="G1" s="17"/>
      <c r="H1" s="18"/>
    </row>
    <row r="2" spans="1:8" ht="20" x14ac:dyDescent="0.4">
      <c r="A2" s="19" t="s">
        <v>108</v>
      </c>
      <c r="B2" s="19"/>
      <c r="C2" s="19"/>
      <c r="D2" s="19"/>
      <c r="E2" s="19"/>
      <c r="F2" s="17"/>
      <c r="G2" s="17"/>
      <c r="H2" s="17"/>
    </row>
    <row r="3" spans="1:8" ht="17.5" x14ac:dyDescent="0.35">
      <c r="A3" s="17"/>
      <c r="B3" s="17"/>
      <c r="C3" s="17"/>
      <c r="D3" s="17"/>
      <c r="E3" s="17"/>
      <c r="F3" s="17"/>
      <c r="G3" s="17"/>
      <c r="H3" s="17"/>
    </row>
    <row r="4" spans="1:8" ht="17.5" x14ac:dyDescent="0.35">
      <c r="A4" s="17"/>
      <c r="B4" s="17"/>
      <c r="C4" s="17"/>
      <c r="D4" s="17"/>
      <c r="E4" s="17"/>
      <c r="F4" s="17"/>
      <c r="G4" s="17"/>
      <c r="H4" s="17"/>
    </row>
    <row r="5" spans="1:8" ht="17.5" x14ac:dyDescent="0.35">
      <c r="A5" s="17"/>
      <c r="B5" s="17"/>
      <c r="C5" s="17"/>
      <c r="D5" s="17"/>
      <c r="E5" s="17"/>
      <c r="F5" s="17"/>
      <c r="G5" s="17" t="s">
        <v>40</v>
      </c>
      <c r="H5" s="17"/>
    </row>
    <row r="6" spans="1:8" ht="17.5" x14ac:dyDescent="0.35">
      <c r="A6" s="17"/>
      <c r="B6" s="17"/>
      <c r="C6" s="17"/>
      <c r="D6" s="17"/>
      <c r="E6" s="17"/>
      <c r="F6" s="17" t="s">
        <v>41</v>
      </c>
      <c r="G6" s="17" t="s">
        <v>42</v>
      </c>
      <c r="H6" s="17" t="s">
        <v>43</v>
      </c>
    </row>
    <row r="7" spans="1:8" ht="17.5" x14ac:dyDescent="0.35">
      <c r="A7" s="17"/>
      <c r="B7" s="17"/>
      <c r="C7" s="17"/>
      <c r="D7" s="17"/>
      <c r="E7" s="17"/>
      <c r="F7" s="17" t="s">
        <v>44</v>
      </c>
      <c r="G7" s="17" t="s">
        <v>45</v>
      </c>
      <c r="H7" s="17" t="s">
        <v>46</v>
      </c>
    </row>
    <row r="8" spans="1:8" ht="17.5" x14ac:dyDescent="0.35">
      <c r="A8" s="17" t="s">
        <v>47</v>
      </c>
      <c r="B8" s="17"/>
      <c r="C8" s="17"/>
      <c r="D8" s="17"/>
      <c r="E8" s="17"/>
      <c r="F8" s="20"/>
      <c r="G8" s="20"/>
      <c r="H8" s="17"/>
    </row>
    <row r="9" spans="1:8" ht="17.5" x14ac:dyDescent="0.35">
      <c r="A9" s="17" t="s">
        <v>48</v>
      </c>
      <c r="B9" s="17"/>
      <c r="C9" s="17"/>
      <c r="D9" s="17"/>
      <c r="E9" s="17"/>
      <c r="F9" s="17"/>
      <c r="G9" s="17"/>
      <c r="H9" s="17"/>
    </row>
    <row r="10" spans="1:8" ht="17.5" x14ac:dyDescent="0.35">
      <c r="A10" s="17" t="s">
        <v>49</v>
      </c>
      <c r="B10" s="17"/>
      <c r="C10" s="17"/>
      <c r="D10" s="17"/>
      <c r="E10" s="17"/>
      <c r="F10" s="21"/>
      <c r="G10" s="21"/>
      <c r="H10" s="17">
        <f>F10+G10</f>
        <v>0</v>
      </c>
    </row>
    <row r="11" spans="1:8" ht="17.5" x14ac:dyDescent="0.35">
      <c r="A11" s="17"/>
      <c r="B11" s="17"/>
      <c r="C11" s="17"/>
      <c r="D11" s="17"/>
      <c r="E11" s="17"/>
      <c r="F11" s="17"/>
      <c r="G11" s="17"/>
      <c r="H11" s="22">
        <f>H9+H10</f>
        <v>0</v>
      </c>
    </row>
    <row r="12" spans="1:8" ht="17.5" x14ac:dyDescent="0.35">
      <c r="A12" s="17"/>
      <c r="B12" s="17"/>
      <c r="C12" s="17"/>
      <c r="D12" s="17"/>
      <c r="E12" s="17"/>
      <c r="F12" s="17"/>
      <c r="G12" s="17"/>
      <c r="H12" s="17"/>
    </row>
    <row r="13" spans="1:8" ht="17.5" x14ac:dyDescent="0.35">
      <c r="A13" s="17" t="s">
        <v>50</v>
      </c>
      <c r="B13" s="17"/>
      <c r="C13" s="17"/>
      <c r="D13" s="17"/>
      <c r="E13" s="17"/>
      <c r="F13" s="17"/>
      <c r="G13" s="17"/>
      <c r="H13" s="17"/>
    </row>
    <row r="14" spans="1:8" ht="17.5" x14ac:dyDescent="0.35">
      <c r="A14" s="17" t="s">
        <v>51</v>
      </c>
      <c r="B14" s="17"/>
      <c r="C14" s="17"/>
      <c r="D14" s="17"/>
      <c r="E14" s="17"/>
      <c r="F14" s="17"/>
      <c r="G14" s="17"/>
      <c r="H14" s="17"/>
    </row>
    <row r="15" spans="1:8" ht="17.5" x14ac:dyDescent="0.35">
      <c r="A15" s="17" t="s">
        <v>52</v>
      </c>
      <c r="B15" s="17"/>
      <c r="C15" s="17"/>
      <c r="D15" s="17"/>
      <c r="E15" s="17"/>
      <c r="F15" s="17"/>
      <c r="G15" s="17"/>
      <c r="H15" s="17"/>
    </row>
    <row r="16" spans="1:8" ht="17.5" x14ac:dyDescent="0.35">
      <c r="A16" s="17" t="s">
        <v>53</v>
      </c>
      <c r="B16" s="17"/>
      <c r="C16" s="17"/>
      <c r="D16" s="17"/>
      <c r="E16" s="17"/>
      <c r="F16" s="17"/>
      <c r="G16" s="17"/>
      <c r="H16" s="17"/>
    </row>
    <row r="17" spans="1:8" ht="17.5" x14ac:dyDescent="0.35">
      <c r="A17" s="17" t="s">
        <v>54</v>
      </c>
      <c r="B17" s="17"/>
      <c r="C17" s="17"/>
      <c r="D17" s="17"/>
      <c r="E17" s="17"/>
      <c r="F17" s="17"/>
      <c r="G17" s="17"/>
      <c r="H17" s="17"/>
    </row>
    <row r="18" spans="1:8" ht="17.5" x14ac:dyDescent="0.35">
      <c r="A18" s="17" t="s">
        <v>55</v>
      </c>
      <c r="B18" s="17"/>
      <c r="C18" s="17"/>
      <c r="D18" s="17"/>
      <c r="E18" s="17"/>
      <c r="F18" s="17"/>
      <c r="G18" s="21"/>
      <c r="H18" s="17"/>
    </row>
    <row r="19" spans="1:8" ht="17.5" x14ac:dyDescent="0.35">
      <c r="A19" s="17"/>
      <c r="B19" s="17"/>
      <c r="C19" s="17"/>
      <c r="D19" s="17"/>
      <c r="E19" s="17"/>
      <c r="F19" s="17"/>
      <c r="G19" s="17">
        <f>SUM(G14:G18)</f>
        <v>0</v>
      </c>
      <c r="H19" s="17"/>
    </row>
    <row r="20" spans="1:8" ht="17.5" x14ac:dyDescent="0.35">
      <c r="A20" s="17"/>
      <c r="B20" s="17"/>
      <c r="C20" s="17"/>
      <c r="D20" s="17"/>
      <c r="E20" s="17"/>
      <c r="F20" s="17"/>
      <c r="G20" s="17"/>
      <c r="H20" s="17"/>
    </row>
    <row r="21" spans="1:8" ht="17.5" x14ac:dyDescent="0.35">
      <c r="A21" s="17" t="s">
        <v>56</v>
      </c>
      <c r="B21" s="17"/>
      <c r="C21" s="17"/>
      <c r="D21" s="17"/>
      <c r="E21" s="17"/>
      <c r="F21" s="17"/>
      <c r="G21" s="17"/>
      <c r="H21" s="17"/>
    </row>
    <row r="22" spans="1:8" ht="17.5" x14ac:dyDescent="0.35">
      <c r="A22" s="17" t="s">
        <v>57</v>
      </c>
      <c r="B22" s="17"/>
      <c r="C22" s="17"/>
      <c r="D22" s="17"/>
      <c r="E22" s="17"/>
      <c r="F22" s="17"/>
      <c r="G22" s="17"/>
      <c r="H22" s="17"/>
    </row>
    <row r="23" spans="1:8" ht="17.5" x14ac:dyDescent="0.35">
      <c r="A23" s="17" t="s">
        <v>58</v>
      </c>
      <c r="B23" s="17"/>
      <c r="C23" s="17"/>
      <c r="D23" s="17"/>
      <c r="E23" s="17"/>
      <c r="F23" s="17"/>
      <c r="G23" s="17"/>
      <c r="H23" s="17"/>
    </row>
    <row r="24" spans="1:8" ht="17.5" x14ac:dyDescent="0.35">
      <c r="A24" s="17" t="s">
        <v>59</v>
      </c>
      <c r="B24" s="17"/>
      <c r="C24" s="17"/>
      <c r="D24" s="17"/>
      <c r="E24" s="17"/>
      <c r="F24" s="21"/>
      <c r="G24" s="17"/>
      <c r="H24" s="17"/>
    </row>
    <row r="25" spans="1:8" ht="17.5" x14ac:dyDescent="0.35">
      <c r="A25" s="17"/>
      <c r="B25" s="17"/>
      <c r="C25" s="17"/>
      <c r="D25" s="17"/>
      <c r="E25" s="17"/>
      <c r="F25" s="17"/>
      <c r="G25" s="21"/>
      <c r="H25" s="17"/>
    </row>
    <row r="26" spans="1:8" ht="17.5" x14ac:dyDescent="0.35">
      <c r="A26" s="17" t="s">
        <v>60</v>
      </c>
      <c r="B26" s="17"/>
      <c r="C26" s="17"/>
      <c r="D26" s="17"/>
      <c r="E26" s="17"/>
      <c r="F26" s="17"/>
      <c r="G26" s="17"/>
      <c r="H26" s="21">
        <f>G19+G25</f>
        <v>0</v>
      </c>
    </row>
    <row r="27" spans="1:8" ht="17.5" x14ac:dyDescent="0.35">
      <c r="A27" s="17"/>
      <c r="B27" s="17"/>
      <c r="C27" s="17"/>
      <c r="D27" s="17"/>
      <c r="E27" s="17"/>
      <c r="F27" s="17"/>
      <c r="G27" s="17"/>
      <c r="H27" s="18"/>
    </row>
    <row r="28" spans="1:8" ht="17.5" x14ac:dyDescent="0.35">
      <c r="A28" s="17"/>
      <c r="B28" s="17"/>
      <c r="C28" s="17"/>
      <c r="D28" s="17"/>
      <c r="E28" s="17"/>
      <c r="F28" s="17"/>
      <c r="G28" s="17"/>
      <c r="H28" s="18"/>
    </row>
    <row r="29" spans="1:8" ht="17.5" x14ac:dyDescent="0.35">
      <c r="A29" s="17"/>
      <c r="B29" s="17"/>
      <c r="C29" s="17"/>
      <c r="D29" s="17"/>
      <c r="E29" s="17"/>
      <c r="F29" s="17"/>
      <c r="G29" s="17"/>
      <c r="H29" s="17"/>
    </row>
    <row r="30" spans="1:8" ht="18" thickBot="1" x14ac:dyDescent="0.4">
      <c r="A30" s="17"/>
      <c r="B30" s="17"/>
      <c r="C30" s="17"/>
      <c r="D30" s="17"/>
      <c r="E30" s="17"/>
      <c r="F30" s="17"/>
      <c r="G30" s="17"/>
      <c r="H30" s="23">
        <f>H11+H26</f>
        <v>0</v>
      </c>
    </row>
    <row r="31" spans="1:8" ht="18" thickTop="1" x14ac:dyDescent="0.35">
      <c r="A31" s="17"/>
      <c r="B31" s="17"/>
      <c r="C31" s="17"/>
      <c r="D31" s="17"/>
      <c r="E31" s="17"/>
      <c r="F31" s="17"/>
      <c r="G31" s="17"/>
      <c r="H31" s="18"/>
    </row>
    <row r="32" spans="1:8" ht="17.5" x14ac:dyDescent="0.35">
      <c r="A32" s="17" t="s">
        <v>61</v>
      </c>
      <c r="B32" s="17"/>
      <c r="C32" s="17"/>
      <c r="D32" s="17"/>
      <c r="E32" s="17"/>
      <c r="F32" s="17"/>
      <c r="G32" s="17"/>
      <c r="H32" s="17"/>
    </row>
    <row r="33" spans="1:8" ht="17.5" x14ac:dyDescent="0.35">
      <c r="A33" s="17"/>
      <c r="B33" s="17"/>
      <c r="C33" s="17"/>
      <c r="D33" s="17"/>
      <c r="E33" s="17"/>
      <c r="F33" s="17"/>
      <c r="G33" s="17"/>
      <c r="H33" s="17"/>
    </row>
    <row r="34" spans="1:8" ht="17.5" x14ac:dyDescent="0.35">
      <c r="A34" s="17" t="s">
        <v>5</v>
      </c>
      <c r="B34" s="17"/>
      <c r="C34" s="17"/>
      <c r="D34" s="17"/>
      <c r="E34" s="17"/>
      <c r="F34" s="17"/>
      <c r="G34" s="17"/>
      <c r="H34" s="17"/>
    </row>
    <row r="35" spans="1:8" ht="17.5" x14ac:dyDescent="0.35">
      <c r="A35" s="17" t="s">
        <v>62</v>
      </c>
      <c r="B35" s="17"/>
      <c r="C35" s="17"/>
      <c r="D35" s="17"/>
      <c r="E35" s="17"/>
      <c r="F35" s="17"/>
      <c r="G35" s="17"/>
      <c r="H35" s="18"/>
    </row>
    <row r="36" spans="1:8" ht="17.5" x14ac:dyDescent="0.35">
      <c r="A36" s="17" t="s">
        <v>106</v>
      </c>
      <c r="B36" s="17"/>
      <c r="C36" s="17"/>
      <c r="D36" s="17"/>
      <c r="E36" s="17"/>
      <c r="F36" s="17"/>
      <c r="G36" s="17"/>
      <c r="H36" s="18">
        <v>0</v>
      </c>
    </row>
    <row r="37" spans="1:8" ht="17.5" x14ac:dyDescent="0.35">
      <c r="A37" s="17"/>
      <c r="B37" s="17"/>
      <c r="C37" s="17"/>
      <c r="D37" s="17"/>
      <c r="E37" s="17"/>
      <c r="F37" s="17"/>
      <c r="G37" s="17"/>
      <c r="H37" s="17"/>
    </row>
    <row r="38" spans="1:8" ht="18" thickBot="1" x14ac:dyDescent="0.4">
      <c r="A38" s="17"/>
      <c r="B38" s="17"/>
      <c r="C38" s="17"/>
      <c r="D38" s="17"/>
      <c r="E38" s="17"/>
      <c r="F38" s="17"/>
      <c r="G38" s="17"/>
      <c r="H38" s="23">
        <f>SUM(H34:H37)</f>
        <v>0</v>
      </c>
    </row>
    <row r="39" spans="1:8" ht="18" thickTop="1" x14ac:dyDescent="0.35">
      <c r="A39" s="17"/>
      <c r="B39" s="17"/>
      <c r="C39" s="17"/>
      <c r="D39" s="17"/>
      <c r="E39" s="17"/>
      <c r="F39" s="17"/>
      <c r="G39" s="17"/>
      <c r="H39" s="17"/>
    </row>
    <row r="40" spans="1:8" ht="17.5" x14ac:dyDescent="0.35">
      <c r="A40" s="17"/>
      <c r="B40" s="17"/>
      <c r="C40" s="17"/>
      <c r="D40" s="17"/>
      <c r="E40" s="17"/>
      <c r="F40" s="17"/>
      <c r="G40" s="17"/>
      <c r="H40" s="17"/>
    </row>
    <row r="41" spans="1:8" ht="20" x14ac:dyDescent="0.4">
      <c r="A41" s="24" t="s">
        <v>63</v>
      </c>
      <c r="B41" s="20"/>
      <c r="C41" s="20"/>
      <c r="D41" s="20"/>
      <c r="E41" s="20"/>
      <c r="F41" s="20"/>
      <c r="G41" s="20"/>
      <c r="H41" s="20"/>
    </row>
    <row r="42" spans="1:8" ht="20" x14ac:dyDescent="0.4">
      <c r="A42" s="19" t="s">
        <v>107</v>
      </c>
      <c r="B42" s="19"/>
      <c r="C42" s="19"/>
      <c r="D42" s="19"/>
      <c r="E42" s="20"/>
      <c r="F42" s="20"/>
      <c r="G42" s="20"/>
      <c r="H42" s="20"/>
    </row>
    <row r="43" spans="1:8" ht="20" x14ac:dyDescent="0.4">
      <c r="A43" s="19"/>
      <c r="B43" s="19"/>
      <c r="C43" s="19"/>
      <c r="D43" s="19"/>
      <c r="E43" s="20"/>
      <c r="F43" s="20"/>
      <c r="G43" s="20"/>
      <c r="H43" s="20"/>
    </row>
    <row r="44" spans="1:8" ht="17.5" x14ac:dyDescent="0.35">
      <c r="A44" s="17"/>
      <c r="B44" s="17"/>
      <c r="C44" s="17"/>
      <c r="D44" s="17"/>
      <c r="E44" s="17"/>
      <c r="F44" s="17"/>
      <c r="G44" s="17"/>
      <c r="H44" s="17"/>
    </row>
    <row r="45" spans="1:8" ht="17.5" x14ac:dyDescent="0.35">
      <c r="A45" s="17"/>
      <c r="B45" s="17"/>
      <c r="C45" s="17"/>
      <c r="D45" s="17"/>
      <c r="E45" s="17"/>
      <c r="F45" s="17"/>
      <c r="G45" s="17"/>
      <c r="H45" s="17"/>
    </row>
    <row r="46" spans="1:8" ht="17.5" x14ac:dyDescent="0.35">
      <c r="A46" s="17" t="s">
        <v>64</v>
      </c>
      <c r="B46" s="17"/>
      <c r="C46" s="17"/>
      <c r="D46" s="17"/>
      <c r="E46" s="17"/>
      <c r="F46" s="17"/>
      <c r="G46" s="17"/>
      <c r="H46" s="17">
        <v>31545</v>
      </c>
    </row>
    <row r="47" spans="1:8" ht="17.5" x14ac:dyDescent="0.35">
      <c r="A47" s="17"/>
      <c r="B47" s="17"/>
      <c r="C47" s="17"/>
      <c r="D47" s="17"/>
      <c r="E47" s="17"/>
      <c r="F47" s="17"/>
      <c r="G47" s="17"/>
      <c r="H47" s="17"/>
    </row>
    <row r="48" spans="1:8" ht="17.5" x14ac:dyDescent="0.35">
      <c r="A48" s="17" t="s">
        <v>65</v>
      </c>
      <c r="B48" s="17"/>
      <c r="C48" s="17"/>
      <c r="D48" s="17"/>
      <c r="E48" s="17"/>
      <c r="F48" s="17"/>
      <c r="G48" s="17"/>
      <c r="H48" s="17"/>
    </row>
    <row r="49" spans="1:8" ht="17.5" x14ac:dyDescent="0.35">
      <c r="A49" s="17" t="s">
        <v>66</v>
      </c>
      <c r="B49" s="17"/>
      <c r="C49" s="17"/>
      <c r="D49" s="17"/>
      <c r="E49" s="17"/>
      <c r="F49" s="17"/>
      <c r="G49" s="17"/>
      <c r="H49" s="17">
        <v>13481</v>
      </c>
    </row>
    <row r="50" spans="1:8" ht="17.5" x14ac:dyDescent="0.35">
      <c r="A50" s="17" t="s">
        <v>67</v>
      </c>
      <c r="B50" s="17"/>
      <c r="C50" s="17"/>
      <c r="D50" s="17"/>
      <c r="E50" s="17"/>
      <c r="F50" s="17"/>
      <c r="G50" s="17"/>
      <c r="H50" s="17">
        <v>17720</v>
      </c>
    </row>
    <row r="51" spans="1:8" ht="17.5" x14ac:dyDescent="0.35">
      <c r="A51" s="17" t="s">
        <v>68</v>
      </c>
      <c r="B51" s="17"/>
      <c r="C51" s="17"/>
      <c r="D51" s="17"/>
      <c r="E51" s="17"/>
      <c r="F51" s="17"/>
      <c r="G51" s="17"/>
      <c r="H51" s="17">
        <v>15842</v>
      </c>
    </row>
    <row r="52" spans="1:8" ht="17.5" x14ac:dyDescent="0.35">
      <c r="A52" s="17"/>
      <c r="B52" s="17"/>
      <c r="C52" s="17"/>
      <c r="D52" s="17"/>
      <c r="E52" s="17"/>
      <c r="F52" s="17"/>
      <c r="G52" s="17"/>
      <c r="H52" s="21"/>
    </row>
    <row r="53" spans="1:8" ht="17.5" x14ac:dyDescent="0.35">
      <c r="A53" s="17"/>
      <c r="B53" s="17"/>
      <c r="C53" s="17"/>
      <c r="D53" s="17"/>
      <c r="E53" s="17"/>
      <c r="F53" s="17"/>
      <c r="G53" s="17"/>
      <c r="H53" s="17"/>
    </row>
    <row r="54" spans="1:8" ht="17.5" x14ac:dyDescent="0.35">
      <c r="A54" s="17" t="s">
        <v>69</v>
      </c>
      <c r="B54" s="17"/>
      <c r="C54" s="17"/>
      <c r="D54" s="17"/>
      <c r="E54" s="17"/>
      <c r="F54" s="17"/>
      <c r="G54" s="17"/>
      <c r="H54" s="17">
        <v>15359</v>
      </c>
    </row>
    <row r="55" spans="1:8" ht="17.5" x14ac:dyDescent="0.35">
      <c r="A55" s="17"/>
      <c r="B55" s="17"/>
      <c r="C55" s="17"/>
      <c r="D55" s="17"/>
      <c r="E55" s="17"/>
      <c r="F55" s="17"/>
      <c r="G55" s="17"/>
      <c r="H55" s="17"/>
    </row>
    <row r="56" spans="1:8" ht="17.5" x14ac:dyDescent="0.35">
      <c r="A56" s="17" t="s">
        <v>70</v>
      </c>
      <c r="B56" s="17"/>
      <c r="C56" s="17"/>
      <c r="D56" s="17"/>
      <c r="E56" s="17"/>
      <c r="F56" s="17"/>
      <c r="G56" s="17"/>
      <c r="H56" s="17"/>
    </row>
    <row r="57" spans="1:8" ht="17.5" x14ac:dyDescent="0.35">
      <c r="A57" s="17" t="s">
        <v>71</v>
      </c>
      <c r="B57" s="17"/>
      <c r="C57" s="17"/>
      <c r="D57" s="17"/>
      <c r="E57" s="17"/>
      <c r="F57" s="17"/>
      <c r="G57" s="17"/>
      <c r="H57" s="17">
        <v>446</v>
      </c>
    </row>
    <row r="58" spans="1:8" ht="17.5" x14ac:dyDescent="0.35">
      <c r="A58" s="17"/>
      <c r="B58" s="17"/>
      <c r="C58" s="17"/>
      <c r="D58" s="17"/>
      <c r="E58" s="17"/>
      <c r="F58" s="17"/>
      <c r="G58" s="17"/>
      <c r="H58" s="21"/>
    </row>
    <row r="59" spans="1:8" ht="17.5" x14ac:dyDescent="0.35">
      <c r="A59" s="17"/>
      <c r="B59" s="17"/>
      <c r="C59" s="17"/>
      <c r="D59" s="17"/>
      <c r="E59" s="17"/>
      <c r="F59" s="17"/>
      <c r="G59" s="17"/>
      <c r="H59" s="17">
        <f>H54+H57</f>
        <v>15805</v>
      </c>
    </row>
    <row r="60" spans="1:8" ht="17.5" x14ac:dyDescent="0.35">
      <c r="A60" s="17"/>
      <c r="B60" s="17"/>
      <c r="C60" s="17"/>
      <c r="D60" s="17"/>
      <c r="E60" s="17"/>
      <c r="F60" s="17"/>
      <c r="G60" s="17"/>
      <c r="H60" s="17"/>
    </row>
    <row r="61" spans="1:8" ht="17.5" x14ac:dyDescent="0.35">
      <c r="A61" s="17" t="s">
        <v>72</v>
      </c>
      <c r="B61" s="17"/>
      <c r="C61" s="17"/>
      <c r="D61" s="17"/>
      <c r="E61" s="17"/>
      <c r="F61" s="17"/>
      <c r="G61" s="17"/>
      <c r="H61" s="17"/>
    </row>
    <row r="62" spans="1:8" s="81" customFormat="1" ht="17.5" x14ac:dyDescent="0.35">
      <c r="A62" s="17"/>
      <c r="B62" s="17"/>
      <c r="C62" s="17"/>
      <c r="D62" s="17"/>
      <c r="E62" s="17"/>
      <c r="F62" s="17"/>
      <c r="G62" s="17"/>
      <c r="H62" s="17"/>
    </row>
    <row r="63" spans="1:8" ht="17.5" x14ac:dyDescent="0.35">
      <c r="A63" s="17" t="s">
        <v>158</v>
      </c>
      <c r="B63" s="17"/>
      <c r="C63" s="17"/>
      <c r="D63" s="17"/>
      <c r="E63" s="17"/>
      <c r="F63" s="17"/>
      <c r="G63" s="17"/>
      <c r="H63" s="17">
        <v>420</v>
      </c>
    </row>
    <row r="64" spans="1:8" ht="17.5" x14ac:dyDescent="0.35">
      <c r="A64" s="17" t="s">
        <v>73</v>
      </c>
      <c r="B64" s="17"/>
      <c r="C64" s="17"/>
      <c r="D64" s="17"/>
      <c r="E64" s="17"/>
      <c r="F64" s="17"/>
      <c r="G64" s="17"/>
      <c r="H64" s="17">
        <v>1283</v>
      </c>
    </row>
    <row r="65" spans="1:8" ht="17.5" x14ac:dyDescent="0.35">
      <c r="A65" s="17" t="s">
        <v>74</v>
      </c>
      <c r="B65" s="17"/>
      <c r="C65" s="17"/>
      <c r="D65" s="17"/>
      <c r="E65" s="17"/>
      <c r="F65" s="17"/>
      <c r="G65" s="17"/>
      <c r="H65" s="17">
        <v>140</v>
      </c>
    </row>
    <row r="66" spans="1:8" ht="17.5" x14ac:dyDescent="0.35">
      <c r="A66" s="17" t="s">
        <v>159</v>
      </c>
      <c r="B66" s="17"/>
      <c r="C66" s="17"/>
      <c r="D66" s="17"/>
      <c r="E66" s="17"/>
      <c r="F66" s="17"/>
      <c r="G66" s="21"/>
      <c r="H66" s="17">
        <v>2053</v>
      </c>
    </row>
    <row r="67" spans="1:8" ht="17.5" x14ac:dyDescent="0.35">
      <c r="A67" s="17"/>
      <c r="B67" s="17"/>
      <c r="C67" s="17"/>
      <c r="D67" s="17"/>
      <c r="E67" s="17"/>
      <c r="F67" s="17"/>
      <c r="G67" s="17"/>
      <c r="H67" s="17"/>
    </row>
    <row r="68" spans="1:8" ht="18" x14ac:dyDescent="0.4">
      <c r="A68" s="17"/>
      <c r="B68" s="17"/>
      <c r="C68" s="17"/>
      <c r="D68" s="17"/>
      <c r="E68" s="17"/>
      <c r="F68" s="17"/>
      <c r="G68" s="17"/>
      <c r="H68" s="94">
        <f>SUM(H63:H67)</f>
        <v>3896</v>
      </c>
    </row>
    <row r="69" spans="1:8" ht="18" thickBot="1" x14ac:dyDescent="0.4">
      <c r="A69" s="17" t="s">
        <v>75</v>
      </c>
      <c r="B69" s="17"/>
      <c r="C69" s="17"/>
      <c r="D69" s="17"/>
      <c r="E69" s="17"/>
      <c r="F69" s="17"/>
      <c r="G69" s="17"/>
      <c r="H69" s="23"/>
    </row>
    <row r="70" spans="1:8" ht="13" thickTop="1" x14ac:dyDescent="0.25">
      <c r="H70" t="s">
        <v>160</v>
      </c>
    </row>
    <row r="72" spans="1:8" x14ac:dyDescent="0.25">
      <c r="H72" s="20">
        <f>H59-H68</f>
        <v>11909</v>
      </c>
    </row>
  </sheetData>
  <pageMargins left="0.75" right="0.75" top="1" bottom="1" header="0.5" footer="0.5"/>
  <pageSetup paperSize="9" orientation="portrait" horizontalDpi="360" verticalDpi="36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B78B175C64519428DD2085AE37A166E" ma:contentTypeVersion="7" ma:contentTypeDescription="Create a new document." ma:contentTypeScope="" ma:versionID="8d8797d5d103c567858e862e0db18e70">
  <xsd:schema xmlns:xsd="http://www.w3.org/2001/XMLSchema" xmlns:xs="http://www.w3.org/2001/XMLSchema" xmlns:p="http://schemas.microsoft.com/office/2006/metadata/properties" xmlns:ns3="d656cee4-eeba-45fa-a761-9e0ba90d158e" xmlns:ns4="3deaaa82-f5a2-45b4-bb96-651ce2c0e4b2" targetNamespace="http://schemas.microsoft.com/office/2006/metadata/properties" ma:root="true" ma:fieldsID="5f08d1d7858c9320f2fdd86ad3398a17" ns3:_="" ns4:_="">
    <xsd:import namespace="d656cee4-eeba-45fa-a761-9e0ba90d158e"/>
    <xsd:import namespace="3deaaa82-f5a2-45b4-bb96-651ce2c0e4b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56cee4-eeba-45fa-a761-9e0ba90d158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eaaa82-f5a2-45b4-bb96-651ce2c0e4b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C3B7C8-7BFA-445F-A2A0-CF116060731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00CDDB6-91F2-4667-9540-C55F2C5D8502}">
  <ds:schemaRefs>
    <ds:schemaRef ds:uri="d656cee4-eeba-45fa-a761-9e0ba90d158e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3deaaa82-f5a2-45b4-bb96-651ce2c0e4b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2516E2D-57FF-4D12-ADE8-31EBE15BF1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56cee4-eeba-45fa-a761-9e0ba90d158e"/>
    <ds:schemaRef ds:uri="3deaaa82-f5a2-45b4-bb96-651ce2c0e4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Actual Assignment Spreadsheet</vt:lpstr>
      <vt:lpstr>SDB</vt:lpstr>
      <vt:lpstr>PDB</vt:lpstr>
      <vt:lpstr>CBP</vt:lpstr>
      <vt:lpstr>CBR</vt:lpstr>
      <vt:lpstr>PCB</vt:lpstr>
      <vt:lpstr>Accounts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Sally Hocking</cp:lastModifiedBy>
  <cp:lastPrinted>2022-04-24T18:49:42Z</cp:lastPrinted>
  <dcterms:created xsi:type="dcterms:W3CDTF">2000-09-12T10:39:32Z</dcterms:created>
  <dcterms:modified xsi:type="dcterms:W3CDTF">2022-04-26T10:53:36Z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0x0101002B78B175C64519428DD2085AE37A166E</vt:lpwstr>
  </property>
</Properties>
</file>