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paul\Desktop\College &amp; Uni\HND Applied Computing\Year 1\Information Engineering\CW2\"/>
    </mc:Choice>
  </mc:AlternateContent>
  <xr:revisionPtr revIDLastSave="0" documentId="13_ncr:1_{593646F6-6FD7-443B-A1E5-BF5DA8E11CF6}" xr6:coauthVersionLast="44" xr6:coauthVersionMax="44"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18" i="2" l="1"/>
  <c r="J75" i="2"/>
  <c r="K75" i="2"/>
  <c r="L75" i="2"/>
  <c r="N12" i="2"/>
  <c r="N13" i="2"/>
  <c r="N14" i="2"/>
  <c r="N15" i="2"/>
  <c r="N16" i="2"/>
  <c r="N17" i="2"/>
  <c r="N19" i="2"/>
  <c r="N20" i="2"/>
  <c r="N21" i="2"/>
  <c r="N22" i="2"/>
  <c r="N67" i="2"/>
  <c r="N68" i="2"/>
  <c r="N69" i="2"/>
  <c r="N70" i="2"/>
  <c r="N71" i="2"/>
  <c r="N72" i="2"/>
  <c r="N73" i="2"/>
  <c r="N11" i="2"/>
  <c r="I75" i="2"/>
  <c r="E80" i="2"/>
  <c r="F80" i="2"/>
  <c r="G80" i="2"/>
  <c r="D80" i="2"/>
  <c r="J44" i="1"/>
  <c r="G78" i="2"/>
  <c r="E78" i="2"/>
  <c r="F78" i="2"/>
  <c r="D78" i="2"/>
  <c r="J28" i="1" s="1"/>
  <c r="E77" i="2"/>
  <c r="F77" i="2"/>
  <c r="G77" i="2"/>
  <c r="D77" i="2"/>
  <c r="J20" i="1"/>
  <c r="E76" i="2"/>
  <c r="F76" i="2"/>
  <c r="H76" i="2" s="1"/>
  <c r="K12" i="1" s="1"/>
  <c r="G76" i="2"/>
  <c r="D76" i="2"/>
  <c r="J12" i="1"/>
  <c r="E79" i="2"/>
  <c r="F79" i="2"/>
  <c r="G79" i="2"/>
  <c r="D79" i="2"/>
  <c r="J36" i="1"/>
  <c r="H80" i="2" l="1"/>
  <c r="K44" i="1" s="1"/>
  <c r="M75" i="2"/>
  <c r="J51" i="1" s="1"/>
  <c r="H79" i="2"/>
  <c r="K36" i="1" s="1"/>
  <c r="H77" i="2"/>
  <c r="K20" i="1" s="1"/>
  <c r="H78" i="2"/>
  <c r="K28" i="1" s="1"/>
</calcChain>
</file>

<file path=xl/sharedStrings.xml><?xml version="1.0" encoding="utf-8"?>
<sst xmlns="http://schemas.openxmlformats.org/spreadsheetml/2006/main" count="91" uniqueCount="88">
  <si>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</si>
  <si>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</si>
  <si>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</si>
  <si>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</si>
  <si>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</si>
  <si>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</si>
  <si>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</si>
  <si>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</si>
  <si>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</si>
  <si>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</si>
  <si>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</si>
  <si>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</si>
  <si>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</si>
  <si>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</si>
  <si>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</si>
  <si>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</si>
  <si>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</si>
  <si>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</si>
  <si>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</si>
  <si>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</si>
  <si>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</si>
  <si>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</si>
  <si>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</si>
  <si>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</si>
  <si>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</si>
  <si>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</si>
  <si>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</si>
  <si>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</si>
  <si>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</si>
  <si>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</si>
  <si>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</si>
  <si>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</si>
  <si>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</si>
  <si>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</si>
  <si>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</si>
  <si>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</si>
  <si>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</si>
  <si>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</si>
  <si>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</si>
  <si>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</si>
  <si>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</si>
  <si>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</si>
  <si>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</si>
  <si>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</si>
  <si>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</si>
  <si>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</si>
  <si>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</si>
  <si>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</si>
  <si>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</si>
  <si>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</si>
  <si>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</si>
  <si>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</si>
  <si>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</si>
  <si>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</si>
  <si>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Use of SQL to generate the various tables/relationships between tables as per scenario</t>
  </si>
  <si>
    <t>Use of SQL to query data</t>
  </si>
  <si>
    <t>Database created, tables created, relationship between tables identified</t>
  </si>
  <si>
    <t>Attributes with table sensibly defined (data types/widths)</t>
  </si>
  <si>
    <t>Generation of queries that cover:</t>
  </si>
  <si>
    <t>Single Table (With justification)</t>
  </si>
  <si>
    <t xml:space="preserve">Evidence of Data Manipulation </t>
  </si>
  <si>
    <t>Quality of Written report</t>
  </si>
  <si>
    <t>Paul John</t>
  </si>
  <si>
    <t>Clive Prosser</t>
  </si>
  <si>
    <t>Creation of Switchboard</t>
  </si>
  <si>
    <t>Creation of Reports (from queries)</t>
  </si>
  <si>
    <t>Interface and Reports (M/S Access)</t>
  </si>
  <si>
    <t>Link SQL with M/S Access</t>
  </si>
  <si>
    <t>Creation of User Guide</t>
  </si>
  <si>
    <t>Use of SQL to insert data</t>
  </si>
  <si>
    <t>Data inserted into database tables</t>
  </si>
  <si>
    <t>Use of  Appropriate Software to Create an ER Diagram With Relationships</t>
  </si>
  <si>
    <t>Use of Forms to Create Enter Data Linked to SQL</t>
  </si>
  <si>
    <t>Engagement With Literature Skills</t>
  </si>
  <si>
    <t>Cognitive and Intellectual Skills</t>
  </si>
  <si>
    <t>Has the user requirements been met in the Design</t>
  </si>
  <si>
    <t>Database successfully created in SQL to match the Design</t>
  </si>
  <si>
    <t>Database Tested and altered accordingly</t>
  </si>
  <si>
    <t>Main menu to display immediately after database opens</t>
  </si>
  <si>
    <t>Creation of Master Forms</t>
  </si>
  <si>
    <t>Creation of Embedded Forms</t>
  </si>
  <si>
    <t>Creation of Reports from a Macro Query</t>
  </si>
  <si>
    <t>Produce a Calculation in a Report</t>
  </si>
  <si>
    <t>Main Menus and form navigation work together correctly</t>
  </si>
  <si>
    <t>The report would have benefitted from a better layout with a contents sheet for the completed report and not just the user guide, an  introduction  page numbers and headers and footers it also  lacked detail in areas.</t>
  </si>
  <si>
    <t>The design did not satisfy the requirements of 3NF.  Student has failed to include all the  required tables and there are errors in the design with tables not being linked appropriately through primary and foreign keys.  Since the student has failed to include all the required tables, the creation of the relevant tables cannot be seen as fit for purpose.   The tables failed to have appropriate links between the primary and foreign keys and this is reflected in the failure to correctly link the tables.  The student  provided  evidence of inserting data using SQL and some  evidence of amending tables to support data entry.  The student demonstrated the use use of SQL to query tthe database but failed to provide evidence of the result.</t>
  </si>
  <si>
    <t>Analysis of the scenario has been completed with the errors already identified and the  database created using SQL has the same issues.   The failure to include all the required entities as well as incorrect links between tables will prevent the database being used appropriately to derive information that was required from the assignment brief.     The user guide failed to provide evidence of records being updated from the form in Access to the database which would have been expected.</t>
  </si>
  <si>
    <t xml:space="preserve">The student has used both SQL and M/S Access in creating the solution.  The student has demonstrated some grasp of SQL from creating the original database but failed to provide evidence of inserting data, inserting data amending the layout of the database.   The student made appropriate  use data types but failed to include properties to support data entry such as default values.  The student made appropriate use  of Access to complete the user interface and the required forms and reports  and macros.  Although the student supplied evidence of queries created in SQL he did not provide the accompanying screen captures to confirm the successful outcome from the query.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</si>
</sst>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1"/>
      <color theme="9"/>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left" vertical="center"/>
    </xf>
    <xf numFmtId="0" fontId="1" fillId="0" borderId="11" xfId="0" applyFont="1" applyBorder="1" applyAlignment="1">
      <alignment horizontal="center" vertical="center"/>
    </xf>
    <xf numFmtId="0" fontId="26" fillId="0" borderId="11" xfId="0" applyFont="1" applyBorder="1" applyAlignment="1">
      <alignment horizontal="center" vertical="center"/>
    </xf>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5" xfId="0" applyBorder="1" applyAlignment="1">
      <alignment horizontal="left"/>
    </xf>
    <xf numFmtId="0" fontId="0" fillId="0" borderId="0" xfId="0" applyAlignment="1">
      <alignment horizontal="left"/>
    </xf>
    <xf numFmtId="0" fontId="0" fillId="0" borderId="5"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left"/>
    </xf>
    <xf numFmtId="0" fontId="0" fillId="0" borderId="10" xfId="0" applyBorder="1" applyAlignment="1">
      <alignment horizontal="left" vertical="center"/>
    </xf>
    <xf numFmtId="0" fontId="0" fillId="0" borderId="11" xfId="0" applyBorder="1" applyAlignment="1">
      <alignment horizontal="left" vertical="center"/>
    </xf>
    <xf numFmtId="0" fontId="10" fillId="0" borderId="0" xfId="0" applyFont="1" applyBorder="1"/>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0" xfId="0" applyFont="1" applyBorder="1" applyAlignment="1">
      <alignment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7" xfId="0" applyFont="1" applyBorder="1"/>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37" zoomScaleNormal="100" workbookViewId="0">
      <selection activeCell="K44" sqref="K44:K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82" t="s">
        <v>0</v>
      </c>
      <c r="C3" s="83"/>
      <c r="D3" s="83"/>
      <c r="E3" s="83"/>
      <c r="F3" s="83"/>
      <c r="G3" s="83"/>
      <c r="H3" s="83"/>
      <c r="I3" s="83"/>
      <c r="J3" s="83"/>
      <c r="K3" s="84"/>
    </row>
    <row r="4" spans="2:11" ht="7.5" customHeight="1" x14ac:dyDescent="0.25"/>
    <row r="5" spans="2:11" ht="12" customHeight="1" x14ac:dyDescent="0.25">
      <c r="B5" s="36" t="s">
        <v>45</v>
      </c>
    </row>
    <row r="6" spans="2:11" ht="12" customHeight="1" x14ac:dyDescent="0.25">
      <c r="B6" s="36" t="s">
        <v>1</v>
      </c>
    </row>
    <row r="7" spans="2:11" ht="12" customHeight="1" x14ac:dyDescent="0.25">
      <c r="B7" s="36" t="s">
        <v>2</v>
      </c>
    </row>
    <row r="8" spans="2:11" ht="9" customHeight="1" x14ac:dyDescent="0.25"/>
    <row r="9" spans="2:11" ht="45.75" customHeight="1" x14ac:dyDescent="0.25">
      <c r="B9" s="85" t="s">
        <v>5</v>
      </c>
      <c r="C9" s="86"/>
      <c r="D9" s="86"/>
      <c r="E9" s="86"/>
      <c r="F9" s="86"/>
      <c r="G9" s="86"/>
      <c r="H9" s="86"/>
      <c r="I9" s="87"/>
      <c r="J9" s="15" t="s">
        <v>3</v>
      </c>
      <c r="K9" s="15" t="s">
        <v>4</v>
      </c>
    </row>
    <row r="10" spans="2:11" x14ac:dyDescent="0.25">
      <c r="B10" s="63" t="s">
        <v>6</v>
      </c>
      <c r="C10" s="64"/>
      <c r="D10" s="64"/>
      <c r="E10" s="64"/>
      <c r="F10" s="64"/>
      <c r="G10" s="64"/>
      <c r="H10" s="64"/>
      <c r="I10" s="65"/>
      <c r="J10" s="88"/>
      <c r="K10" s="88"/>
    </row>
    <row r="11" spans="2:11" ht="11.25" customHeight="1" x14ac:dyDescent="0.25">
      <c r="B11" s="79" t="s">
        <v>7</v>
      </c>
      <c r="C11" s="80"/>
      <c r="D11" s="80"/>
      <c r="E11" s="80"/>
      <c r="F11" s="80"/>
      <c r="G11" s="80"/>
      <c r="H11" s="80"/>
      <c r="I11" s="81"/>
      <c r="J11" s="89"/>
      <c r="K11" s="89"/>
    </row>
    <row r="12" spans="2:11" x14ac:dyDescent="0.25">
      <c r="B12" s="73" t="s">
        <v>53</v>
      </c>
      <c r="C12" s="74"/>
      <c r="D12" s="74"/>
      <c r="E12" s="74"/>
      <c r="F12" s="74"/>
      <c r="G12" s="74"/>
      <c r="H12" s="74"/>
      <c r="I12" s="74"/>
      <c r="J12" s="60" t="str">
        <f>IF('Marking Criteria'!D76 = 0, "0", 'Marking Criteria'!D76)</f>
        <v>0</v>
      </c>
      <c r="K12" s="61" t="str">
        <f>IF('Marking Criteria'!H76 = 0, "", 'Marking Criteria'!H76)</f>
        <v/>
      </c>
    </row>
    <row r="13" spans="2:11" x14ac:dyDescent="0.25">
      <c r="B13" s="75"/>
      <c r="C13" s="76"/>
      <c r="D13" s="76"/>
      <c r="E13" s="76"/>
      <c r="F13" s="76"/>
      <c r="G13" s="76"/>
      <c r="H13" s="76"/>
      <c r="I13" s="76"/>
      <c r="J13" s="60"/>
      <c r="K13" s="61"/>
    </row>
    <row r="14" spans="2:11" x14ac:dyDescent="0.25">
      <c r="B14" s="75"/>
      <c r="C14" s="76"/>
      <c r="D14" s="76"/>
      <c r="E14" s="76"/>
      <c r="F14" s="76"/>
      <c r="G14" s="76"/>
      <c r="H14" s="76"/>
      <c r="I14" s="76"/>
      <c r="J14" s="60"/>
      <c r="K14" s="61"/>
    </row>
    <row r="15" spans="2:11" x14ac:dyDescent="0.25">
      <c r="B15" s="75"/>
      <c r="C15" s="76"/>
      <c r="D15" s="76"/>
      <c r="E15" s="76"/>
      <c r="F15" s="76"/>
      <c r="G15" s="76"/>
      <c r="H15" s="76"/>
      <c r="I15" s="76"/>
      <c r="J15" s="60"/>
      <c r="K15" s="61"/>
    </row>
    <row r="16" spans="2:11" x14ac:dyDescent="0.25">
      <c r="B16" s="75"/>
      <c r="C16" s="76"/>
      <c r="D16" s="76"/>
      <c r="E16" s="76"/>
      <c r="F16" s="76"/>
      <c r="G16" s="76"/>
      <c r="H16" s="76"/>
      <c r="I16" s="76"/>
      <c r="J16" s="60"/>
      <c r="K16" s="61"/>
    </row>
    <row r="17" spans="2:11" x14ac:dyDescent="0.25">
      <c r="B17" s="77"/>
      <c r="C17" s="78"/>
      <c r="D17" s="78"/>
      <c r="E17" s="78"/>
      <c r="F17" s="78"/>
      <c r="G17" s="78"/>
      <c r="H17" s="78"/>
      <c r="I17" s="78"/>
      <c r="J17" s="60"/>
      <c r="K17" s="61"/>
    </row>
    <row r="18" spans="2:11" x14ac:dyDescent="0.25">
      <c r="B18" s="63" t="s">
        <v>8</v>
      </c>
      <c r="C18" s="64"/>
      <c r="D18" s="64"/>
      <c r="E18" s="64"/>
      <c r="F18" s="64"/>
      <c r="G18" s="64"/>
      <c r="H18" s="64"/>
      <c r="I18" s="65"/>
      <c r="J18" s="66"/>
      <c r="K18" s="68"/>
    </row>
    <row r="19" spans="2:11" x14ac:dyDescent="0.25">
      <c r="B19" s="79" t="s">
        <v>9</v>
      </c>
      <c r="C19" s="80"/>
      <c r="D19" s="80"/>
      <c r="E19" s="80"/>
      <c r="F19" s="80"/>
      <c r="G19" s="80"/>
      <c r="H19" s="80"/>
      <c r="I19" s="81"/>
      <c r="J19" s="67"/>
      <c r="K19" s="69"/>
    </row>
    <row r="20" spans="2:11" x14ac:dyDescent="0.25">
      <c r="B20" s="73" t="s">
        <v>85</v>
      </c>
      <c r="C20" s="74"/>
      <c r="D20" s="74"/>
      <c r="E20" s="74"/>
      <c r="F20" s="74"/>
      <c r="G20" s="74"/>
      <c r="H20" s="74"/>
      <c r="I20" s="74"/>
      <c r="J20" s="60">
        <f>IF('Marking Criteria'!D77 = 0, "", 'Marking Criteria'!D77)</f>
        <v>25</v>
      </c>
      <c r="K20" s="61">
        <f>IF('Marking Criteria'!H77 = 0, "", 'Marking Criteria'!H77)</f>
        <v>10</v>
      </c>
    </row>
    <row r="21" spans="2:11" x14ac:dyDescent="0.25">
      <c r="B21" s="75"/>
      <c r="C21" s="76"/>
      <c r="D21" s="76"/>
      <c r="E21" s="76"/>
      <c r="F21" s="76"/>
      <c r="G21" s="76"/>
      <c r="H21" s="76"/>
      <c r="I21" s="76"/>
      <c r="J21" s="60"/>
      <c r="K21" s="61"/>
    </row>
    <row r="22" spans="2:11" x14ac:dyDescent="0.25">
      <c r="B22" s="75"/>
      <c r="C22" s="76"/>
      <c r="D22" s="76"/>
      <c r="E22" s="76"/>
      <c r="F22" s="76"/>
      <c r="G22" s="76"/>
      <c r="H22" s="76"/>
      <c r="I22" s="76"/>
      <c r="J22" s="60"/>
      <c r="K22" s="61"/>
    </row>
    <row r="23" spans="2:11" x14ac:dyDescent="0.25">
      <c r="B23" s="75"/>
      <c r="C23" s="76"/>
      <c r="D23" s="76"/>
      <c r="E23" s="76"/>
      <c r="F23" s="76"/>
      <c r="G23" s="76"/>
      <c r="H23" s="76"/>
      <c r="I23" s="76"/>
      <c r="J23" s="60"/>
      <c r="K23" s="61"/>
    </row>
    <row r="24" spans="2:11" x14ac:dyDescent="0.25">
      <c r="B24" s="75"/>
      <c r="C24" s="76"/>
      <c r="D24" s="76"/>
      <c r="E24" s="76"/>
      <c r="F24" s="76"/>
      <c r="G24" s="76"/>
      <c r="H24" s="76"/>
      <c r="I24" s="76"/>
      <c r="J24" s="60"/>
      <c r="K24" s="61"/>
    </row>
    <row r="25" spans="2:11" ht="54" customHeight="1" x14ac:dyDescent="0.25">
      <c r="B25" s="77"/>
      <c r="C25" s="78"/>
      <c r="D25" s="78"/>
      <c r="E25" s="78"/>
      <c r="F25" s="78"/>
      <c r="G25" s="78"/>
      <c r="H25" s="78"/>
      <c r="I25" s="78"/>
      <c r="J25" s="60"/>
      <c r="K25" s="61"/>
    </row>
    <row r="26" spans="2:11" ht="54" customHeight="1" x14ac:dyDescent="0.25">
      <c r="B26" s="63" t="s">
        <v>10</v>
      </c>
      <c r="C26" s="64"/>
      <c r="D26" s="64"/>
      <c r="E26" s="64"/>
      <c r="F26" s="64"/>
      <c r="G26" s="64"/>
      <c r="H26" s="64"/>
      <c r="I26" s="65"/>
      <c r="J26" s="66"/>
      <c r="K26" s="68"/>
    </row>
    <row r="27" spans="2:11" x14ac:dyDescent="0.25">
      <c r="B27" s="79" t="s">
        <v>11</v>
      </c>
      <c r="C27" s="80"/>
      <c r="D27" s="80"/>
      <c r="E27" s="80"/>
      <c r="F27" s="80"/>
      <c r="G27" s="80"/>
      <c r="H27" s="80"/>
      <c r="I27" s="81"/>
      <c r="J27" s="67"/>
      <c r="K27" s="69"/>
    </row>
    <row r="28" spans="2:11" x14ac:dyDescent="0.25">
      <c r="B28" s="59" t="s">
        <v>86</v>
      </c>
      <c r="C28" s="59"/>
      <c r="D28" s="59"/>
      <c r="E28" s="59"/>
      <c r="F28" s="59"/>
      <c r="G28" s="59"/>
      <c r="H28" s="59"/>
      <c r="I28" s="59"/>
      <c r="J28" s="60">
        <f>IF('Marking Criteria'!D78 = 0, "", 'Marking Criteria'!D78)</f>
        <v>20</v>
      </c>
      <c r="K28" s="61">
        <f>IF('Marking Criteria'!H78 = 0, "", 'Marking Criteria'!H78)</f>
        <v>5</v>
      </c>
    </row>
    <row r="29" spans="2:11" x14ac:dyDescent="0.25">
      <c r="B29" s="59"/>
      <c r="C29" s="59"/>
      <c r="D29" s="59"/>
      <c r="E29" s="59"/>
      <c r="F29" s="59"/>
      <c r="G29" s="59"/>
      <c r="H29" s="59"/>
      <c r="I29" s="59"/>
      <c r="J29" s="60"/>
      <c r="K29" s="61"/>
    </row>
    <row r="30" spans="2:11" x14ac:dyDescent="0.25">
      <c r="B30" s="59"/>
      <c r="C30" s="59"/>
      <c r="D30" s="59"/>
      <c r="E30" s="59"/>
      <c r="F30" s="59"/>
      <c r="G30" s="59"/>
      <c r="H30" s="59"/>
      <c r="I30" s="59"/>
      <c r="J30" s="60"/>
      <c r="K30" s="61"/>
    </row>
    <row r="31" spans="2:11" x14ac:dyDescent="0.25">
      <c r="B31" s="59"/>
      <c r="C31" s="59"/>
      <c r="D31" s="59"/>
      <c r="E31" s="59"/>
      <c r="F31" s="59"/>
      <c r="G31" s="59"/>
      <c r="H31" s="59"/>
      <c r="I31" s="59"/>
      <c r="J31" s="60"/>
      <c r="K31" s="61"/>
    </row>
    <row r="32" spans="2:11" x14ac:dyDescent="0.25">
      <c r="B32" s="59"/>
      <c r="C32" s="59"/>
      <c r="D32" s="59"/>
      <c r="E32" s="59"/>
      <c r="F32" s="59"/>
      <c r="G32" s="59"/>
      <c r="H32" s="59"/>
      <c r="I32" s="59"/>
      <c r="J32" s="60"/>
      <c r="K32" s="61"/>
    </row>
    <row r="33" spans="2:11" x14ac:dyDescent="0.25">
      <c r="B33" s="59"/>
      <c r="C33" s="59"/>
      <c r="D33" s="59"/>
      <c r="E33" s="59"/>
      <c r="F33" s="59"/>
      <c r="G33" s="59"/>
      <c r="H33" s="59"/>
      <c r="I33" s="59"/>
      <c r="J33" s="60"/>
      <c r="K33" s="61"/>
    </row>
    <row r="34" spans="2:11" x14ac:dyDescent="0.25">
      <c r="B34" s="63" t="s">
        <v>12</v>
      </c>
      <c r="C34" s="64"/>
      <c r="D34" s="64"/>
      <c r="E34" s="64"/>
      <c r="F34" s="64"/>
      <c r="G34" s="64"/>
      <c r="H34" s="64"/>
      <c r="I34" s="65"/>
      <c r="J34" s="66"/>
      <c r="K34" s="68"/>
    </row>
    <row r="35" spans="2:11" ht="20.25" customHeight="1" x14ac:dyDescent="0.25">
      <c r="B35" s="70" t="s">
        <v>13</v>
      </c>
      <c r="C35" s="71"/>
      <c r="D35" s="71"/>
      <c r="E35" s="71"/>
      <c r="F35" s="71"/>
      <c r="G35" s="71"/>
      <c r="H35" s="71"/>
      <c r="I35" s="72"/>
      <c r="J35" s="67"/>
      <c r="K35" s="69"/>
    </row>
    <row r="36" spans="2:11" x14ac:dyDescent="0.25">
      <c r="B36" s="59" t="s">
        <v>87</v>
      </c>
      <c r="C36" s="59"/>
      <c r="D36" s="59"/>
      <c r="E36" s="59"/>
      <c r="F36" s="59"/>
      <c r="G36" s="59"/>
      <c r="H36" s="59"/>
      <c r="I36" s="59"/>
      <c r="J36" s="60">
        <f>IF('Marking Criteria'!D79 = 0, "", 'Marking Criteria'!D79)</f>
        <v>45</v>
      </c>
      <c r="K36" s="61">
        <f>IF('Marking Criteria'!H79 = 0, "", 'Marking Criteria'!H79)</f>
        <v>14</v>
      </c>
    </row>
    <row r="37" spans="2:11" x14ac:dyDescent="0.25">
      <c r="B37" s="59"/>
      <c r="C37" s="59"/>
      <c r="D37" s="59"/>
      <c r="E37" s="59"/>
      <c r="F37" s="59"/>
      <c r="G37" s="59"/>
      <c r="H37" s="59"/>
      <c r="I37" s="59"/>
      <c r="J37" s="60"/>
      <c r="K37" s="61"/>
    </row>
    <row r="38" spans="2:11" x14ac:dyDescent="0.25">
      <c r="B38" s="59"/>
      <c r="C38" s="59"/>
      <c r="D38" s="59"/>
      <c r="E38" s="59"/>
      <c r="F38" s="59"/>
      <c r="G38" s="59"/>
      <c r="H38" s="59"/>
      <c r="I38" s="59"/>
      <c r="J38" s="60"/>
      <c r="K38" s="61"/>
    </row>
    <row r="39" spans="2:11" x14ac:dyDescent="0.25">
      <c r="B39" s="59"/>
      <c r="C39" s="59"/>
      <c r="D39" s="59"/>
      <c r="E39" s="59"/>
      <c r="F39" s="59"/>
      <c r="G39" s="59"/>
      <c r="H39" s="59"/>
      <c r="I39" s="59"/>
      <c r="J39" s="60"/>
      <c r="K39" s="61"/>
    </row>
    <row r="40" spans="2:11" x14ac:dyDescent="0.25">
      <c r="B40" s="59"/>
      <c r="C40" s="59"/>
      <c r="D40" s="59"/>
      <c r="E40" s="59"/>
      <c r="F40" s="59"/>
      <c r="G40" s="59"/>
      <c r="H40" s="59"/>
      <c r="I40" s="59"/>
      <c r="J40" s="60"/>
      <c r="K40" s="61"/>
    </row>
    <row r="41" spans="2:11" ht="97.5" customHeight="1" x14ac:dyDescent="0.25">
      <c r="B41" s="59"/>
      <c r="C41" s="59"/>
      <c r="D41" s="59"/>
      <c r="E41" s="59"/>
      <c r="F41" s="59"/>
      <c r="G41" s="59"/>
      <c r="H41" s="59"/>
      <c r="I41" s="59"/>
      <c r="J41" s="60"/>
      <c r="K41" s="61"/>
    </row>
    <row r="42" spans="2:11" x14ac:dyDescent="0.25">
      <c r="B42" s="63" t="s">
        <v>14</v>
      </c>
      <c r="C42" s="64"/>
      <c r="D42" s="64"/>
      <c r="E42" s="64"/>
      <c r="F42" s="64"/>
      <c r="G42" s="64"/>
      <c r="H42" s="64"/>
      <c r="I42" s="65"/>
      <c r="J42" s="66"/>
      <c r="K42" s="68"/>
    </row>
    <row r="43" spans="2:11" ht="15" customHeight="1" x14ac:dyDescent="0.25">
      <c r="B43" s="70" t="s">
        <v>15</v>
      </c>
      <c r="C43" s="71"/>
      <c r="D43" s="71"/>
      <c r="E43" s="71"/>
      <c r="F43" s="71"/>
      <c r="G43" s="71"/>
      <c r="H43" s="71"/>
      <c r="I43" s="72"/>
      <c r="J43" s="67"/>
      <c r="K43" s="69"/>
    </row>
    <row r="44" spans="2:11" x14ac:dyDescent="0.25">
      <c r="B44" s="59" t="s">
        <v>84</v>
      </c>
      <c r="C44" s="59"/>
      <c r="D44" s="59"/>
      <c r="E44" s="59"/>
      <c r="F44" s="59"/>
      <c r="G44" s="59"/>
      <c r="H44" s="59"/>
      <c r="I44" s="59"/>
      <c r="J44" s="60">
        <f>IF('Marking Criteria'!D80 = 0, "", 'Marking Criteria'!D80)</f>
        <v>10</v>
      </c>
      <c r="K44" s="61">
        <f>IF('Marking Criteria'!H80 = 0, "", 'Marking Criteria'!H80)</f>
        <v>2</v>
      </c>
    </row>
    <row r="45" spans="2:11" x14ac:dyDescent="0.25">
      <c r="B45" s="59"/>
      <c r="C45" s="59"/>
      <c r="D45" s="59"/>
      <c r="E45" s="59"/>
      <c r="F45" s="59"/>
      <c r="G45" s="59"/>
      <c r="H45" s="59"/>
      <c r="I45" s="59"/>
      <c r="J45" s="60"/>
      <c r="K45" s="61"/>
    </row>
    <row r="46" spans="2:11" x14ac:dyDescent="0.25">
      <c r="B46" s="59"/>
      <c r="C46" s="59"/>
      <c r="D46" s="59"/>
      <c r="E46" s="59"/>
      <c r="F46" s="59"/>
      <c r="G46" s="59"/>
      <c r="H46" s="59"/>
      <c r="I46" s="59"/>
      <c r="J46" s="60"/>
      <c r="K46" s="61"/>
    </row>
    <row r="47" spans="2:11" x14ac:dyDescent="0.25">
      <c r="B47" s="59"/>
      <c r="C47" s="59"/>
      <c r="D47" s="59"/>
      <c r="E47" s="59"/>
      <c r="F47" s="59"/>
      <c r="G47" s="59"/>
      <c r="H47" s="59"/>
      <c r="I47" s="59"/>
      <c r="J47" s="60"/>
      <c r="K47" s="61"/>
    </row>
    <row r="48" spans="2:11" x14ac:dyDescent="0.25">
      <c r="B48" s="59"/>
      <c r="C48" s="59"/>
      <c r="D48" s="59"/>
      <c r="E48" s="59"/>
      <c r="F48" s="59"/>
      <c r="G48" s="59"/>
      <c r="H48" s="59"/>
      <c r="I48" s="59"/>
      <c r="J48" s="60"/>
      <c r="K48" s="61"/>
    </row>
    <row r="49" spans="2:11" x14ac:dyDescent="0.25">
      <c r="B49" s="59"/>
      <c r="C49" s="59"/>
      <c r="D49" s="59"/>
      <c r="E49" s="59"/>
      <c r="F49" s="59"/>
      <c r="G49" s="59"/>
      <c r="H49" s="59"/>
      <c r="I49" s="59"/>
      <c r="J49" s="60"/>
      <c r="K49" s="61"/>
    </row>
    <row r="51" spans="2:11" ht="15" customHeight="1" x14ac:dyDescent="0.25">
      <c r="B51" s="5" t="s">
        <v>16</v>
      </c>
      <c r="C51" s="6"/>
      <c r="D51" s="6"/>
      <c r="E51" s="6"/>
      <c r="F51" s="6"/>
      <c r="G51" s="7"/>
      <c r="H51" s="62" t="s">
        <v>19</v>
      </c>
      <c r="I51" s="62"/>
      <c r="J51" s="58">
        <f>IF(I52="Y",0,'Marking Criteria'!M75)</f>
        <v>31</v>
      </c>
      <c r="K51" s="58"/>
    </row>
    <row r="52" spans="2:11" x14ac:dyDescent="0.25">
      <c r="B52" s="8" t="s">
        <v>17</v>
      </c>
      <c r="C52" s="9"/>
      <c r="D52" s="9"/>
      <c r="E52" s="9"/>
      <c r="F52" s="9"/>
      <c r="G52" s="10"/>
      <c r="H52" s="14" t="s">
        <v>52</v>
      </c>
      <c r="I52" s="48"/>
      <c r="J52" s="58"/>
      <c r="K52" s="58"/>
    </row>
    <row r="53" spans="2:11" x14ac:dyDescent="0.25">
      <c r="B53" s="11" t="s">
        <v>18</v>
      </c>
      <c r="C53" s="12"/>
      <c r="D53" s="12"/>
      <c r="E53" s="12"/>
      <c r="F53" s="12"/>
      <c r="G53" s="13"/>
      <c r="H53" s="14" t="s">
        <v>50</v>
      </c>
      <c r="I53" s="47" t="s">
        <v>51</v>
      </c>
      <c r="J53" s="58"/>
      <c r="K53" s="58"/>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U90"/>
  <sheetViews>
    <sheetView tabSelected="1" topLeftCell="A50" zoomScaleNormal="100" workbookViewId="0">
      <selection activeCell="J82" sqref="J82:M82"/>
    </sheetView>
  </sheetViews>
  <sheetFormatPr defaultRowHeight="15" x14ac:dyDescent="0.25"/>
  <cols>
    <col min="1" max="1" width="4.85546875" customWidth="1"/>
    <col min="2" max="2" width="4" style="2" customWidth="1"/>
    <col min="8" max="8" width="36.14062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122" t="s">
        <v>21</v>
      </c>
      <c r="D9" s="122"/>
      <c r="E9" s="122"/>
      <c r="F9" s="122"/>
      <c r="G9" s="122"/>
      <c r="H9" s="122"/>
      <c r="I9" s="44" t="s">
        <v>22</v>
      </c>
      <c r="J9" s="44" t="s">
        <v>23</v>
      </c>
      <c r="K9" s="44" t="s">
        <v>24</v>
      </c>
      <c r="L9" s="45" t="s">
        <v>25</v>
      </c>
      <c r="M9" s="121" t="s">
        <v>30</v>
      </c>
      <c r="N9" s="37" t="s">
        <v>46</v>
      </c>
    </row>
    <row r="10" spans="2:14" ht="15.75" x14ac:dyDescent="0.25">
      <c r="B10" s="17">
        <v>1</v>
      </c>
      <c r="C10" s="123" t="s">
        <v>73</v>
      </c>
      <c r="D10" s="123"/>
      <c r="E10" s="123"/>
      <c r="F10" s="123"/>
      <c r="G10" s="123"/>
      <c r="H10" s="123"/>
      <c r="I10" s="39"/>
      <c r="J10" s="39"/>
      <c r="K10" s="39"/>
      <c r="L10" s="39"/>
      <c r="M10" s="121"/>
    </row>
    <row r="11" spans="2:14" x14ac:dyDescent="0.25">
      <c r="B11" s="18"/>
      <c r="C11" s="90"/>
      <c r="D11" s="91"/>
      <c r="E11" s="91"/>
      <c r="F11" s="91"/>
      <c r="G11" s="91"/>
      <c r="H11" s="91"/>
      <c r="I11" s="40"/>
      <c r="J11" s="41"/>
      <c r="K11" s="42"/>
      <c r="L11" s="32"/>
      <c r="M11" s="121"/>
      <c r="N11" s="34" t="str">
        <f>IF(J11&gt;I11,"*",IF(K11&gt;I11,"*",IF(L11&gt;I11,"*"," ")))</f>
        <v xml:space="preserve"> </v>
      </c>
    </row>
    <row r="12" spans="2:14" x14ac:dyDescent="0.25">
      <c r="B12" s="18"/>
      <c r="C12" s="90" t="s">
        <v>53</v>
      </c>
      <c r="D12" s="91"/>
      <c r="E12" s="91"/>
      <c r="F12" s="91"/>
      <c r="G12" s="91"/>
      <c r="H12" s="91"/>
      <c r="I12" s="40">
        <v>0</v>
      </c>
      <c r="J12" s="41"/>
      <c r="K12" s="42"/>
      <c r="L12" s="32"/>
      <c r="M12" s="121"/>
      <c r="N12" s="34" t="str">
        <f t="shared" ref="N12:N73" si="0">IF(J12&gt;I12,"*",IF(K12&gt;I12,"*",IF(L12&gt;I12,"*"," ")))</f>
        <v xml:space="preserve"> </v>
      </c>
    </row>
    <row r="13" spans="2:14" x14ac:dyDescent="0.25">
      <c r="B13" s="18"/>
      <c r="C13" s="90"/>
      <c r="D13" s="91"/>
      <c r="E13" s="91"/>
      <c r="F13" s="91"/>
      <c r="G13" s="91"/>
      <c r="H13" s="91"/>
      <c r="I13" s="40"/>
      <c r="J13" s="41"/>
      <c r="K13" s="42"/>
      <c r="L13" s="32"/>
      <c r="M13" s="121"/>
      <c r="N13" s="34" t="str">
        <f t="shared" si="0"/>
        <v xml:space="preserve"> </v>
      </c>
    </row>
    <row r="14" spans="2:14" x14ac:dyDescent="0.25">
      <c r="B14" s="18"/>
      <c r="C14" s="90"/>
      <c r="D14" s="91"/>
      <c r="E14" s="91"/>
      <c r="F14" s="91"/>
      <c r="G14" s="91"/>
      <c r="H14" s="91"/>
      <c r="I14" s="40"/>
      <c r="J14" s="41"/>
      <c r="K14" s="42"/>
      <c r="L14" s="32"/>
      <c r="M14" s="121"/>
      <c r="N14" s="34" t="str">
        <f t="shared" si="0"/>
        <v xml:space="preserve"> </v>
      </c>
    </row>
    <row r="15" spans="2:14" x14ac:dyDescent="0.25">
      <c r="B15" s="18"/>
      <c r="C15" s="90"/>
      <c r="D15" s="91"/>
      <c r="E15" s="91"/>
      <c r="F15" s="91"/>
      <c r="G15" s="91"/>
      <c r="H15" s="91"/>
      <c r="I15" s="40"/>
      <c r="J15" s="41"/>
      <c r="K15" s="42"/>
      <c r="L15" s="32"/>
      <c r="M15" s="121"/>
      <c r="N15" s="34" t="str">
        <f t="shared" si="0"/>
        <v xml:space="preserve"> </v>
      </c>
    </row>
    <row r="16" spans="2:14" x14ac:dyDescent="0.25">
      <c r="B16" s="18"/>
      <c r="C16" s="90"/>
      <c r="D16" s="91"/>
      <c r="E16" s="91"/>
      <c r="F16" s="91"/>
      <c r="G16" s="91"/>
      <c r="H16" s="91"/>
      <c r="I16" s="40"/>
      <c r="J16" s="41"/>
      <c r="K16" s="42"/>
      <c r="L16" s="32"/>
      <c r="M16" s="121"/>
      <c r="N16" s="34" t="str">
        <f t="shared" si="0"/>
        <v xml:space="preserve"> </v>
      </c>
    </row>
    <row r="17" spans="2:14" x14ac:dyDescent="0.25">
      <c r="B17" s="18"/>
      <c r="C17" s="90"/>
      <c r="D17" s="91"/>
      <c r="E17" s="91"/>
      <c r="F17" s="91"/>
      <c r="G17" s="91"/>
      <c r="H17" s="91"/>
      <c r="I17" s="40"/>
      <c r="J17" s="41"/>
      <c r="K17" s="42"/>
      <c r="L17" s="32"/>
      <c r="M17" s="121"/>
      <c r="N17" s="34" t="str">
        <f t="shared" si="0"/>
        <v xml:space="preserve"> </v>
      </c>
    </row>
    <row r="18" spans="2:14" x14ac:dyDescent="0.25">
      <c r="B18" s="19"/>
      <c r="C18" s="118"/>
      <c r="D18" s="119"/>
      <c r="E18" s="119"/>
      <c r="F18" s="119"/>
      <c r="G18" s="119"/>
      <c r="H18" s="119"/>
      <c r="I18" s="21"/>
      <c r="J18" s="21"/>
      <c r="K18" s="21"/>
      <c r="L18" s="21"/>
      <c r="M18" s="121"/>
      <c r="N18" s="34" t="str">
        <f t="shared" si="0"/>
        <v xml:space="preserve"> </v>
      </c>
    </row>
    <row r="19" spans="2:14" ht="15.75" x14ac:dyDescent="0.25">
      <c r="B19" s="43">
        <v>2</v>
      </c>
      <c r="C19" s="120" t="s">
        <v>26</v>
      </c>
      <c r="D19" s="99"/>
      <c r="E19" s="99"/>
      <c r="F19" s="99"/>
      <c r="G19" s="99"/>
      <c r="H19" s="99"/>
      <c r="I19" s="39"/>
      <c r="J19" s="39"/>
      <c r="K19" s="39"/>
      <c r="L19" s="39"/>
      <c r="M19" s="121"/>
      <c r="N19" s="34" t="str">
        <f t="shared" si="0"/>
        <v xml:space="preserve"> </v>
      </c>
    </row>
    <row r="20" spans="2:14" x14ac:dyDescent="0.25">
      <c r="B20" s="18"/>
      <c r="C20" s="90"/>
      <c r="D20" s="91"/>
      <c r="E20" s="91"/>
      <c r="F20" s="91"/>
      <c r="G20" s="91"/>
      <c r="H20" s="91"/>
      <c r="I20" s="39"/>
      <c r="J20" s="41"/>
      <c r="K20" s="42"/>
      <c r="L20" s="32"/>
      <c r="M20" s="121"/>
      <c r="N20" s="34" t="str">
        <f t="shared" si="0"/>
        <v xml:space="preserve"> </v>
      </c>
    </row>
    <row r="21" spans="2:14" x14ac:dyDescent="0.25">
      <c r="B21" s="18"/>
      <c r="C21" s="90" t="s">
        <v>71</v>
      </c>
      <c r="D21" s="91"/>
      <c r="E21" s="91"/>
      <c r="F21" s="91"/>
      <c r="G21" s="91"/>
      <c r="H21" s="91"/>
      <c r="I21" s="39">
        <v>7</v>
      </c>
      <c r="J21" s="41">
        <v>3</v>
      </c>
      <c r="K21" s="42">
        <v>3</v>
      </c>
      <c r="L21" s="32"/>
      <c r="M21" s="121"/>
      <c r="N21" s="34" t="str">
        <f t="shared" si="0"/>
        <v xml:space="preserve"> </v>
      </c>
    </row>
    <row r="22" spans="2:14" x14ac:dyDescent="0.25">
      <c r="B22" s="18"/>
      <c r="C22" s="90"/>
      <c r="D22" s="91"/>
      <c r="E22" s="91"/>
      <c r="F22" s="91"/>
      <c r="G22" s="91"/>
      <c r="H22" s="91"/>
      <c r="I22" s="39"/>
      <c r="J22" s="41"/>
      <c r="K22" s="42"/>
      <c r="L22" s="32"/>
      <c r="M22" s="121"/>
      <c r="N22" s="34" t="str">
        <f t="shared" si="0"/>
        <v xml:space="preserve"> </v>
      </c>
    </row>
    <row r="23" spans="2:14" x14ac:dyDescent="0.25">
      <c r="B23" s="18"/>
      <c r="C23" s="90" t="s">
        <v>54</v>
      </c>
      <c r="D23" s="91"/>
      <c r="E23" s="91"/>
      <c r="F23" s="91"/>
      <c r="G23" s="91"/>
      <c r="H23" s="91"/>
      <c r="I23" s="39">
        <v>8</v>
      </c>
      <c r="J23" s="41">
        <v>2</v>
      </c>
      <c r="K23" s="42">
        <v>2</v>
      </c>
      <c r="L23" s="32"/>
      <c r="M23" s="121"/>
    </row>
    <row r="24" spans="2:14" x14ac:dyDescent="0.25">
      <c r="B24" s="18"/>
      <c r="C24" s="90"/>
      <c r="D24" s="91"/>
      <c r="E24" s="91"/>
      <c r="F24" s="91"/>
      <c r="G24" s="91"/>
      <c r="H24" s="91"/>
      <c r="I24" s="39"/>
      <c r="J24" s="41"/>
      <c r="K24" s="42"/>
      <c r="L24" s="32"/>
      <c r="M24" s="121"/>
    </row>
    <row r="25" spans="2:14" x14ac:dyDescent="0.25">
      <c r="B25" s="18"/>
      <c r="C25" s="90" t="s">
        <v>69</v>
      </c>
      <c r="D25" s="91"/>
      <c r="E25" s="91"/>
      <c r="F25" s="91"/>
      <c r="G25" s="91"/>
      <c r="H25" s="91"/>
      <c r="I25" s="39">
        <v>3</v>
      </c>
      <c r="J25" s="41">
        <v>3</v>
      </c>
      <c r="K25" s="42">
        <v>3</v>
      </c>
      <c r="L25" s="32"/>
      <c r="M25" s="121"/>
    </row>
    <row r="26" spans="2:14" x14ac:dyDescent="0.25">
      <c r="B26" s="18"/>
      <c r="C26" s="90"/>
      <c r="D26" s="91"/>
      <c r="E26" s="91"/>
      <c r="F26" s="91"/>
      <c r="G26" s="91"/>
      <c r="H26" s="91"/>
      <c r="I26" s="39"/>
      <c r="J26" s="41"/>
      <c r="K26" s="42"/>
      <c r="L26" s="32"/>
      <c r="M26" s="121"/>
    </row>
    <row r="27" spans="2:14" x14ac:dyDescent="0.25">
      <c r="B27" s="18"/>
      <c r="C27" s="90" t="s">
        <v>55</v>
      </c>
      <c r="D27" s="91"/>
      <c r="E27" s="91"/>
      <c r="F27" s="91"/>
      <c r="G27" s="91"/>
      <c r="H27" s="91"/>
      <c r="I27" s="39">
        <v>3</v>
      </c>
      <c r="J27" s="41">
        <v>1</v>
      </c>
      <c r="K27" s="42">
        <v>1</v>
      </c>
      <c r="L27" s="32"/>
      <c r="M27" s="121"/>
    </row>
    <row r="28" spans="2:14" x14ac:dyDescent="0.25">
      <c r="B28" s="18"/>
      <c r="C28" s="90"/>
      <c r="D28" s="91"/>
      <c r="E28" s="91"/>
      <c r="F28" s="91"/>
      <c r="G28" s="91"/>
      <c r="H28" s="91"/>
      <c r="J28" s="41"/>
      <c r="K28" s="42"/>
      <c r="L28" s="32"/>
      <c r="M28" s="121"/>
    </row>
    <row r="29" spans="2:14" x14ac:dyDescent="0.25">
      <c r="B29" s="18"/>
      <c r="C29" s="90" t="s">
        <v>72</v>
      </c>
      <c r="D29" s="91"/>
      <c r="E29" s="91"/>
      <c r="F29" s="91"/>
      <c r="G29" s="91"/>
      <c r="H29" s="91"/>
      <c r="I29" s="39">
        <v>4</v>
      </c>
      <c r="J29" s="41">
        <v>2</v>
      </c>
      <c r="K29" s="42">
        <v>1</v>
      </c>
      <c r="L29" s="32"/>
      <c r="M29" s="121"/>
    </row>
    <row r="30" spans="2:14" x14ac:dyDescent="0.25">
      <c r="B30" s="18"/>
      <c r="C30" s="90"/>
      <c r="D30" s="91"/>
      <c r="E30" s="91"/>
      <c r="F30" s="91"/>
      <c r="G30" s="91"/>
      <c r="H30" s="91"/>
      <c r="I30" s="39"/>
      <c r="J30" s="41"/>
      <c r="K30" s="42"/>
      <c r="L30" s="32"/>
      <c r="M30" s="121"/>
    </row>
    <row r="31" spans="2:14" x14ac:dyDescent="0.25">
      <c r="B31" s="18"/>
      <c r="C31" s="90"/>
      <c r="D31" s="91"/>
      <c r="E31" s="91"/>
      <c r="F31" s="91"/>
      <c r="G31" s="91"/>
      <c r="H31" s="91"/>
      <c r="I31" s="39"/>
      <c r="J31" s="41"/>
      <c r="K31" s="42"/>
      <c r="L31" s="32"/>
      <c r="M31" s="121"/>
    </row>
    <row r="32" spans="2:14" x14ac:dyDescent="0.25">
      <c r="B32" s="19"/>
      <c r="C32" s="97"/>
      <c r="D32" s="98"/>
      <c r="E32" s="98"/>
      <c r="F32" s="98"/>
      <c r="G32" s="98"/>
      <c r="H32" s="98"/>
      <c r="I32" s="21"/>
      <c r="J32" s="21"/>
      <c r="K32" s="21"/>
      <c r="L32" s="21"/>
      <c r="M32" s="121"/>
    </row>
    <row r="33" spans="2:21" ht="15.75" x14ac:dyDescent="0.25">
      <c r="B33" s="43">
        <v>3</v>
      </c>
      <c r="C33" s="99" t="s">
        <v>74</v>
      </c>
      <c r="D33" s="99"/>
      <c r="E33" s="99"/>
      <c r="F33" s="99"/>
      <c r="G33" s="99"/>
      <c r="H33" s="99"/>
      <c r="I33" s="39"/>
      <c r="J33" s="39"/>
      <c r="K33" s="39"/>
      <c r="L33" s="39"/>
      <c r="M33" s="121"/>
    </row>
    <row r="34" spans="2:21" x14ac:dyDescent="0.25">
      <c r="B34" s="18"/>
      <c r="C34" s="90"/>
      <c r="D34" s="91"/>
      <c r="E34" s="91"/>
      <c r="F34" s="91"/>
      <c r="G34" s="91"/>
      <c r="H34" s="91"/>
      <c r="I34" s="39"/>
      <c r="J34" s="41"/>
      <c r="K34" s="42"/>
      <c r="L34" s="32"/>
      <c r="M34" s="121"/>
    </row>
    <row r="35" spans="2:21" x14ac:dyDescent="0.25">
      <c r="B35" s="18"/>
      <c r="C35" s="90" t="s">
        <v>75</v>
      </c>
      <c r="D35" s="91"/>
      <c r="E35" s="91"/>
      <c r="F35" s="91"/>
      <c r="G35" s="91"/>
      <c r="H35" s="91"/>
      <c r="I35" s="39">
        <v>8</v>
      </c>
      <c r="J35" s="41">
        <v>2</v>
      </c>
      <c r="K35" s="42">
        <v>2</v>
      </c>
      <c r="L35" s="32"/>
      <c r="M35" s="121"/>
    </row>
    <row r="36" spans="2:21" x14ac:dyDescent="0.25">
      <c r="B36" s="18"/>
      <c r="C36" s="90"/>
      <c r="D36" s="91"/>
      <c r="E36" s="91"/>
      <c r="F36" s="91"/>
      <c r="G36" s="91"/>
      <c r="H36" s="91"/>
      <c r="I36" s="39"/>
      <c r="J36" s="41"/>
      <c r="K36" s="42"/>
      <c r="L36" s="32"/>
      <c r="M36" s="121"/>
    </row>
    <row r="37" spans="2:21" x14ac:dyDescent="0.25">
      <c r="B37" s="18"/>
      <c r="C37" s="90" t="s">
        <v>76</v>
      </c>
      <c r="D37" s="91"/>
      <c r="E37" s="91"/>
      <c r="F37" s="91"/>
      <c r="G37" s="91"/>
      <c r="H37" s="91"/>
      <c r="I37" s="39">
        <v>8</v>
      </c>
      <c r="J37" s="41">
        <v>2</v>
      </c>
      <c r="K37" s="42">
        <v>2</v>
      </c>
      <c r="L37" s="32"/>
      <c r="M37" s="121"/>
    </row>
    <row r="38" spans="2:21" x14ac:dyDescent="0.25">
      <c r="B38" s="18"/>
      <c r="C38" s="90"/>
      <c r="D38" s="91"/>
      <c r="E38" s="91"/>
      <c r="F38" s="91"/>
      <c r="G38" s="91"/>
      <c r="H38" s="91"/>
      <c r="I38" s="39"/>
      <c r="J38" s="41"/>
      <c r="K38" s="42"/>
      <c r="L38" s="32"/>
      <c r="M38" s="121"/>
    </row>
    <row r="39" spans="2:21" x14ac:dyDescent="0.25">
      <c r="B39" s="18"/>
      <c r="C39" s="90" t="s">
        <v>68</v>
      </c>
      <c r="D39" s="91"/>
      <c r="E39" s="91"/>
      <c r="F39" s="91"/>
      <c r="G39" s="91"/>
      <c r="H39" s="91"/>
      <c r="I39" s="39">
        <v>4</v>
      </c>
      <c r="J39" s="41">
        <v>1</v>
      </c>
      <c r="K39" s="42">
        <v>1</v>
      </c>
      <c r="L39" s="32"/>
      <c r="M39" s="121"/>
    </row>
    <row r="40" spans="2:21" x14ac:dyDescent="0.25">
      <c r="B40" s="18"/>
      <c r="C40" s="90"/>
      <c r="D40" s="91"/>
      <c r="E40" s="91"/>
      <c r="F40" s="91"/>
      <c r="G40" s="91"/>
      <c r="H40" s="91"/>
      <c r="I40" s="39"/>
      <c r="J40" s="41"/>
      <c r="K40" s="42"/>
      <c r="L40" s="32"/>
      <c r="M40" s="121"/>
      <c r="P40" s="90"/>
      <c r="Q40" s="91"/>
      <c r="R40" s="91"/>
      <c r="S40" s="91"/>
      <c r="T40" s="91"/>
      <c r="U40" s="91"/>
    </row>
    <row r="41" spans="2:21" x14ac:dyDescent="0.25">
      <c r="B41" s="18"/>
      <c r="C41" s="90"/>
      <c r="D41" s="91"/>
      <c r="E41" s="91"/>
      <c r="F41" s="91"/>
      <c r="G41" s="91"/>
      <c r="H41" s="91"/>
      <c r="I41" s="39"/>
      <c r="J41" s="41"/>
      <c r="K41" s="42"/>
      <c r="L41" s="32"/>
      <c r="M41" s="121"/>
      <c r="P41" s="90"/>
      <c r="Q41" s="91"/>
      <c r="R41" s="91"/>
      <c r="S41" s="91"/>
      <c r="T41" s="91"/>
      <c r="U41" s="91"/>
    </row>
    <row r="42" spans="2:21" x14ac:dyDescent="0.25">
      <c r="B42" s="18"/>
      <c r="C42" s="90"/>
      <c r="D42" s="91"/>
      <c r="E42" s="91"/>
      <c r="F42" s="91"/>
      <c r="G42" s="91"/>
      <c r="H42" s="91"/>
      <c r="I42" s="39"/>
      <c r="J42" s="41"/>
      <c r="K42" s="42"/>
      <c r="L42" s="32"/>
      <c r="M42" s="121"/>
      <c r="P42" s="90"/>
      <c r="Q42" s="91"/>
      <c r="R42" s="91"/>
      <c r="S42" s="91"/>
      <c r="T42" s="91"/>
      <c r="U42" s="91"/>
    </row>
    <row r="43" spans="2:21" x14ac:dyDescent="0.25">
      <c r="B43" s="19"/>
      <c r="C43" s="97"/>
      <c r="D43" s="98"/>
      <c r="E43" s="98"/>
      <c r="F43" s="98"/>
      <c r="G43" s="98"/>
      <c r="H43" s="98"/>
      <c r="I43" s="21"/>
      <c r="J43" s="21"/>
      <c r="K43" s="21"/>
      <c r="L43" s="21"/>
      <c r="M43" s="121"/>
    </row>
    <row r="44" spans="2:21" ht="15.75" x14ac:dyDescent="0.25">
      <c r="B44" s="43">
        <v>4</v>
      </c>
      <c r="C44" s="99" t="s">
        <v>27</v>
      </c>
      <c r="D44" s="99"/>
      <c r="E44" s="99"/>
      <c r="F44" s="99"/>
      <c r="G44" s="99"/>
      <c r="H44" s="99"/>
      <c r="I44" s="39"/>
      <c r="J44" s="39"/>
      <c r="K44" s="39"/>
      <c r="L44" s="39"/>
      <c r="M44" s="121"/>
    </row>
    <row r="45" spans="2:21" x14ac:dyDescent="0.25">
      <c r="B45" s="18"/>
      <c r="C45" s="90"/>
      <c r="D45" s="91"/>
      <c r="E45" s="91"/>
      <c r="F45" s="91"/>
      <c r="G45" s="91"/>
      <c r="H45" s="91"/>
      <c r="I45" s="39"/>
      <c r="J45" s="41"/>
      <c r="K45" s="42"/>
      <c r="L45" s="32"/>
      <c r="M45" s="121"/>
    </row>
    <row r="46" spans="2:21" x14ac:dyDescent="0.25">
      <c r="B46" s="18"/>
      <c r="C46" s="90" t="s">
        <v>56</v>
      </c>
      <c r="D46" s="91"/>
      <c r="E46" s="91"/>
      <c r="F46" s="91"/>
      <c r="G46" s="91"/>
      <c r="H46" s="91"/>
      <c r="I46" s="39">
        <v>6</v>
      </c>
      <c r="J46" s="41">
        <v>1</v>
      </c>
      <c r="K46" s="42">
        <v>1</v>
      </c>
      <c r="L46" s="32"/>
      <c r="M46" s="121"/>
    </row>
    <row r="47" spans="2:21" x14ac:dyDescent="0.25">
      <c r="B47" s="18"/>
      <c r="C47" s="90" t="s">
        <v>57</v>
      </c>
      <c r="D47" s="91"/>
      <c r="E47" s="91"/>
      <c r="F47" s="91"/>
      <c r="G47" s="91"/>
      <c r="H47" s="91"/>
      <c r="I47" s="39">
        <v>5</v>
      </c>
      <c r="J47" s="41">
        <v>3</v>
      </c>
      <c r="K47" s="42">
        <v>2</v>
      </c>
      <c r="L47" s="32"/>
      <c r="M47" s="121"/>
    </row>
    <row r="48" spans="2:21" x14ac:dyDescent="0.25">
      <c r="B48" s="18"/>
      <c r="C48" s="90" t="s">
        <v>77</v>
      </c>
      <c r="D48" s="91"/>
      <c r="E48" s="91"/>
      <c r="F48" s="91"/>
      <c r="G48" s="91"/>
      <c r="H48" s="91"/>
      <c r="I48" s="39">
        <v>5</v>
      </c>
      <c r="J48" s="41">
        <v>3</v>
      </c>
      <c r="K48" s="42">
        <v>2</v>
      </c>
      <c r="L48" s="32"/>
      <c r="M48" s="121"/>
    </row>
    <row r="49" spans="2:13" x14ac:dyDescent="0.25">
      <c r="B49" s="18"/>
      <c r="C49" s="90" t="s">
        <v>60</v>
      </c>
      <c r="D49" s="91"/>
      <c r="E49" s="91"/>
      <c r="F49" s="91"/>
      <c r="G49" s="91"/>
      <c r="H49" s="91"/>
      <c r="I49" s="39">
        <v>2</v>
      </c>
      <c r="J49" s="41">
        <v>0</v>
      </c>
      <c r="K49" s="42">
        <v>0</v>
      </c>
      <c r="L49" s="32"/>
      <c r="M49" s="121"/>
    </row>
    <row r="50" spans="2:13" x14ac:dyDescent="0.25">
      <c r="B50" s="18"/>
      <c r="C50" s="90" t="s">
        <v>70</v>
      </c>
      <c r="D50" s="91"/>
      <c r="E50" s="91"/>
      <c r="F50" s="91"/>
      <c r="G50" s="91"/>
      <c r="H50" s="91"/>
      <c r="I50" s="39">
        <v>3</v>
      </c>
      <c r="J50" s="41">
        <v>3</v>
      </c>
      <c r="K50" s="42">
        <v>3</v>
      </c>
      <c r="L50" s="32"/>
      <c r="M50" s="121"/>
    </row>
    <row r="51" spans="2:13" x14ac:dyDescent="0.25">
      <c r="B51" s="18"/>
      <c r="I51" s="39"/>
      <c r="J51" s="41"/>
      <c r="K51" s="42"/>
      <c r="L51" s="32"/>
      <c r="M51" s="121"/>
    </row>
    <row r="52" spans="2:13" x14ac:dyDescent="0.25">
      <c r="B52" s="18"/>
      <c r="C52" s="94"/>
      <c r="D52" s="95"/>
      <c r="E52" s="95"/>
      <c r="F52" s="95"/>
      <c r="G52" s="95"/>
      <c r="H52" s="55"/>
      <c r="I52" s="39"/>
      <c r="J52" s="41"/>
      <c r="K52" s="42"/>
      <c r="L52" s="32"/>
      <c r="M52" s="121"/>
    </row>
    <row r="53" spans="2:13" x14ac:dyDescent="0.25">
      <c r="B53" s="18"/>
      <c r="C53" s="49" t="s">
        <v>58</v>
      </c>
      <c r="D53" s="50"/>
      <c r="E53" s="50"/>
      <c r="F53" s="50"/>
      <c r="G53" s="50"/>
      <c r="H53" s="50"/>
      <c r="I53" s="39"/>
      <c r="J53" s="41"/>
      <c r="K53" s="42"/>
      <c r="L53" s="32"/>
      <c r="M53" s="121"/>
    </row>
    <row r="54" spans="2:13" x14ac:dyDescent="0.25">
      <c r="B54" s="18"/>
      <c r="C54" s="90" t="s">
        <v>59</v>
      </c>
      <c r="D54" s="91"/>
      <c r="E54" s="91"/>
      <c r="F54" s="91"/>
      <c r="G54" s="55"/>
      <c r="H54" s="55"/>
      <c r="I54" s="39">
        <v>4</v>
      </c>
      <c r="J54" s="41">
        <v>0</v>
      </c>
      <c r="K54" s="42">
        <v>0</v>
      </c>
      <c r="L54" s="32"/>
      <c r="M54" s="121"/>
    </row>
    <row r="55" spans="2:13" x14ac:dyDescent="0.25">
      <c r="B55" s="18"/>
      <c r="C55" s="90"/>
      <c r="D55" s="91"/>
      <c r="E55" s="91"/>
      <c r="F55" s="91"/>
      <c r="G55" s="91"/>
      <c r="H55" s="91"/>
      <c r="I55" s="39"/>
      <c r="J55" s="41"/>
      <c r="K55" s="42"/>
      <c r="L55" s="32"/>
      <c r="M55" s="121"/>
    </row>
    <row r="56" spans="2:13" x14ac:dyDescent="0.25">
      <c r="B56" s="18"/>
      <c r="C56" s="52" t="s">
        <v>66</v>
      </c>
      <c r="D56" s="53"/>
      <c r="E56" s="53"/>
      <c r="F56" s="53"/>
      <c r="G56" s="53"/>
      <c r="H56" s="53"/>
      <c r="I56" s="39"/>
      <c r="J56" s="41"/>
      <c r="K56" s="42"/>
      <c r="L56" s="32"/>
      <c r="M56" s="121"/>
    </row>
    <row r="57" spans="2:13" x14ac:dyDescent="0.25">
      <c r="B57" s="18"/>
      <c r="C57" s="94"/>
      <c r="D57" s="95"/>
      <c r="E57" s="95"/>
      <c r="F57" s="95"/>
      <c r="G57" s="95"/>
      <c r="H57" s="53"/>
      <c r="I57" s="39"/>
      <c r="J57" s="41"/>
      <c r="K57" s="42"/>
      <c r="L57" s="32"/>
      <c r="M57" s="121"/>
    </row>
    <row r="58" spans="2:13" x14ac:dyDescent="0.25">
      <c r="B58" s="18"/>
      <c r="C58" s="54" t="s">
        <v>67</v>
      </c>
      <c r="D58" s="55"/>
      <c r="E58" s="55"/>
      <c r="F58" s="55"/>
      <c r="G58" s="55"/>
      <c r="H58" s="55"/>
      <c r="I58" s="39">
        <v>3</v>
      </c>
      <c r="J58" s="41">
        <v>3</v>
      </c>
      <c r="K58" s="42">
        <v>3</v>
      </c>
      <c r="L58" s="32"/>
      <c r="M58" s="121"/>
    </row>
    <row r="59" spans="2:13" x14ac:dyDescent="0.25">
      <c r="B59" s="18"/>
      <c r="C59" s="54" t="s">
        <v>64</v>
      </c>
      <c r="D59" s="55"/>
      <c r="E59" s="55"/>
      <c r="F59" s="55"/>
      <c r="G59" s="55"/>
      <c r="H59" s="55"/>
      <c r="I59" s="51">
        <v>2</v>
      </c>
      <c r="J59" s="41">
        <v>2</v>
      </c>
      <c r="K59" s="42">
        <v>2</v>
      </c>
      <c r="L59" s="32"/>
      <c r="M59" s="121"/>
    </row>
    <row r="60" spans="2:13" x14ac:dyDescent="0.25">
      <c r="B60" s="18"/>
      <c r="C60" s="54" t="s">
        <v>79</v>
      </c>
      <c r="D60" s="55"/>
      <c r="E60" s="55"/>
      <c r="F60" s="55"/>
      <c r="G60" s="55"/>
      <c r="H60" s="55"/>
      <c r="I60" s="51">
        <v>2</v>
      </c>
      <c r="J60" s="41">
        <v>0</v>
      </c>
      <c r="K60" s="42">
        <v>0</v>
      </c>
      <c r="L60" s="32"/>
      <c r="M60" s="121"/>
    </row>
    <row r="61" spans="2:13" x14ac:dyDescent="0.25">
      <c r="B61" s="18"/>
      <c r="C61" s="54" t="s">
        <v>80</v>
      </c>
      <c r="D61" s="55"/>
      <c r="E61" s="55"/>
      <c r="F61" s="55"/>
      <c r="G61" s="55"/>
      <c r="H61" s="55"/>
      <c r="I61" s="39">
        <v>2</v>
      </c>
      <c r="J61" s="41">
        <v>0</v>
      </c>
      <c r="K61" s="42">
        <v>0</v>
      </c>
      <c r="L61" s="32"/>
      <c r="M61" s="121"/>
    </row>
    <row r="62" spans="2:13" x14ac:dyDescent="0.25">
      <c r="B62" s="18"/>
      <c r="C62" s="54" t="s">
        <v>65</v>
      </c>
      <c r="D62" s="55"/>
      <c r="E62" s="55"/>
      <c r="F62" s="55"/>
      <c r="G62" s="55"/>
      <c r="H62" s="55"/>
      <c r="I62" s="39">
        <v>2</v>
      </c>
      <c r="J62" s="41">
        <v>0</v>
      </c>
      <c r="K62" s="42">
        <v>0</v>
      </c>
      <c r="L62" s="32"/>
      <c r="M62" s="121"/>
    </row>
    <row r="63" spans="2:13" x14ac:dyDescent="0.25">
      <c r="B63" s="18"/>
      <c r="C63" s="90" t="s">
        <v>82</v>
      </c>
      <c r="D63" s="91"/>
      <c r="E63" s="91"/>
      <c r="F63" s="91"/>
      <c r="G63" s="55"/>
      <c r="H63" s="55"/>
      <c r="I63" s="39">
        <v>3</v>
      </c>
      <c r="J63" s="41">
        <v>0</v>
      </c>
      <c r="K63" s="42">
        <v>0</v>
      </c>
      <c r="L63" s="32"/>
      <c r="M63" s="121"/>
    </row>
    <row r="64" spans="2:13" x14ac:dyDescent="0.25">
      <c r="B64" s="18"/>
      <c r="C64" s="92" t="s">
        <v>81</v>
      </c>
      <c r="D64" s="93"/>
      <c r="E64" s="93"/>
      <c r="F64" s="93"/>
      <c r="G64" s="55"/>
      <c r="H64" s="55"/>
      <c r="I64" s="39">
        <v>2</v>
      </c>
      <c r="J64" s="41">
        <v>0</v>
      </c>
      <c r="K64" s="42">
        <v>0</v>
      </c>
      <c r="L64" s="32"/>
      <c r="M64" s="121"/>
    </row>
    <row r="65" spans="2:14" x14ac:dyDescent="0.25">
      <c r="B65" s="18"/>
      <c r="C65" s="92" t="s">
        <v>83</v>
      </c>
      <c r="D65" s="96"/>
      <c r="E65" s="96"/>
      <c r="F65" s="96"/>
      <c r="G65" s="55"/>
      <c r="H65" s="55"/>
      <c r="I65" s="39">
        <v>2</v>
      </c>
      <c r="J65" s="41">
        <v>2</v>
      </c>
      <c r="K65" s="42">
        <v>1</v>
      </c>
      <c r="L65" s="32"/>
      <c r="M65" s="121"/>
    </row>
    <row r="66" spans="2:14" x14ac:dyDescent="0.25">
      <c r="B66" s="19"/>
      <c r="C66" s="90" t="s">
        <v>78</v>
      </c>
      <c r="D66" s="91"/>
      <c r="E66" s="91"/>
      <c r="F66" s="91"/>
      <c r="G66" s="91"/>
      <c r="H66" s="91"/>
      <c r="I66" s="21">
        <v>2</v>
      </c>
      <c r="J66" s="56">
        <v>0</v>
      </c>
      <c r="K66" s="57">
        <v>0</v>
      </c>
      <c r="L66" s="21"/>
      <c r="M66" s="121"/>
    </row>
    <row r="67" spans="2:14" ht="15.75" x14ac:dyDescent="0.25">
      <c r="B67" s="43">
        <v>5</v>
      </c>
      <c r="C67" s="99" t="s">
        <v>28</v>
      </c>
      <c r="D67" s="99"/>
      <c r="E67" s="99"/>
      <c r="F67" s="99"/>
      <c r="G67" s="99"/>
      <c r="H67" s="99"/>
      <c r="I67" s="39"/>
      <c r="J67" s="39"/>
      <c r="K67" s="39"/>
      <c r="L67" s="39"/>
      <c r="M67" s="121"/>
      <c r="N67" s="34" t="str">
        <f t="shared" si="0"/>
        <v xml:space="preserve"> </v>
      </c>
    </row>
    <row r="68" spans="2:14" x14ac:dyDescent="0.25">
      <c r="B68" s="18"/>
      <c r="C68" s="90"/>
      <c r="D68" s="91"/>
      <c r="E68" s="91"/>
      <c r="F68" s="91"/>
      <c r="G68" s="91"/>
      <c r="H68" s="91"/>
      <c r="I68" s="39"/>
      <c r="J68" s="41"/>
      <c r="K68" s="42"/>
      <c r="L68" s="32"/>
      <c r="M68" s="121"/>
      <c r="N68" s="34" t="str">
        <f t="shared" si="0"/>
        <v xml:space="preserve"> </v>
      </c>
    </row>
    <row r="69" spans="2:14" x14ac:dyDescent="0.25">
      <c r="B69" s="18"/>
      <c r="C69" s="90" t="s">
        <v>61</v>
      </c>
      <c r="D69" s="91"/>
      <c r="E69" s="91"/>
      <c r="F69" s="91"/>
      <c r="G69" s="91"/>
      <c r="H69" s="91"/>
      <c r="I69" s="39">
        <v>10</v>
      </c>
      <c r="J69" s="41">
        <v>2</v>
      </c>
      <c r="K69" s="42">
        <v>2</v>
      </c>
      <c r="L69" s="32"/>
      <c r="M69" s="121"/>
      <c r="N69" s="34" t="str">
        <f t="shared" si="0"/>
        <v xml:space="preserve"> </v>
      </c>
    </row>
    <row r="70" spans="2:14" x14ac:dyDescent="0.25">
      <c r="B70" s="18"/>
      <c r="C70" s="90"/>
      <c r="D70" s="91"/>
      <c r="E70" s="91"/>
      <c r="F70" s="91"/>
      <c r="G70" s="91"/>
      <c r="H70" s="91"/>
      <c r="I70" s="39"/>
      <c r="J70" s="41"/>
      <c r="K70" s="42"/>
      <c r="L70" s="32"/>
      <c r="M70" s="121"/>
      <c r="N70" s="34" t="str">
        <f t="shared" si="0"/>
        <v xml:space="preserve"> </v>
      </c>
    </row>
    <row r="71" spans="2:14" x14ac:dyDescent="0.25">
      <c r="B71" s="18"/>
      <c r="C71" s="90"/>
      <c r="D71" s="91"/>
      <c r="E71" s="91"/>
      <c r="F71" s="91"/>
      <c r="G71" s="91"/>
      <c r="H71" s="91"/>
      <c r="I71" s="39"/>
      <c r="J71" s="41"/>
      <c r="K71" s="42"/>
      <c r="L71" s="32"/>
      <c r="M71" s="121"/>
      <c r="N71" s="34" t="str">
        <f t="shared" si="0"/>
        <v xml:space="preserve"> </v>
      </c>
    </row>
    <row r="72" spans="2:14" x14ac:dyDescent="0.25">
      <c r="B72" s="18"/>
      <c r="C72" s="90"/>
      <c r="D72" s="91"/>
      <c r="E72" s="91"/>
      <c r="F72" s="91"/>
      <c r="G72" s="91"/>
      <c r="H72" s="91"/>
      <c r="I72" s="39"/>
      <c r="J72" s="41"/>
      <c r="K72" s="42"/>
      <c r="L72" s="32"/>
      <c r="M72" s="121"/>
      <c r="N72" s="34" t="str">
        <f t="shared" si="0"/>
        <v xml:space="preserve"> </v>
      </c>
    </row>
    <row r="73" spans="2:14" x14ac:dyDescent="0.25">
      <c r="B73" s="18"/>
      <c r="C73" s="90"/>
      <c r="D73" s="91"/>
      <c r="E73" s="91"/>
      <c r="F73" s="91"/>
      <c r="G73" s="91"/>
      <c r="H73" s="91"/>
      <c r="I73" s="39"/>
      <c r="J73" s="41"/>
      <c r="K73" s="42"/>
      <c r="L73" s="32"/>
      <c r="M73" s="121"/>
      <c r="N73" s="34" t="str">
        <f t="shared" si="0"/>
        <v xml:space="preserve"> </v>
      </c>
    </row>
    <row r="74" spans="2:14" x14ac:dyDescent="0.25">
      <c r="B74" s="19"/>
      <c r="C74" s="97"/>
      <c r="D74" s="98"/>
      <c r="E74" s="98"/>
      <c r="F74" s="98"/>
      <c r="G74" s="98"/>
      <c r="H74" s="98"/>
      <c r="I74" s="21"/>
      <c r="J74" s="21"/>
      <c r="K74" s="21"/>
      <c r="L74" s="21"/>
      <c r="M74" s="121"/>
    </row>
    <row r="75" spans="2:14" ht="22.5" customHeight="1" x14ac:dyDescent="0.25">
      <c r="B75" s="4"/>
      <c r="C75" s="115" t="s">
        <v>29</v>
      </c>
      <c r="D75" s="116"/>
      <c r="E75" s="116"/>
      <c r="F75" s="116"/>
      <c r="G75" s="116"/>
      <c r="H75" s="117"/>
      <c r="I75" s="22">
        <f>SUM(I11:I74)</f>
        <v>100</v>
      </c>
      <c r="J75" s="23">
        <f>SUM(J11:J74)</f>
        <v>35</v>
      </c>
      <c r="K75" s="24">
        <f>SUM(K11:K74)</f>
        <v>31</v>
      </c>
      <c r="L75" s="25">
        <f>SUM(L11:L74)</f>
        <v>0</v>
      </c>
      <c r="M75" s="38">
        <f>IF(L75&lt;&gt;0, L75,IF(K75&lt;&gt;0,K75,IF(J75&lt;&gt;0,J75,0)))</f>
        <v>31</v>
      </c>
    </row>
    <row r="76" spans="2:14" ht="22.5" hidden="1" customHeight="1" x14ac:dyDescent="0.25">
      <c r="B76" s="20"/>
      <c r="C76" s="31" t="s">
        <v>40</v>
      </c>
      <c r="D76" s="31">
        <f>SUM(I11:I18)</f>
        <v>0</v>
      </c>
      <c r="E76" s="31">
        <f>SUM(J11:J18)</f>
        <v>0</v>
      </c>
      <c r="F76" s="31">
        <f>SUM(K11:K18)</f>
        <v>0</v>
      </c>
      <c r="G76" s="31">
        <f>SUM(L11:L18)</f>
        <v>0</v>
      </c>
      <c r="H76" s="46">
        <f>IF(G76&gt;0,G76,IF(F76&gt;0,F76,IF(E76&gt;0,E76,0)))</f>
        <v>0</v>
      </c>
      <c r="I76" s="33"/>
      <c r="K76" s="33"/>
      <c r="L76" s="32"/>
      <c r="M76" s="32"/>
    </row>
    <row r="77" spans="2:14" ht="22.5" hidden="1" customHeight="1" x14ac:dyDescent="0.25">
      <c r="B77" s="20"/>
      <c r="C77" s="31" t="s">
        <v>41</v>
      </c>
      <c r="D77" s="31">
        <f>SUM(I20:I32)</f>
        <v>25</v>
      </c>
      <c r="E77" s="31">
        <f>SUM(J20:J32)</f>
        <v>11</v>
      </c>
      <c r="F77" s="31">
        <f>SUM(K20:K32)</f>
        <v>10</v>
      </c>
      <c r="G77" s="31">
        <f>SUM(L20:L32)</f>
        <v>0</v>
      </c>
      <c r="H77" s="46">
        <f t="shared" ref="H77:H80" si="1">IF(G77&gt;0,G77,IF(F77&gt;0,F77,IF(E77&gt;0,E77,0)))</f>
        <v>10</v>
      </c>
      <c r="I77" s="33"/>
      <c r="J77" s="31"/>
      <c r="K77" s="33"/>
      <c r="L77" s="32"/>
      <c r="M77" s="32"/>
    </row>
    <row r="78" spans="2:14" ht="22.5" hidden="1" customHeight="1" x14ac:dyDescent="0.25">
      <c r="B78" s="20"/>
      <c r="C78" s="31" t="s">
        <v>42</v>
      </c>
      <c r="D78" s="31">
        <f>SUM(I34:I43)</f>
        <v>20</v>
      </c>
      <c r="E78" s="31">
        <f>SUM(J34:J43)</f>
        <v>5</v>
      </c>
      <c r="F78" s="31">
        <f>SUM(K34:K43)</f>
        <v>5</v>
      </c>
      <c r="G78" s="31">
        <f>SUM(L34:L43)</f>
        <v>0</v>
      </c>
      <c r="H78" s="46">
        <f t="shared" si="1"/>
        <v>5</v>
      </c>
      <c r="I78" s="33"/>
      <c r="J78" s="31"/>
      <c r="K78" s="33"/>
      <c r="L78" s="32"/>
      <c r="M78" s="32"/>
    </row>
    <row r="79" spans="2:14" ht="22.5" hidden="1" customHeight="1" x14ac:dyDescent="0.25">
      <c r="B79" s="20"/>
      <c r="C79" s="31" t="s">
        <v>43</v>
      </c>
      <c r="D79" s="31">
        <f>SUM(I45:I66)</f>
        <v>45</v>
      </c>
      <c r="E79" s="31">
        <f>SUM(J45:J66)</f>
        <v>17</v>
      </c>
      <c r="F79" s="31">
        <f>SUM(K45:K66)</f>
        <v>14</v>
      </c>
      <c r="G79" s="31">
        <f>SUM(L45:L66)</f>
        <v>0</v>
      </c>
      <c r="H79" s="46">
        <f t="shared" si="1"/>
        <v>14</v>
      </c>
      <c r="I79" s="33"/>
      <c r="J79" s="31"/>
      <c r="K79" s="33"/>
      <c r="L79" s="32"/>
      <c r="M79" s="32"/>
    </row>
    <row r="80" spans="2:14" ht="22.5" hidden="1" customHeight="1" x14ac:dyDescent="0.25">
      <c r="B80" s="20"/>
      <c r="C80" s="31" t="s">
        <v>44</v>
      </c>
      <c r="D80" s="31">
        <f>SUM(I68:I74)</f>
        <v>10</v>
      </c>
      <c r="E80" s="31">
        <f t="shared" ref="E80:G80" si="2">SUM(J68:J74)</f>
        <v>2</v>
      </c>
      <c r="F80" s="31">
        <f t="shared" si="2"/>
        <v>2</v>
      </c>
      <c r="G80" s="31">
        <f t="shared" si="2"/>
        <v>0</v>
      </c>
      <c r="H80" s="46">
        <f t="shared" si="1"/>
        <v>2</v>
      </c>
      <c r="I80" s="33"/>
      <c r="J80" s="33"/>
      <c r="K80" s="33"/>
      <c r="L80" s="32"/>
      <c r="M80" s="32"/>
    </row>
    <row r="81" spans="2:14" s="16" customFormat="1" ht="27.75" customHeight="1" x14ac:dyDescent="0.25">
      <c r="B81" s="100" t="s">
        <v>33</v>
      </c>
      <c r="C81" s="106"/>
      <c r="D81" s="101"/>
      <c r="E81" s="103" t="s">
        <v>63</v>
      </c>
      <c r="F81" s="104"/>
      <c r="G81" s="105"/>
      <c r="H81" s="100" t="s">
        <v>36</v>
      </c>
      <c r="I81" s="101"/>
      <c r="J81" s="112" t="s">
        <v>63</v>
      </c>
      <c r="K81" s="113"/>
      <c r="L81" s="113"/>
      <c r="M81" s="114"/>
      <c r="N81" s="34"/>
    </row>
    <row r="82" spans="2:14" s="16" customFormat="1" ht="27.75" customHeight="1" x14ac:dyDescent="0.25">
      <c r="B82" s="100" t="s">
        <v>34</v>
      </c>
      <c r="C82" s="106"/>
      <c r="D82" s="101"/>
      <c r="E82" s="103" t="s">
        <v>62</v>
      </c>
      <c r="F82" s="104"/>
      <c r="G82" s="105"/>
      <c r="H82" s="100" t="s">
        <v>37</v>
      </c>
      <c r="I82" s="101"/>
      <c r="J82" s="112" t="s">
        <v>62</v>
      </c>
      <c r="K82" s="113"/>
      <c r="L82" s="113"/>
      <c r="M82" s="114"/>
      <c r="N82" s="34"/>
    </row>
    <row r="83" spans="2:14" s="16" customFormat="1" ht="27.75" customHeight="1" x14ac:dyDescent="0.25">
      <c r="B83" s="100" t="s">
        <v>35</v>
      </c>
      <c r="C83" s="106"/>
      <c r="D83" s="101"/>
      <c r="E83" s="103"/>
      <c r="F83" s="104"/>
      <c r="G83" s="105"/>
      <c r="H83" s="100" t="s">
        <v>38</v>
      </c>
      <c r="I83" s="101"/>
      <c r="J83" s="112"/>
      <c r="K83" s="113"/>
      <c r="L83" s="113"/>
      <c r="M83" s="114"/>
      <c r="N83" s="34"/>
    </row>
    <row r="84" spans="2:14" ht="28.5" customHeight="1" x14ac:dyDescent="0.25">
      <c r="B84" s="107" t="s">
        <v>31</v>
      </c>
      <c r="C84" s="107"/>
      <c r="D84" s="107"/>
      <c r="E84" s="107"/>
      <c r="F84" s="107"/>
      <c r="G84" s="107"/>
      <c r="H84" s="107"/>
      <c r="I84" s="107"/>
      <c r="J84" s="107"/>
      <c r="K84" s="107"/>
      <c r="L84" s="107"/>
      <c r="M84" s="107"/>
    </row>
    <row r="85" spans="2:14" ht="28.5" customHeight="1" x14ac:dyDescent="0.25">
      <c r="B85" s="108" t="s">
        <v>32</v>
      </c>
      <c r="C85" s="109"/>
      <c r="D85" s="109"/>
      <c r="E85" s="109"/>
      <c r="F85" s="109"/>
      <c r="G85" s="109"/>
      <c r="H85" s="109"/>
      <c r="I85" s="109"/>
      <c r="J85" s="109"/>
      <c r="K85" s="109"/>
      <c r="L85" s="109"/>
      <c r="M85" s="109"/>
    </row>
    <row r="87" spans="2:14" x14ac:dyDescent="0.25">
      <c r="B87" s="29" t="s">
        <v>39</v>
      </c>
    </row>
    <row r="88" spans="2:14" ht="41.25" customHeight="1" x14ac:dyDescent="0.25">
      <c r="B88" s="30">
        <v>1</v>
      </c>
      <c r="C88" s="110" t="s">
        <v>47</v>
      </c>
      <c r="D88" s="110"/>
      <c r="E88" s="110"/>
      <c r="F88" s="110"/>
      <c r="G88" s="110"/>
      <c r="H88" s="110"/>
      <c r="I88" s="110"/>
      <c r="J88" s="110"/>
      <c r="K88" s="110"/>
      <c r="L88" s="110"/>
      <c r="M88" s="110"/>
    </row>
    <row r="89" spans="2:14" ht="30.75" customHeight="1" x14ac:dyDescent="0.25">
      <c r="B89" s="30">
        <v>2</v>
      </c>
      <c r="C89" s="111" t="s">
        <v>48</v>
      </c>
      <c r="D89" s="111"/>
      <c r="E89" s="111"/>
      <c r="F89" s="111"/>
      <c r="G89" s="111"/>
      <c r="H89" s="111"/>
      <c r="I89" s="111"/>
      <c r="J89" s="111"/>
      <c r="K89" s="111"/>
      <c r="L89" s="111"/>
      <c r="M89" s="111"/>
    </row>
    <row r="90" spans="2:14" ht="26.25" customHeight="1" x14ac:dyDescent="0.25">
      <c r="B90" s="30">
        <v>3</v>
      </c>
      <c r="C90" s="102" t="s">
        <v>49</v>
      </c>
      <c r="D90" s="102"/>
      <c r="E90" s="102"/>
      <c r="F90" s="102"/>
      <c r="G90" s="102"/>
      <c r="H90" s="102"/>
      <c r="I90" s="102"/>
      <c r="J90" s="102"/>
      <c r="K90" s="102"/>
      <c r="L90" s="102"/>
      <c r="M90" s="102"/>
    </row>
  </sheetData>
  <mergeCells count="80">
    <mergeCell ref="C50:H50"/>
    <mergeCell ref="C48:H48"/>
    <mergeCell ref="M9:M74"/>
    <mergeCell ref="C9:H9"/>
    <mergeCell ref="C12:H12"/>
    <mergeCell ref="C67:H67"/>
    <mergeCell ref="C10:H10"/>
    <mergeCell ref="C45:H45"/>
    <mergeCell ref="C46:H46"/>
    <mergeCell ref="C30:H30"/>
    <mergeCell ref="C31:H31"/>
    <mergeCell ref="C34:H34"/>
    <mergeCell ref="C17:H17"/>
    <mergeCell ref="C35:H35"/>
    <mergeCell ref="C39:H39"/>
    <mergeCell ref="C20:H20"/>
    <mergeCell ref="C23:H23"/>
    <mergeCell ref="C26:H26"/>
    <mergeCell ref="C29:H29"/>
    <mergeCell ref="C28:H28"/>
    <mergeCell ref="C18:H18"/>
    <mergeCell ref="C19:H19"/>
    <mergeCell ref="C22:H22"/>
    <mergeCell ref="C27:H27"/>
    <mergeCell ref="C24:H24"/>
    <mergeCell ref="C25:H25"/>
    <mergeCell ref="C21:H21"/>
    <mergeCell ref="C11:H11"/>
    <mergeCell ref="C15:H15"/>
    <mergeCell ref="C16:H16"/>
    <mergeCell ref="C13:H13"/>
    <mergeCell ref="C14:H14"/>
    <mergeCell ref="C71:H71"/>
    <mergeCell ref="B81:D81"/>
    <mergeCell ref="C70:H70"/>
    <mergeCell ref="C68:H68"/>
    <mergeCell ref="C69:H69"/>
    <mergeCell ref="C75:H75"/>
    <mergeCell ref="C74:H74"/>
    <mergeCell ref="C72:H72"/>
    <mergeCell ref="C73:H73"/>
    <mergeCell ref="H81:I81"/>
    <mergeCell ref="H82:I82"/>
    <mergeCell ref="C90:M90"/>
    <mergeCell ref="E81:G81"/>
    <mergeCell ref="B82:D82"/>
    <mergeCell ref="E82:G82"/>
    <mergeCell ref="B84:M84"/>
    <mergeCell ref="B85:M85"/>
    <mergeCell ref="C88:M88"/>
    <mergeCell ref="C89:M89"/>
    <mergeCell ref="J81:M81"/>
    <mergeCell ref="J82:M82"/>
    <mergeCell ref="J83:M83"/>
    <mergeCell ref="B83:D83"/>
    <mergeCell ref="E83:G83"/>
    <mergeCell ref="H83:I83"/>
    <mergeCell ref="C49:H49"/>
    <mergeCell ref="C41:H41"/>
    <mergeCell ref="C42:H42"/>
    <mergeCell ref="C44:H44"/>
    <mergeCell ref="C38:H38"/>
    <mergeCell ref="C47:H47"/>
    <mergeCell ref="C40:H40"/>
    <mergeCell ref="P42:U42"/>
    <mergeCell ref="C43:H43"/>
    <mergeCell ref="C32:H32"/>
    <mergeCell ref="C36:H36"/>
    <mergeCell ref="C37:H37"/>
    <mergeCell ref="P40:U40"/>
    <mergeCell ref="C33:H33"/>
    <mergeCell ref="P41:U41"/>
    <mergeCell ref="C66:H66"/>
    <mergeCell ref="C64:F64"/>
    <mergeCell ref="C52:G52"/>
    <mergeCell ref="C57:G57"/>
    <mergeCell ref="C63:F63"/>
    <mergeCell ref="C54:F54"/>
    <mergeCell ref="C65:F65"/>
    <mergeCell ref="C55:H55"/>
  </mergeCells>
  <conditionalFormatting sqref="I75">
    <cfRule type="cellIs" dxfId="2" priority="3" operator="notEqual">
      <formula>100</formula>
    </cfRule>
  </conditionalFormatting>
  <conditionalFormatting sqref="J75:L75">
    <cfRule type="cellIs" dxfId="1" priority="2" operator="greaterThan">
      <formula>$I$75</formula>
    </cfRule>
  </conditionalFormatting>
  <conditionalFormatting sqref="N11:N73">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2020-06-09T10:35:55Z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-2090048816</vt:i4>
  </property>
  <property fmtid="{D5CDD505-2E9C-101B-9397-08002B2CF9AE}" pid="3" name="_NewReviewCycle">
    <vt:lpwstr/>
  </property>
  <property fmtid="{D5CDD505-2E9C-101B-9397-08002B2CF9AE}" pid="4" name="_EmailSubject">
    <vt:lpwstr/>
  </property>
  <property fmtid="{D5CDD505-2E9C-101B-9397-08002B2CF9AE}" pid="5" name="_AuthorEmail">
    <vt:lpwstr>Clive.Prosser@gowercollegeswansea.ac.uk</vt:lpwstr>
  </property>
  <property fmtid="{D5CDD505-2E9C-101B-9397-08002B2CF9AE}" pid="6" name="_AuthorEmailDisplayName">
    <vt:lpwstr>Clive Prosser</vt:lpwstr>
  </property>
  <property fmtid="{D5CDD505-2E9C-101B-9397-08002B2CF9AE}" pid="7" name="_PreviousAdHocReviewCycleID">
    <vt:i4>-338113036</vt:i4>
  </property>
  <property fmtid="{D5CDD505-2E9C-101B-9397-08002B2CF9AE}" pid="8" name="_ReviewingToolsShownOnce">
    <vt:lpwstr/>
  </property>
</Properties>
</file>