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D\Desktop\HE External\Suraj Ajit\L4 - Computer Architecture and Networks (CSAC4002)\"/>
    </mc:Choice>
  </mc:AlternateContent>
  <bookViews>
    <workbookView xWindow="0" yWindow="0" windowWidth="20496" windowHeight="7536"/>
  </bookViews>
  <sheets>
    <sheet name="Comp Architecture &amp; Networks" sheetId="1" r:id="rId1"/>
    <sheet name="Level 4 Comp Arch and LAN" sheetId="2" r:id="rId2"/>
  </sheets>
  <definedNames>
    <definedName name="_xlnm.Print_Area" localSheetId="0">'Comp Architecture &amp; Networks'!$A$1:$C$5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F21" i="2"/>
  <c r="G21" i="2"/>
  <c r="D20" i="2"/>
  <c r="F20" i="2"/>
  <c r="G20" i="2"/>
  <c r="D19" i="2"/>
  <c r="F19" i="2"/>
  <c r="G19" i="2"/>
  <c r="D18" i="2"/>
  <c r="F18" i="2"/>
  <c r="G18" i="2"/>
  <c r="D17" i="2"/>
  <c r="F17" i="2"/>
  <c r="G17" i="2"/>
  <c r="D16" i="2"/>
  <c r="F16" i="2"/>
  <c r="G16" i="2"/>
  <c r="D15" i="2"/>
  <c r="F15" i="2"/>
  <c r="G15" i="2"/>
  <c r="D14" i="2"/>
  <c r="F14" i="2"/>
  <c r="G14" i="2"/>
  <c r="D13" i="2"/>
  <c r="F13" i="2"/>
  <c r="G13" i="2"/>
  <c r="D12" i="2"/>
  <c r="F12" i="2"/>
  <c r="G12" i="2"/>
  <c r="D11" i="2"/>
  <c r="F11" i="2"/>
  <c r="G11" i="2"/>
  <c r="D10" i="2"/>
  <c r="F10" i="2"/>
  <c r="G10" i="2"/>
  <c r="D9" i="2"/>
  <c r="F9" i="2"/>
  <c r="G9" i="2"/>
  <c r="D8" i="2"/>
  <c r="F8" i="2"/>
  <c r="G8" i="2"/>
  <c r="D7" i="2"/>
  <c r="F7" i="2"/>
  <c r="G7" i="2"/>
  <c r="D6" i="2"/>
  <c r="F6" i="2"/>
  <c r="G6" i="2"/>
  <c r="D5" i="2"/>
  <c r="F5" i="2"/>
  <c r="G5" i="2"/>
  <c r="D4" i="2"/>
  <c r="F4" i="2"/>
  <c r="G4" i="2"/>
  <c r="D3" i="2"/>
  <c r="F3" i="2"/>
  <c r="G3" i="2"/>
  <c r="D2" i="2"/>
  <c r="F2" i="2"/>
  <c r="G2" i="2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I3" i="1"/>
  <c r="E25" i="1"/>
  <c r="E24" i="1"/>
  <c r="E23" i="1"/>
  <c r="D23" i="1"/>
  <c r="C23" i="1"/>
</calcChain>
</file>

<file path=xl/sharedStrings.xml><?xml version="1.0" encoding="utf-8"?>
<sst xmlns="http://schemas.openxmlformats.org/spreadsheetml/2006/main" count="72" uniqueCount="53">
  <si>
    <t>Course</t>
  </si>
  <si>
    <t>PART 1</t>
  </si>
  <si>
    <t>GRADE</t>
  </si>
  <si>
    <t>PART 2</t>
  </si>
  <si>
    <t>MEAN VALUE</t>
  </si>
  <si>
    <t>Percentage above 60:</t>
  </si>
  <si>
    <t>SD</t>
  </si>
  <si>
    <t>Skewness</t>
  </si>
  <si>
    <t>CSG</t>
  </si>
  <si>
    <t>NAME</t>
  </si>
  <si>
    <t>AUSTIN ASHLEY</t>
  </si>
  <si>
    <t>BROWNE LEE</t>
  </si>
  <si>
    <t>DAVIES DANIEL</t>
  </si>
  <si>
    <t>DAVIES JAKE</t>
  </si>
  <si>
    <t>EVANS CALVIN</t>
  </si>
  <si>
    <t>HARRISON ANDREW</t>
  </si>
  <si>
    <t>HOULDEN OLIVER</t>
  </si>
  <si>
    <t>HOWELLS ADAM</t>
  </si>
  <si>
    <t>JONES GEMMA</t>
  </si>
  <si>
    <t>JONES JOSHUA</t>
  </si>
  <si>
    <t>JONES RICHARD</t>
  </si>
  <si>
    <t>LAYTON MORGAN</t>
  </si>
  <si>
    <t>MORRIS WILLIAM</t>
  </si>
  <si>
    <t>REEVES ASHLEY</t>
  </si>
  <si>
    <t>SAMUEL DANIEL</t>
  </si>
  <si>
    <t>SOUTHERN JAMES</t>
  </si>
  <si>
    <t>STRAHAN STEPHEN</t>
  </si>
  <si>
    <t>WADDINGTON STEVE</t>
  </si>
  <si>
    <t>WILLIAMS RHYS</t>
  </si>
  <si>
    <t>WITHAM REBECCA</t>
  </si>
  <si>
    <t>Exam (105)</t>
  </si>
  <si>
    <t>CW (100)</t>
  </si>
  <si>
    <t>Total</t>
  </si>
  <si>
    <t>Austin,  Ashley Darren</t>
  </si>
  <si>
    <t xml:space="preserve">Browne,  Lee </t>
  </si>
  <si>
    <t>Davies,  Daniel Wyn</t>
  </si>
  <si>
    <t>Davies, Jake</t>
  </si>
  <si>
    <t>Evans, Calvin</t>
  </si>
  <si>
    <t>Harrison,  Andrew David</t>
  </si>
  <si>
    <t>Houlden,  Oliver Thomas Philip</t>
  </si>
  <si>
    <t>Howells,  Adam Benjamin</t>
  </si>
  <si>
    <t xml:space="preserve">Jones,  Gemma </t>
  </si>
  <si>
    <t>Jones,  Joshua Morgan</t>
  </si>
  <si>
    <t>Jones,  Richard Kenneth</t>
  </si>
  <si>
    <t>Layton,  Morgan William Owen</t>
  </si>
  <si>
    <t xml:space="preserve">Morris,  William </t>
  </si>
  <si>
    <t>Reeves,  Ashley George</t>
  </si>
  <si>
    <t>Samuel,  Daniel Thomas</t>
  </si>
  <si>
    <t>Southern, James</t>
  </si>
  <si>
    <t>Strahan,  Stephen Kyle</t>
  </si>
  <si>
    <t>Waddington,  Steve Van</t>
  </si>
  <si>
    <t>Williams, Rhys</t>
  </si>
  <si>
    <t>Witham, Rebecca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</si>
</sst>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333333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" fillId="0" borderId="3" xfId="0" applyFont="1" applyBorder="1" applyAlignment="1"/>
    <xf numFmtId="1" fontId="0" fillId="0" borderId="4" xfId="0" applyNumberFormat="1" applyBorder="1" applyAlignment="1">
      <alignment horizontal="center" vertical="center"/>
    </xf>
    <xf numFmtId="0" fontId="3" fillId="0" borderId="0" xfId="0" applyFont="1"/>
    <xf numFmtId="9" fontId="0" fillId="0" borderId="0" xfId="0" applyNumberFormat="1"/>
    <xf numFmtId="0" fontId="5" fillId="0" borderId="5" xfId="1" applyNumberFormat="1" applyFont="1" applyFill="1" applyBorder="1" applyAlignment="1">
      <alignment horizontal="left" vertical="top" wrapText="1" readingOrder="1"/>
    </xf>
    <xf numFmtId="2" fontId="0" fillId="0" borderId="0" xfId="0" applyNumberFormat="1"/>
    <xf numFmtId="2" fontId="0" fillId="2" borderId="0" xfId="0" applyNumberFormat="1" applyFill="1"/>
    <xf numFmtId="0" fontId="5" fillId="0" borderId="6" xfId="1" applyNumberFormat="1" applyFont="1" applyFill="1" applyBorder="1" applyAlignment="1">
      <alignment horizontal="left" vertical="top" wrapText="1" readingOrder="1"/>
    </xf>
  </cellXfs>
  <cellStyles count="2">
    <cellStyle name="Normal" xfId="0" builtinId="0"/>
    <cellStyle name="Normal 2" xfId="1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2" width="18.6640625" style="1" customWidth="1"/>
    <col min="3" max="5" width="9.109375" style="9" customWidth="1"/>
    <col min="6" max="16384" width="9.109375" style="1"/>
  </cols>
  <sheetData>
    <row r="1" spans="1:9" x14ac:dyDescent="0.3">
      <c r="C1" s="7"/>
      <c r="D1" s="7"/>
      <c r="E1" s="7"/>
    </row>
    <row r="2" spans="1:9" s="5" customFormat="1" ht="15" thickBot="1" x14ac:dyDescent="0.35">
      <c r="A2" s="4" t="s">
        <v>0</v>
      </c>
      <c r="B2" s="4" t="s">
        <v>9</v>
      </c>
      <c r="C2" s="6" t="s">
        <v>1</v>
      </c>
      <c r="D2" s="6" t="s">
        <v>3</v>
      </c>
      <c r="E2" s="6" t="s">
        <v>2</v>
      </c>
    </row>
    <row r="3" spans="1:9" s="3" customFormat="1" ht="20.100000000000001" customHeight="1" thickBot="1" x14ac:dyDescent="0.35">
      <c r="A3" s="14" t="s">
        <v>8</v>
      </c>
      <c r="B3" s="16" t="s">
        <v>10</v>
      </c>
      <c r="C3" s="15">
        <v>65</v>
      </c>
      <c r="D3" s="10">
        <v>61</v>
      </c>
      <c r="E3" s="10">
        <f>SUM(C3+D3)/2</f>
        <v>63</v>
      </c>
      <c r="H3" s="13" t="s">
        <v>5</v>
      </c>
      <c r="I3" s="3">
        <f>COUNTIF(E3:E22,"&gt;=60")/COUNTIF(E3:E22,"&gt;0")</f>
        <v>0.7</v>
      </c>
    </row>
    <row r="4" spans="1:9" s="3" customFormat="1" ht="20.100000000000001" customHeight="1" thickBot="1" x14ac:dyDescent="0.35">
      <c r="A4" s="14" t="s">
        <v>8</v>
      </c>
      <c r="B4" s="16" t="s">
        <v>11</v>
      </c>
      <c r="C4" s="15">
        <v>66</v>
      </c>
      <c r="D4" s="10">
        <v>55</v>
      </c>
      <c r="E4" s="10">
        <f t="shared" ref="E4:E22" si="0">SUM(C4+D4)/2</f>
        <v>60.5</v>
      </c>
      <c r="H4" s="13"/>
    </row>
    <row r="5" spans="1:9" s="3" customFormat="1" ht="20.100000000000001" customHeight="1" thickBot="1" x14ac:dyDescent="0.35">
      <c r="A5" s="14" t="s">
        <v>8</v>
      </c>
      <c r="B5" s="16" t="s">
        <v>12</v>
      </c>
      <c r="C5" s="15">
        <v>68</v>
      </c>
      <c r="D5" s="10">
        <v>70</v>
      </c>
      <c r="E5" s="10">
        <f t="shared" si="0"/>
        <v>69</v>
      </c>
    </row>
    <row r="6" spans="1:9" s="3" customFormat="1" ht="20.100000000000001" customHeight="1" thickBot="1" x14ac:dyDescent="0.35">
      <c r="A6" s="14" t="s">
        <v>8</v>
      </c>
      <c r="B6" s="16" t="s">
        <v>13</v>
      </c>
      <c r="C6" s="15">
        <v>52</v>
      </c>
      <c r="D6" s="10">
        <v>66</v>
      </c>
      <c r="E6" s="10">
        <f t="shared" si="0"/>
        <v>59</v>
      </c>
    </row>
    <row r="7" spans="1:9" s="3" customFormat="1" ht="20.100000000000001" customHeight="1" thickBot="1" x14ac:dyDescent="0.35">
      <c r="A7" s="14" t="s">
        <v>8</v>
      </c>
      <c r="B7" s="16" t="s">
        <v>14</v>
      </c>
      <c r="C7" s="15">
        <v>76</v>
      </c>
      <c r="D7" s="10">
        <v>68</v>
      </c>
      <c r="E7" s="10">
        <f t="shared" si="0"/>
        <v>72</v>
      </c>
    </row>
    <row r="8" spans="1:9" s="3" customFormat="1" ht="20.100000000000001" customHeight="1" thickBot="1" x14ac:dyDescent="0.35">
      <c r="A8" s="14" t="s">
        <v>8</v>
      </c>
      <c r="B8" s="16" t="s">
        <v>15</v>
      </c>
      <c r="C8" s="15">
        <v>60</v>
      </c>
      <c r="D8" s="10">
        <v>73</v>
      </c>
      <c r="E8" s="10">
        <f t="shared" si="0"/>
        <v>66.5</v>
      </c>
    </row>
    <row r="9" spans="1:9" s="3" customFormat="1" ht="20.100000000000001" customHeight="1" thickBot="1" x14ac:dyDescent="0.35">
      <c r="A9" s="14" t="s">
        <v>8</v>
      </c>
      <c r="B9" s="16" t="s">
        <v>16</v>
      </c>
      <c r="C9" s="15">
        <v>65</v>
      </c>
      <c r="D9" s="10">
        <v>63</v>
      </c>
      <c r="E9" s="10">
        <f t="shared" si="0"/>
        <v>64</v>
      </c>
    </row>
    <row r="10" spans="1:9" s="3" customFormat="1" ht="20.100000000000001" customHeight="1" thickBot="1" x14ac:dyDescent="0.35">
      <c r="A10" s="14" t="s">
        <v>8</v>
      </c>
      <c r="B10" s="16" t="s">
        <v>17</v>
      </c>
      <c r="C10" s="15">
        <v>63</v>
      </c>
      <c r="D10" s="10">
        <v>67</v>
      </c>
      <c r="E10" s="10">
        <f t="shared" si="0"/>
        <v>65</v>
      </c>
    </row>
    <row r="11" spans="1:9" s="3" customFormat="1" ht="20.100000000000001" customHeight="1" thickBot="1" x14ac:dyDescent="0.35">
      <c r="A11" s="14" t="s">
        <v>8</v>
      </c>
      <c r="B11" s="16" t="s">
        <v>18</v>
      </c>
      <c r="C11" s="15">
        <v>60</v>
      </c>
      <c r="D11" s="10">
        <v>54</v>
      </c>
      <c r="E11" s="10">
        <f t="shared" si="0"/>
        <v>57</v>
      </c>
    </row>
    <row r="12" spans="1:9" s="3" customFormat="1" ht="20.100000000000001" customHeight="1" thickBot="1" x14ac:dyDescent="0.35">
      <c r="A12" s="14" t="s">
        <v>8</v>
      </c>
      <c r="B12" s="16" t="s">
        <v>19</v>
      </c>
      <c r="C12" s="15">
        <v>50</v>
      </c>
      <c r="D12" s="10">
        <v>40</v>
      </c>
      <c r="E12" s="10">
        <f t="shared" si="0"/>
        <v>45</v>
      </c>
    </row>
    <row r="13" spans="1:9" s="3" customFormat="1" ht="20.100000000000001" customHeight="1" thickBot="1" x14ac:dyDescent="0.35">
      <c r="A13" s="14" t="s">
        <v>8</v>
      </c>
      <c r="B13" s="16" t="s">
        <v>20</v>
      </c>
      <c r="C13" s="15">
        <v>0</v>
      </c>
      <c r="D13" s="10">
        <v>42</v>
      </c>
      <c r="E13" s="10">
        <f t="shared" si="0"/>
        <v>21</v>
      </c>
    </row>
    <row r="14" spans="1:9" s="3" customFormat="1" ht="20.100000000000001" customHeight="1" thickBot="1" x14ac:dyDescent="0.35">
      <c r="A14" s="14" t="s">
        <v>8</v>
      </c>
      <c r="B14" s="16" t="s">
        <v>21</v>
      </c>
      <c r="C14" s="15">
        <v>74</v>
      </c>
      <c r="D14" s="10">
        <v>70</v>
      </c>
      <c r="E14" s="10">
        <f t="shared" si="0"/>
        <v>72</v>
      </c>
    </row>
    <row r="15" spans="1:9" s="3" customFormat="1" ht="20.100000000000001" customHeight="1" thickBot="1" x14ac:dyDescent="0.35">
      <c r="A15" s="14" t="s">
        <v>8</v>
      </c>
      <c r="B15" s="16" t="s">
        <v>22</v>
      </c>
      <c r="C15" s="15">
        <v>63</v>
      </c>
      <c r="D15" s="10">
        <v>71</v>
      </c>
      <c r="E15" s="10">
        <f t="shared" si="0"/>
        <v>67</v>
      </c>
    </row>
    <row r="16" spans="1:9" s="3" customFormat="1" ht="20.100000000000001" customHeight="1" thickBot="1" x14ac:dyDescent="0.35">
      <c r="A16" s="14" t="s">
        <v>8</v>
      </c>
      <c r="B16" s="16" t="s">
        <v>23</v>
      </c>
      <c r="C16" s="15">
        <v>74</v>
      </c>
      <c r="D16" s="10">
        <v>62</v>
      </c>
      <c r="E16" s="10">
        <f t="shared" si="0"/>
        <v>68</v>
      </c>
    </row>
    <row r="17" spans="1:5" s="3" customFormat="1" ht="20.100000000000001" customHeight="1" thickBot="1" x14ac:dyDescent="0.35">
      <c r="A17" s="14" t="s">
        <v>8</v>
      </c>
      <c r="B17" s="16" t="s">
        <v>24</v>
      </c>
      <c r="C17" s="15">
        <v>60</v>
      </c>
      <c r="D17" s="10">
        <v>70</v>
      </c>
      <c r="E17" s="10">
        <f t="shared" si="0"/>
        <v>65</v>
      </c>
    </row>
    <row r="18" spans="1:5" s="3" customFormat="1" ht="20.100000000000001" customHeight="1" thickBot="1" x14ac:dyDescent="0.35">
      <c r="A18" s="14" t="s">
        <v>8</v>
      </c>
      <c r="B18" s="16" t="s">
        <v>25</v>
      </c>
      <c r="C18" s="15">
        <v>60</v>
      </c>
      <c r="D18" s="10">
        <v>72</v>
      </c>
      <c r="E18" s="10">
        <f t="shared" si="0"/>
        <v>66</v>
      </c>
    </row>
    <row r="19" spans="1:5" s="3" customFormat="1" ht="20.100000000000001" customHeight="1" thickBot="1" x14ac:dyDescent="0.35">
      <c r="A19" s="14" t="s">
        <v>8</v>
      </c>
      <c r="B19" s="16" t="s">
        <v>26</v>
      </c>
      <c r="C19" s="15">
        <v>63</v>
      </c>
      <c r="D19" s="10">
        <v>64</v>
      </c>
      <c r="E19" s="10">
        <f t="shared" si="0"/>
        <v>63.5</v>
      </c>
    </row>
    <row r="20" spans="1:5" s="3" customFormat="1" ht="20.100000000000001" customHeight="1" thickBot="1" x14ac:dyDescent="0.35">
      <c r="A20" s="14" t="s">
        <v>8</v>
      </c>
      <c r="B20" s="16" t="s">
        <v>27</v>
      </c>
      <c r="C20" s="15">
        <v>70</v>
      </c>
      <c r="D20" s="10">
        <v>61</v>
      </c>
      <c r="E20" s="10">
        <f t="shared" si="0"/>
        <v>65.5</v>
      </c>
    </row>
    <row r="21" spans="1:5" s="3" customFormat="1" ht="20.100000000000001" customHeight="1" thickBot="1" x14ac:dyDescent="0.35">
      <c r="A21" s="14" t="s">
        <v>8</v>
      </c>
      <c r="B21" s="16" t="s">
        <v>28</v>
      </c>
      <c r="C21" s="15">
        <v>64</v>
      </c>
      <c r="D21" s="10">
        <v>52</v>
      </c>
      <c r="E21" s="10">
        <f t="shared" si="0"/>
        <v>58</v>
      </c>
    </row>
    <row r="22" spans="1:5" s="3" customFormat="1" ht="20.100000000000001" customHeight="1" x14ac:dyDescent="0.3">
      <c r="A22" s="14" t="s">
        <v>8</v>
      </c>
      <c r="B22" s="16" t="s">
        <v>29</v>
      </c>
      <c r="C22" s="15">
        <v>65</v>
      </c>
      <c r="D22" s="10">
        <v>45</v>
      </c>
      <c r="E22" s="10">
        <f t="shared" si="0"/>
        <v>55</v>
      </c>
    </row>
    <row r="23" spans="1:5" s="3" customFormat="1" ht="20.100000000000001" customHeight="1" x14ac:dyDescent="0.3">
      <c r="A23" s="2"/>
      <c r="B23" s="12" t="s">
        <v>4</v>
      </c>
      <c r="C23" s="11">
        <f>SUMIF(C3:C22,"&gt;0")/COUNTIF(C3:C22,"&gt;0")</f>
        <v>64.10526315789474</v>
      </c>
      <c r="D23" s="11">
        <f>SUMIF(D3:D22,"&gt;0")/COUNTIF(D3:D22,"&gt;0")</f>
        <v>61.3</v>
      </c>
      <c r="E23" s="11">
        <f>SUMIF(E3:E22,"&gt;0")/COUNTIF(E3:E22,"&gt;0")</f>
        <v>61.1</v>
      </c>
    </row>
    <row r="24" spans="1:5" s="3" customFormat="1" ht="20.100000000000001" customHeight="1" x14ac:dyDescent="0.3">
      <c r="A24" s="2"/>
      <c r="B24" s="2"/>
      <c r="C24" s="8"/>
      <c r="D24" s="8" t="s">
        <v>6</v>
      </c>
      <c r="E24" s="8">
        <f>STDEV(E3:E22)</f>
        <v>11.32951432043061</v>
      </c>
    </row>
    <row r="25" spans="1:5" s="3" customFormat="1" ht="20.100000000000001" customHeight="1" x14ac:dyDescent="0.3">
      <c r="A25" s="2"/>
      <c r="B25" s="2"/>
      <c r="C25" s="8"/>
      <c r="D25" s="8" t="s">
        <v>7</v>
      </c>
      <c r="E25" s="8">
        <f>SKEW(E3:E22)</f>
        <v>-2.6077804067485371</v>
      </c>
    </row>
    <row r="26" spans="1:5" s="3" customFormat="1" ht="20.100000000000001" customHeight="1" x14ac:dyDescent="0.3">
      <c r="A26" s="2"/>
      <c r="B26" s="2"/>
      <c r="C26" s="8"/>
      <c r="D26" s="8"/>
      <c r="E26" s="8"/>
    </row>
    <row r="27" spans="1:5" s="3" customFormat="1" ht="20.100000000000001" customHeight="1" x14ac:dyDescent="0.3">
      <c r="A27" s="2"/>
      <c r="B27" s="2"/>
      <c r="C27" s="8"/>
      <c r="D27" s="8"/>
      <c r="E27" s="8"/>
    </row>
    <row r="28" spans="1:5" s="3" customFormat="1" ht="20.100000000000001" customHeight="1" x14ac:dyDescent="0.3">
      <c r="A28" s="2"/>
      <c r="B28" s="2"/>
      <c r="C28" s="8"/>
      <c r="D28" s="8"/>
      <c r="E28" s="8"/>
    </row>
    <row r="29" spans="1:5" s="3" customFormat="1" ht="20.100000000000001" customHeight="1" x14ac:dyDescent="0.3">
      <c r="A29" s="2"/>
      <c r="B29" s="2"/>
      <c r="C29" s="8"/>
      <c r="D29" s="8"/>
      <c r="E29" s="8"/>
    </row>
    <row r="30" spans="1:5" s="3" customFormat="1" ht="20.100000000000001" customHeight="1" x14ac:dyDescent="0.3">
      <c r="A30" s="2"/>
      <c r="B30" s="2"/>
      <c r="C30" s="8"/>
      <c r="D30" s="8"/>
      <c r="E30" s="8"/>
    </row>
    <row r="31" spans="1:5" s="3" customFormat="1" ht="20.100000000000001" customHeight="1" x14ac:dyDescent="0.3">
      <c r="A31" s="2"/>
      <c r="B31" s="2"/>
      <c r="C31" s="8"/>
      <c r="D31" s="8"/>
      <c r="E31" s="8"/>
    </row>
    <row r="32" spans="1:5" s="3" customFormat="1" ht="20.100000000000001" customHeight="1" x14ac:dyDescent="0.3">
      <c r="A32" s="2"/>
      <c r="B32" s="2"/>
      <c r="C32" s="8"/>
      <c r="D32" s="8"/>
      <c r="E32" s="8"/>
    </row>
    <row r="33" spans="1:5" s="3" customFormat="1" ht="20.100000000000001" customHeight="1" x14ac:dyDescent="0.3">
      <c r="A33" s="1"/>
      <c r="B33" s="1"/>
      <c r="C33" s="8"/>
      <c r="D33" s="8"/>
      <c r="E33" s="8"/>
    </row>
    <row r="34" spans="1:5" s="3" customFormat="1" ht="20.100000000000001" customHeight="1" x14ac:dyDescent="0.3">
      <c r="A34" s="1"/>
      <c r="B34" s="1"/>
      <c r="C34" s="8"/>
      <c r="D34" s="8"/>
      <c r="E34" s="8"/>
    </row>
    <row r="35" spans="1:5" s="3" customFormat="1" ht="20.100000000000001" customHeight="1" x14ac:dyDescent="0.3">
      <c r="A35" s="2"/>
      <c r="B35" s="2"/>
      <c r="C35" s="8"/>
      <c r="D35" s="8"/>
      <c r="E35" s="8"/>
    </row>
    <row r="36" spans="1:5" s="3" customFormat="1" ht="20.100000000000001" customHeight="1" x14ac:dyDescent="0.3">
      <c r="A36" s="2"/>
      <c r="B36" s="2"/>
      <c r="C36" s="8"/>
      <c r="D36" s="8"/>
      <c r="E36" s="8"/>
    </row>
  </sheetData>
  <sortState ref="A3:C49">
    <sortCondition ref="B3:B49"/>
  </sortState>
  <conditionalFormatting sqref="E3">
    <cfRule type="cellIs" dxfId="7" priority="17" operator="between">
      <formula>0</formula>
      <formula>19.49</formula>
    </cfRule>
    <cfRule type="cellIs" dxfId="6" priority="18" operator="between">
      <formula>19.5</formula>
      <formula>29.49</formula>
    </cfRule>
    <cfRule type="cellIs" dxfId="5" priority="19" operator="between">
      <formula>29.5</formula>
      <formula>39.49</formula>
    </cfRule>
    <cfRule type="cellIs" dxfId="4" priority="20" operator="greaterThan">
      <formula>39.49</formula>
    </cfRule>
  </conditionalFormatting>
  <conditionalFormatting sqref="E4:E22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/>
  </sheetViews>
  <sheetFormatPr defaultRowHeight="14.4" x14ac:dyDescent="0.3"/>
  <cols>
    <col min="1" max="1" width="7" bestFit="1" customWidth="1"/>
    <col min="2" max="2" width="26.21875" bestFit="1" customWidth="1"/>
    <col min="3" max="3" width="10" bestFit="1" customWidth="1"/>
    <col min="4" max="4" width="5.5546875" bestFit="1" customWidth="1"/>
    <col min="5" max="5" width="8.44140625" bestFit="1" customWidth="1"/>
    <col min="6" max="7" width="5.5546875" bestFit="1" customWidth="1"/>
  </cols>
  <sheetData>
    <row r="1" spans="1:7" x14ac:dyDescent="0.3">
      <c r="C1" t="s">
        <v>30</v>
      </c>
      <c r="D1" s="17">
        <v>0.5</v>
      </c>
      <c r="E1" t="s">
        <v>31</v>
      </c>
      <c r="F1" s="17">
        <v>0.5</v>
      </c>
      <c r="G1" t="s">
        <v>32</v>
      </c>
    </row>
    <row r="2" spans="1:7" x14ac:dyDescent="0.3">
      <c r="A2" s="18">
        <v>179591</v>
      </c>
      <c r="B2" s="18" t="s">
        <v>33</v>
      </c>
      <c r="C2">
        <v>64</v>
      </c>
      <c r="D2" s="19">
        <f>((C2/105)*100)/2</f>
        <v>30.476190476190478</v>
      </c>
      <c r="E2">
        <v>65</v>
      </c>
      <c r="F2" s="19">
        <f>E2/2</f>
        <v>32.5</v>
      </c>
      <c r="G2" s="19">
        <f>D2+F2</f>
        <v>62.976190476190482</v>
      </c>
    </row>
    <row r="3" spans="1:7" x14ac:dyDescent="0.3">
      <c r="A3" s="18">
        <v>75880</v>
      </c>
      <c r="B3" s="18" t="s">
        <v>34</v>
      </c>
      <c r="C3">
        <v>58</v>
      </c>
      <c r="D3" s="19">
        <f t="shared" ref="D3:D21" si="0">((C3/105)*100)/2</f>
        <v>27.61904761904762</v>
      </c>
      <c r="E3">
        <v>66</v>
      </c>
      <c r="F3" s="19">
        <f t="shared" ref="F3:F21" si="1">E3/2</f>
        <v>33</v>
      </c>
      <c r="G3" s="19">
        <f t="shared" ref="G3:G21" si="2">D3+F3</f>
        <v>60.61904761904762</v>
      </c>
    </row>
    <row r="4" spans="1:7" x14ac:dyDescent="0.3">
      <c r="A4" s="18">
        <v>179762</v>
      </c>
      <c r="B4" s="18" t="s">
        <v>35</v>
      </c>
      <c r="C4">
        <v>73</v>
      </c>
      <c r="D4" s="19">
        <f t="shared" si="0"/>
        <v>34.761904761904759</v>
      </c>
      <c r="E4">
        <v>68</v>
      </c>
      <c r="F4" s="19">
        <f t="shared" si="1"/>
        <v>34</v>
      </c>
      <c r="G4" s="19">
        <f t="shared" si="2"/>
        <v>68.761904761904759</v>
      </c>
    </row>
    <row r="5" spans="1:7" x14ac:dyDescent="0.3">
      <c r="A5" s="18">
        <v>546725</v>
      </c>
      <c r="B5" s="18" t="s">
        <v>36</v>
      </c>
      <c r="C5">
        <v>69</v>
      </c>
      <c r="D5" s="19">
        <f t="shared" si="0"/>
        <v>32.857142857142854</v>
      </c>
      <c r="E5">
        <v>52</v>
      </c>
      <c r="F5" s="19">
        <f t="shared" si="1"/>
        <v>26</v>
      </c>
      <c r="G5" s="19">
        <f t="shared" si="2"/>
        <v>58.857142857142854</v>
      </c>
    </row>
    <row r="6" spans="1:7" x14ac:dyDescent="0.3">
      <c r="A6" s="18">
        <v>147819</v>
      </c>
      <c r="B6" s="18" t="s">
        <v>37</v>
      </c>
      <c r="C6">
        <v>71</v>
      </c>
      <c r="D6" s="19">
        <f t="shared" si="0"/>
        <v>33.80952380952381</v>
      </c>
      <c r="E6">
        <v>76</v>
      </c>
      <c r="F6" s="19">
        <f t="shared" si="1"/>
        <v>38</v>
      </c>
      <c r="G6" s="19">
        <f t="shared" si="2"/>
        <v>71.80952380952381</v>
      </c>
    </row>
    <row r="7" spans="1:7" x14ac:dyDescent="0.3">
      <c r="A7" s="18">
        <v>172558</v>
      </c>
      <c r="B7" s="18" t="s">
        <v>38</v>
      </c>
      <c r="C7">
        <v>77</v>
      </c>
      <c r="D7" s="19">
        <f t="shared" si="0"/>
        <v>36.666666666666664</v>
      </c>
      <c r="E7">
        <v>60</v>
      </c>
      <c r="F7" s="19">
        <f t="shared" si="1"/>
        <v>30</v>
      </c>
      <c r="G7" s="19">
        <f t="shared" si="2"/>
        <v>66.666666666666657</v>
      </c>
    </row>
    <row r="8" spans="1:7" x14ac:dyDescent="0.3">
      <c r="A8" s="18">
        <v>136977</v>
      </c>
      <c r="B8" s="18" t="s">
        <v>39</v>
      </c>
      <c r="C8">
        <v>66</v>
      </c>
      <c r="D8" s="19">
        <f t="shared" si="0"/>
        <v>31.428571428571427</v>
      </c>
      <c r="E8">
        <v>65</v>
      </c>
      <c r="F8" s="19">
        <f t="shared" si="1"/>
        <v>32.5</v>
      </c>
      <c r="G8" s="19">
        <f t="shared" si="2"/>
        <v>63.928571428571431</v>
      </c>
    </row>
    <row r="9" spans="1:7" x14ac:dyDescent="0.3">
      <c r="A9" s="18">
        <v>180955</v>
      </c>
      <c r="B9" s="18" t="s">
        <v>40</v>
      </c>
      <c r="C9">
        <v>70</v>
      </c>
      <c r="D9" s="19">
        <f t="shared" si="0"/>
        <v>33.333333333333329</v>
      </c>
      <c r="E9">
        <v>63</v>
      </c>
      <c r="F9" s="19">
        <f t="shared" si="1"/>
        <v>31.5</v>
      </c>
      <c r="G9" s="19">
        <f t="shared" si="2"/>
        <v>64.833333333333329</v>
      </c>
    </row>
    <row r="10" spans="1:7" x14ac:dyDescent="0.3">
      <c r="A10" s="18">
        <v>196454</v>
      </c>
      <c r="B10" s="18" t="s">
        <v>41</v>
      </c>
      <c r="C10">
        <v>57</v>
      </c>
      <c r="D10" s="19">
        <f t="shared" si="0"/>
        <v>27.142857142857142</v>
      </c>
      <c r="E10">
        <v>60</v>
      </c>
      <c r="F10" s="19">
        <f t="shared" si="1"/>
        <v>30</v>
      </c>
      <c r="G10" s="19">
        <f t="shared" si="2"/>
        <v>57.142857142857139</v>
      </c>
    </row>
    <row r="11" spans="1:7" x14ac:dyDescent="0.3">
      <c r="A11" s="18">
        <v>199744</v>
      </c>
      <c r="B11" s="18" t="s">
        <v>42</v>
      </c>
      <c r="C11">
        <v>42</v>
      </c>
      <c r="D11" s="19">
        <f t="shared" si="0"/>
        <v>20</v>
      </c>
      <c r="E11">
        <v>50</v>
      </c>
      <c r="F11" s="19">
        <f t="shared" si="1"/>
        <v>25</v>
      </c>
      <c r="G11" s="19">
        <f t="shared" si="2"/>
        <v>45</v>
      </c>
    </row>
    <row r="12" spans="1:7" x14ac:dyDescent="0.3">
      <c r="A12" s="18">
        <v>59930</v>
      </c>
      <c r="B12" s="18" t="s">
        <v>43</v>
      </c>
      <c r="C12">
        <v>44</v>
      </c>
      <c r="D12" s="19">
        <f t="shared" si="0"/>
        <v>20.952380952380953</v>
      </c>
      <c r="E12">
        <v>0</v>
      </c>
      <c r="F12" s="20">
        <f t="shared" si="1"/>
        <v>0</v>
      </c>
      <c r="G12" s="19">
        <f t="shared" si="2"/>
        <v>20.952380952380953</v>
      </c>
    </row>
    <row r="13" spans="1:7" x14ac:dyDescent="0.3">
      <c r="A13" s="18">
        <v>199041</v>
      </c>
      <c r="B13" s="18" t="s">
        <v>44</v>
      </c>
      <c r="C13">
        <v>74</v>
      </c>
      <c r="D13" s="19">
        <f t="shared" si="0"/>
        <v>35.238095238095241</v>
      </c>
      <c r="E13">
        <v>74</v>
      </c>
      <c r="F13" s="19">
        <f t="shared" si="1"/>
        <v>37</v>
      </c>
      <c r="G13" s="19">
        <f t="shared" si="2"/>
        <v>72.238095238095241</v>
      </c>
    </row>
    <row r="14" spans="1:7" x14ac:dyDescent="0.3">
      <c r="A14" s="18">
        <v>185927</v>
      </c>
      <c r="B14" s="18" t="s">
        <v>45</v>
      </c>
      <c r="C14">
        <v>75</v>
      </c>
      <c r="D14" s="19">
        <f t="shared" si="0"/>
        <v>35.714285714285715</v>
      </c>
      <c r="E14">
        <v>63</v>
      </c>
      <c r="F14" s="19">
        <f t="shared" si="1"/>
        <v>31.5</v>
      </c>
      <c r="G14" s="19">
        <f t="shared" si="2"/>
        <v>67.214285714285722</v>
      </c>
    </row>
    <row r="15" spans="1:7" x14ac:dyDescent="0.3">
      <c r="A15" s="18">
        <v>198066</v>
      </c>
      <c r="B15" s="18" t="s">
        <v>46</v>
      </c>
      <c r="C15">
        <v>65</v>
      </c>
      <c r="D15" s="19">
        <f t="shared" si="0"/>
        <v>30.952380952380953</v>
      </c>
      <c r="E15">
        <v>74</v>
      </c>
      <c r="F15" s="19">
        <f t="shared" si="1"/>
        <v>37</v>
      </c>
      <c r="G15" s="19">
        <f t="shared" si="2"/>
        <v>67.952380952380949</v>
      </c>
    </row>
    <row r="16" spans="1:7" x14ac:dyDescent="0.3">
      <c r="A16" s="18">
        <v>136996</v>
      </c>
      <c r="B16" s="18" t="s">
        <v>47</v>
      </c>
      <c r="C16">
        <v>74</v>
      </c>
      <c r="D16" s="19">
        <f t="shared" si="0"/>
        <v>35.238095238095241</v>
      </c>
      <c r="E16">
        <v>60</v>
      </c>
      <c r="F16" s="19">
        <f t="shared" si="1"/>
        <v>30</v>
      </c>
      <c r="G16" s="19">
        <f t="shared" si="2"/>
        <v>65.238095238095241</v>
      </c>
    </row>
    <row r="17" spans="1:7" x14ac:dyDescent="0.3">
      <c r="A17" s="18">
        <v>103556</v>
      </c>
      <c r="B17" s="18" t="s">
        <v>48</v>
      </c>
      <c r="C17">
        <v>76</v>
      </c>
      <c r="D17" s="19">
        <f t="shared" si="0"/>
        <v>36.19047619047619</v>
      </c>
      <c r="E17">
        <v>60</v>
      </c>
      <c r="F17" s="19">
        <f t="shared" si="1"/>
        <v>30</v>
      </c>
      <c r="G17" s="19">
        <f t="shared" si="2"/>
        <v>66.19047619047619</v>
      </c>
    </row>
    <row r="18" spans="1:7" x14ac:dyDescent="0.3">
      <c r="A18" s="18">
        <v>180976</v>
      </c>
      <c r="B18" s="18" t="s">
        <v>49</v>
      </c>
      <c r="C18">
        <v>67</v>
      </c>
      <c r="D18" s="19">
        <f t="shared" si="0"/>
        <v>31.904761904761902</v>
      </c>
      <c r="E18">
        <v>63</v>
      </c>
      <c r="F18" s="19">
        <f t="shared" si="1"/>
        <v>31.5</v>
      </c>
      <c r="G18" s="19">
        <f t="shared" si="2"/>
        <v>63.404761904761898</v>
      </c>
    </row>
    <row r="19" spans="1:7" x14ac:dyDescent="0.3">
      <c r="A19" s="18">
        <v>94984</v>
      </c>
      <c r="B19" s="18" t="s">
        <v>50</v>
      </c>
      <c r="C19">
        <v>64</v>
      </c>
      <c r="D19" s="19">
        <f t="shared" si="0"/>
        <v>30.476190476190478</v>
      </c>
      <c r="E19">
        <v>70</v>
      </c>
      <c r="F19" s="19">
        <f t="shared" si="1"/>
        <v>35</v>
      </c>
      <c r="G19" s="19">
        <f t="shared" si="2"/>
        <v>65.476190476190482</v>
      </c>
    </row>
    <row r="20" spans="1:7" x14ac:dyDescent="0.3">
      <c r="A20" s="21">
        <v>152938</v>
      </c>
      <c r="B20" s="21" t="s">
        <v>51</v>
      </c>
      <c r="C20">
        <v>55</v>
      </c>
      <c r="D20" s="19">
        <f t="shared" si="0"/>
        <v>26.190476190476193</v>
      </c>
      <c r="E20">
        <v>64</v>
      </c>
      <c r="F20" s="19">
        <f t="shared" si="1"/>
        <v>32</v>
      </c>
      <c r="G20" s="19">
        <f t="shared" si="2"/>
        <v>58.19047619047619</v>
      </c>
    </row>
    <row r="21" spans="1:7" x14ac:dyDescent="0.3">
      <c r="A21" s="21">
        <v>161528</v>
      </c>
      <c r="B21" s="21" t="s">
        <v>52</v>
      </c>
      <c r="C21">
        <v>47</v>
      </c>
      <c r="D21" s="19">
        <f t="shared" si="0"/>
        <v>22.380952380952383</v>
      </c>
      <c r="E21">
        <v>65</v>
      </c>
      <c r="F21" s="19">
        <f t="shared" si="1"/>
        <v>32.5</v>
      </c>
      <c r="G21" s="19">
        <f t="shared" si="2"/>
        <v>54.88095238095238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Comp Architecture &amp; Networks</vt:lpstr>
      <vt:lpstr>Level 4 Comp Arch and LAN</vt:lpstr>
      <vt:lpstr>'Comp Architecture &amp; Networks'!Print_Area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2018-06-05T15:44:07Z</dcterms:modified>
</cp:coreProperties>
</file>