
<file path=[Content_Types].xml><?xml version="1.0" encoding="utf-8"?>
<Types xmlns="http://schemas.openxmlformats.org/package/2006/content-types"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user\Desktop\Heena\21.4.2023\"/>
    </mc:Choice>
  </mc:AlternateContent>
  <xr:revisionPtr revIDLastSave="0" documentId="8_{70009DAD-F3C2-C44A-A319-89B17ACD994B}" xr6:coauthVersionLast="47" xr6:coauthVersionMax="47" xr10:uidLastSave="{00000000-0000-0000-0000-000000000000}"/>
  <bookViews>
    <workbookView xWindow="0" yWindow="0" windowWidth="20490" windowHeight="7650" xr2:uid="{00000000-000D-0000-FFFF-FFFF00000000}"/>
  </bookViews>
  <sheets>
    <sheet name="task1a, 1b" sheetId="2" r:id="rId1"/>
    <sheet name="task1 c" sheetId="3" r:id="rId2"/>
    <sheet name="task2" sheetId="4" r:id="rId3"/>
  </sheets>
  <externalReferences>
    <externalReference r:id="rId4"/>
    <externalReference r:id="rId5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1" i="4" l="1"/>
  <c r="H141" i="4"/>
  <c r="I140" i="4"/>
  <c r="H140" i="4"/>
  <c r="H139" i="4"/>
  <c r="I139" i="4"/>
  <c r="I138" i="4"/>
  <c r="H138" i="4"/>
  <c r="I106" i="4"/>
  <c r="H106" i="4"/>
  <c r="I105" i="4"/>
  <c r="H105" i="4"/>
  <c r="H104" i="4"/>
  <c r="I104" i="4"/>
  <c r="I103" i="4"/>
  <c r="H103" i="4"/>
  <c r="I80" i="4"/>
  <c r="H80" i="4"/>
  <c r="I79" i="4"/>
  <c r="H79" i="4"/>
  <c r="H78" i="4"/>
  <c r="I78" i="4"/>
  <c r="I77" i="4"/>
  <c r="H77" i="4"/>
  <c r="F29" i="4"/>
  <c r="E29" i="4"/>
  <c r="D29" i="4"/>
  <c r="C29" i="4"/>
  <c r="F28" i="4"/>
  <c r="E28" i="4"/>
  <c r="D28" i="4"/>
  <c r="C28" i="4"/>
  <c r="C27" i="4"/>
  <c r="F27" i="4"/>
  <c r="E27" i="4"/>
  <c r="D27" i="4"/>
  <c r="F26" i="4"/>
  <c r="F30" i="4"/>
  <c r="E26" i="4"/>
  <c r="E30" i="4"/>
  <c r="D26" i="4"/>
  <c r="D30" i="4"/>
  <c r="C26" i="4"/>
  <c r="C30" i="4"/>
  <c r="L24" i="3"/>
  <c r="K24" i="3"/>
  <c r="J24" i="3"/>
  <c r="I24" i="3"/>
  <c r="H24" i="3"/>
  <c r="G24" i="3"/>
  <c r="F24" i="3"/>
  <c r="E24" i="3"/>
  <c r="D24" i="3"/>
  <c r="C24" i="3"/>
  <c r="B5" i="3"/>
  <c r="J25" i="3"/>
  <c r="B3" i="3"/>
  <c r="C18" i="2"/>
  <c r="C17" i="2"/>
  <c r="J28" i="3"/>
  <c r="K25" i="3"/>
  <c r="K28" i="3"/>
  <c r="E25" i="3"/>
  <c r="E28" i="3"/>
  <c r="I17" i="3"/>
  <c r="C25" i="3"/>
  <c r="C28" i="3"/>
  <c r="B7" i="3"/>
  <c r="F17" i="3"/>
  <c r="D25" i="3"/>
  <c r="D28" i="3"/>
  <c r="H25" i="3"/>
  <c r="H28" i="3"/>
  <c r="L25" i="3"/>
  <c r="L28" i="3"/>
  <c r="C17" i="3"/>
  <c r="G17" i="3"/>
  <c r="K17" i="3"/>
  <c r="I25" i="3"/>
  <c r="I28" i="3"/>
  <c r="E17" i="3"/>
  <c r="G25" i="3"/>
  <c r="G28" i="3"/>
  <c r="J17" i="3"/>
  <c r="D17" i="3"/>
  <c r="H17" i="3"/>
  <c r="L17" i="3"/>
  <c r="F25" i="3"/>
  <c r="F28" i="3"/>
  <c r="J16" i="3"/>
  <c r="J20" i="3"/>
  <c r="F16" i="3"/>
  <c r="F20" i="3"/>
  <c r="L16" i="3"/>
  <c r="L20" i="3"/>
  <c r="D16" i="3"/>
  <c r="D20" i="3"/>
  <c r="G16" i="3"/>
  <c r="G20" i="3"/>
  <c r="I16" i="3"/>
  <c r="I20" i="3"/>
  <c r="E16" i="3"/>
  <c r="E20" i="3"/>
  <c r="C9" i="3"/>
  <c r="C12" i="3"/>
  <c r="H16" i="3"/>
  <c r="H20" i="3"/>
  <c r="K16" i="3"/>
  <c r="K20" i="3"/>
  <c r="C16" i="3"/>
  <c r="C20" i="3"/>
</calcChain>
</file>

<file path=xl/sharedStrings.xml><?xml version="1.0" encoding="utf-8"?>
<sst xmlns="http://schemas.openxmlformats.org/spreadsheetml/2006/main" count="101" uniqueCount="64">
  <si>
    <t>SAMPLE</t>
  </si>
  <si>
    <t>ACTUAL SIZE</t>
  </si>
  <si>
    <t>TECHNICIAN A</t>
  </si>
  <si>
    <t>TECHNICIAN B</t>
  </si>
  <si>
    <t>TECHNICIAN C</t>
  </si>
  <si>
    <t>MEAN</t>
  </si>
  <si>
    <t>RANGE</t>
  </si>
  <si>
    <t>MAXIMUM</t>
  </si>
  <si>
    <t>MINIMUM</t>
  </si>
  <si>
    <t>Question 1</t>
  </si>
  <si>
    <t>QUESTION 2</t>
  </si>
  <si>
    <t>BELOW IS THE GRAPH PLOTTING MEASURES AGAINST THE ACTUAL SIZE</t>
  </si>
  <si>
    <t>CALCULATION FOR THE RANGE AND MEAN</t>
  </si>
  <si>
    <t>QUESTION 3</t>
  </si>
  <si>
    <t xml:space="preserve">GRAPHS PLOTTED THAT IS MEASURED SEPARATELY AGAINST THE ACTUAL VALUE </t>
  </si>
  <si>
    <t>STANDARD DEVIATION</t>
  </si>
  <si>
    <t>Task 1 a-- Solution</t>
  </si>
  <si>
    <t>To calculate the acceleration of the race car, we need to use the formula:
 a= (v²-u²)/2s</t>
  </si>
  <si>
    <t xml:space="preserve">We can use this formula to solve for time:
t=(v-u)/a
</t>
  </si>
  <si>
    <t>where:</t>
  </si>
  <si>
    <t>a = acceleration</t>
  </si>
  <si>
    <t>v= final velocity = 66.66 m/s</t>
  </si>
  <si>
    <t>u= initial velocity = 0 (since the car starts from rest)</t>
  </si>
  <si>
    <t>s = distance travelled = 400 m</t>
  </si>
  <si>
    <t>t= time</t>
  </si>
  <si>
    <r>
      <t>a=(66.66</t>
    </r>
    <r>
      <rPr>
        <sz val="11"/>
        <color theme="1"/>
        <rFont val="Calibri"/>
        <family val="2"/>
      </rPr>
      <t>²- 0²)/2*400</t>
    </r>
  </si>
  <si>
    <t>t= (66.66-0)/5.554</t>
  </si>
  <si>
    <t>a= 4443.556/800</t>
  </si>
  <si>
    <t>t= 12.00 s</t>
  </si>
  <si>
    <r>
      <t>a=5.55 m/s</t>
    </r>
    <r>
      <rPr>
        <sz val="11"/>
        <color theme="1"/>
        <rFont val="Calibri"/>
        <family val="2"/>
      </rPr>
      <t>²</t>
    </r>
  </si>
  <si>
    <t>Task 1b- Solution</t>
  </si>
  <si>
    <r>
      <t>Enter Accleration value (b/w 1 to 10 m/s</t>
    </r>
    <r>
      <rPr>
        <sz val="11"/>
        <color theme="1"/>
        <rFont val="Calibri"/>
        <family val="2"/>
      </rPr>
      <t>²</t>
    </r>
    <r>
      <rPr>
        <sz val="11"/>
        <color theme="1"/>
        <rFont val="Calibri"/>
        <family val="2"/>
        <scheme val="minor"/>
      </rPr>
      <t>) here, a=</t>
    </r>
  </si>
  <si>
    <r>
      <t>m/s</t>
    </r>
    <r>
      <rPr>
        <sz val="11"/>
        <color theme="1"/>
        <rFont val="Calibri"/>
        <family val="2"/>
      </rPr>
      <t>²</t>
    </r>
  </si>
  <si>
    <t>Top Speed= 240km/h= v=</t>
  </si>
  <si>
    <t>m/s</t>
  </si>
  <si>
    <t>Time Taken, t=(v-u)/a   t=</t>
  </si>
  <si>
    <t>s (seconds)</t>
  </si>
  <si>
    <t>Distance Travelled, s= (v²-u²)/2a   , s=</t>
  </si>
  <si>
    <t>m (meters)</t>
  </si>
  <si>
    <t>"The car will lose the race – Acceleration value too low!"</t>
  </si>
  <si>
    <t>Impossible! – the race car cannot accelerate this quickly!</t>
  </si>
  <si>
    <t>The car will win the race</t>
  </si>
  <si>
    <t xml:space="preserve">PARTICULAR </t>
  </si>
  <si>
    <t xml:space="preserve">VALUE </t>
  </si>
  <si>
    <t>Final Velocity (v)</t>
  </si>
  <si>
    <t>𝑣 2</t>
  </si>
  <si>
    <t>Initial Velocity (u)</t>
  </si>
  <si>
    <t>𝑢 2</t>
  </si>
  <si>
    <t>Distance (s)</t>
  </si>
  <si>
    <t>𝑣 2 - 𝑢 2</t>
  </si>
  <si>
    <t>Acceleration (a)</t>
  </si>
  <si>
    <r>
      <t>m/s</t>
    </r>
    <r>
      <rPr>
        <vertAlign val="superscript"/>
        <sz val="11"/>
        <color theme="1"/>
        <rFont val="Calibri"/>
        <family val="2"/>
        <scheme val="minor"/>
      </rPr>
      <t>2</t>
    </r>
  </si>
  <si>
    <t>2.s</t>
  </si>
  <si>
    <t>Time Taken (t)</t>
  </si>
  <si>
    <t xml:space="preserve">𝑣  - 𝑢 </t>
  </si>
  <si>
    <t>seconds</t>
  </si>
  <si>
    <t>a</t>
  </si>
  <si>
    <t>CALCULATION OF DISTANCE REQUIRED</t>
  </si>
  <si>
    <t>Distance required (s)</t>
  </si>
  <si>
    <t>2a</t>
  </si>
  <si>
    <t>CALCULATION OF TIME TAKEN</t>
  </si>
  <si>
    <t xml:space="preserve">𝑣 </t>
  </si>
  <si>
    <t xml:space="preserve">𝑢 </t>
  </si>
  <si>
    <t xml:space="preserve">TASK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</si>
</sst>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</font>
    <font>
      <vertAlign val="superscript"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5" xfId="0" applyFont="1" applyBorder="1"/>
    <xf numFmtId="0" fontId="1" fillId="0" borderId="6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4" fillId="0" borderId="7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4" fillId="0" borderId="0" xfId="0" applyFont="1" applyBorder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2" borderId="0" xfId="0" applyFill="1"/>
    <xf numFmtId="0" fontId="0" fillId="3" borderId="0" xfId="0" applyFill="1"/>
    <xf numFmtId="0" fontId="0" fillId="0" borderId="0" xfId="0" applyAlignme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11" xfId="0" applyBorder="1" applyAlignment="1">
      <alignment horizontal="center"/>
    </xf>
    <xf numFmtId="2" fontId="0" fillId="0" borderId="0" xfId="0" applyNumberFormat="1"/>
    <xf numFmtId="0" fontId="4" fillId="4" borderId="5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4" fillId="4" borderId="7" xfId="0" applyFont="1" applyFill="1" applyBorder="1"/>
    <xf numFmtId="0" fontId="1" fillId="4" borderId="8" xfId="0" applyFont="1" applyFill="1" applyBorder="1"/>
    <xf numFmtId="0" fontId="1" fillId="0" borderId="0" xfId="0" applyFont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 /><Relationship Id="rId3" Type="http://schemas.openxmlformats.org/officeDocument/2006/relationships/worksheet" Target="worksheets/sheet3.xml" /><Relationship Id="rId7" Type="http://schemas.openxmlformats.org/officeDocument/2006/relationships/styles" Target="style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theme" Target="theme/theme1.xml" /><Relationship Id="rId5" Type="http://schemas.openxmlformats.org/officeDocument/2006/relationships/externalLink" Target="externalLinks/externalLink2.xml" /><Relationship Id="rId4" Type="http://schemas.openxmlformats.org/officeDocument/2006/relationships/externalLink" Target="externalLinks/externalLink1.xml" /><Relationship Id="rId9" Type="http://schemas.openxmlformats.org/officeDocument/2006/relationships/calcChain" Target="calcChain.xml" 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 /><Relationship Id="rId1" Type="http://schemas.microsoft.com/office/2011/relationships/chartStyle" Target="style1.xml" 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 /><Relationship Id="rId1" Type="http://schemas.microsoft.com/office/2011/relationships/chartStyle" Target="style2.xml" 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 /><Relationship Id="rId1" Type="http://schemas.microsoft.com/office/2011/relationships/chartStyle" Target="style3.xml" 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 /><Relationship Id="rId1" Type="http://schemas.microsoft.com/office/2011/relationships/chartStyle" Target="style4.xml" 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 /><Relationship Id="rId1" Type="http://schemas.microsoft.com/office/2011/relationships/chartStyle" Target="style5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-</a:t>
            </a:r>
            <a:r>
              <a:rPr lang="en-US" baseline="0"/>
              <a:t> Time Graph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'[1]Task 1c'!$C$24:$L$24</c:f>
              <c:strCache>
                <c:ptCount val="10"/>
                <c:pt idx="0">
                  <c:v>66.66</c:v>
                </c:pt>
                <c:pt idx="1">
                  <c:v>66.66</c:v>
                </c:pt>
                <c:pt idx="2">
                  <c:v>66.66</c:v>
                </c:pt>
                <c:pt idx="3">
                  <c:v>66.66</c:v>
                </c:pt>
                <c:pt idx="4">
                  <c:v>66.66</c:v>
                </c:pt>
                <c:pt idx="5">
                  <c:v>66.66</c:v>
                </c:pt>
                <c:pt idx="6">
                  <c:v>66.66</c:v>
                </c:pt>
                <c:pt idx="7">
                  <c:v>66.66</c:v>
                </c:pt>
                <c:pt idx="8">
                  <c:v>66.66</c:v>
                </c:pt>
                <c:pt idx="9">
                  <c:v>66.66</c:v>
                </c:pt>
              </c:strCache>
            </c:strRef>
          </c:cat>
          <c:val>
            <c:numRef>
              <c:f>'[1]Task 1c'!$C$28:$L$28</c:f>
              <c:numCache>
                <c:formatCode>General</c:formatCode>
                <c:ptCount val="10"/>
                <c:pt idx="0">
                  <c:v>66.66</c:v>
                </c:pt>
                <c:pt idx="1">
                  <c:v>33.33</c:v>
                </c:pt>
                <c:pt idx="2">
                  <c:v>22.22</c:v>
                </c:pt>
                <c:pt idx="3">
                  <c:v>16.664999999999999</c:v>
                </c:pt>
                <c:pt idx="4">
                  <c:v>13.331999999999999</c:v>
                </c:pt>
                <c:pt idx="5">
                  <c:v>11.11</c:v>
                </c:pt>
                <c:pt idx="6">
                  <c:v>9.5228571428571431</c:v>
                </c:pt>
                <c:pt idx="7">
                  <c:v>8.3324999999999996</c:v>
                </c:pt>
                <c:pt idx="8">
                  <c:v>7.4066666666666663</c:v>
                </c:pt>
                <c:pt idx="9">
                  <c:v>6.6659999999999995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E0-4E45-AF13-AEED6680D21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094997648"/>
        <c:axId val="1094994736"/>
      </c:lineChart>
      <c:catAx>
        <c:axId val="10949976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4994736"/>
        <c:crosses val="autoZero"/>
        <c:auto val="1"/>
        <c:lblAlgn val="ctr"/>
        <c:lblOffset val="100"/>
        <c:noMultiLvlLbl val="0"/>
      </c:catAx>
      <c:valAx>
        <c:axId val="1094994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- Taken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4997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2">
        <a:lumMod val="40000"/>
        <a:lumOff val="6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STATISTICAL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[2]Sheet1!$B$5</c:f>
              <c:strCache>
                <c:ptCount val="1"/>
                <c:pt idx="0">
                  <c:v>SAMPLE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[2]Sheet1!$B$5:$B$30</c:f>
              <c:numCache>
                <c:formatCode>General</c:formatCode>
                <c:ptCount val="26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A8-42DF-A3A2-F945F9493C23}"/>
            </c:ext>
          </c:extLst>
        </c:ser>
        <c:ser>
          <c:idx val="1"/>
          <c:order val="1"/>
          <c:tx>
            <c:strRef>
              <c:f>[2]Sheet1!$C$5</c:f>
              <c:strCache>
                <c:ptCount val="1"/>
                <c:pt idx="0">
                  <c:v>ACTUAL SIZE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[2]Sheet1!$C$5:$C$30</c:f>
              <c:numCache>
                <c:formatCode>General</c:formatCode>
                <c:ptCount val="26"/>
                <c:pt idx="1">
                  <c:v>0.7</c:v>
                </c:pt>
                <c:pt idx="2">
                  <c:v>2.1</c:v>
                </c:pt>
                <c:pt idx="3">
                  <c:v>1.1000000000000001</c:v>
                </c:pt>
                <c:pt idx="4">
                  <c:v>1.6</c:v>
                </c:pt>
                <c:pt idx="5">
                  <c:v>2.7</c:v>
                </c:pt>
                <c:pt idx="6">
                  <c:v>0.55000000000000004</c:v>
                </c:pt>
                <c:pt idx="7">
                  <c:v>0.27</c:v>
                </c:pt>
                <c:pt idx="8">
                  <c:v>0.4</c:v>
                </c:pt>
                <c:pt idx="9">
                  <c:v>6</c:v>
                </c:pt>
                <c:pt idx="10">
                  <c:v>1.1200000000000001</c:v>
                </c:pt>
                <c:pt idx="11">
                  <c:v>1.3</c:v>
                </c:pt>
                <c:pt idx="12">
                  <c:v>0.98</c:v>
                </c:pt>
                <c:pt idx="13">
                  <c:v>1.1499999999999999</c:v>
                </c:pt>
                <c:pt idx="14">
                  <c:v>0.52</c:v>
                </c:pt>
                <c:pt idx="15">
                  <c:v>1.8</c:v>
                </c:pt>
                <c:pt idx="16">
                  <c:v>7.5</c:v>
                </c:pt>
                <c:pt idx="17">
                  <c:v>0.28000000000000003</c:v>
                </c:pt>
                <c:pt idx="18">
                  <c:v>0.5</c:v>
                </c:pt>
                <c:pt idx="19">
                  <c:v>4.9000000000000004</c:v>
                </c:pt>
                <c:pt idx="20">
                  <c:v>0.25</c:v>
                </c:pt>
                <c:pt idx="21">
                  <c:v>1.786</c:v>
                </c:pt>
                <c:pt idx="22">
                  <c:v>7.25</c:v>
                </c:pt>
                <c:pt idx="23">
                  <c:v>7.5</c:v>
                </c:pt>
                <c:pt idx="24">
                  <c:v>0.25</c:v>
                </c:pt>
                <c:pt idx="25">
                  <c:v>2.4590453653187558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9A8-42DF-A3A2-F945F9493C23}"/>
            </c:ext>
          </c:extLst>
        </c:ser>
        <c:ser>
          <c:idx val="2"/>
          <c:order val="2"/>
          <c:tx>
            <c:strRef>
              <c:f>[2]Sheet1!$D$5</c:f>
              <c:strCache>
                <c:ptCount val="1"/>
                <c:pt idx="0">
                  <c:v>TECHNICIAN A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[2]Sheet1!$D$5:$D$30</c:f>
              <c:numCache>
                <c:formatCode>General</c:formatCode>
                <c:ptCount val="26"/>
                <c:pt idx="1">
                  <c:v>1.5</c:v>
                </c:pt>
                <c:pt idx="2">
                  <c:v>1.8</c:v>
                </c:pt>
                <c:pt idx="3">
                  <c:v>2</c:v>
                </c:pt>
                <c:pt idx="4">
                  <c:v>0.8</c:v>
                </c:pt>
                <c:pt idx="5">
                  <c:v>3</c:v>
                </c:pt>
                <c:pt idx="6">
                  <c:v>1.2</c:v>
                </c:pt>
                <c:pt idx="7">
                  <c:v>1.2</c:v>
                </c:pt>
                <c:pt idx="8">
                  <c:v>0.5</c:v>
                </c:pt>
                <c:pt idx="9">
                  <c:v>5.5</c:v>
                </c:pt>
                <c:pt idx="10">
                  <c:v>0.5</c:v>
                </c:pt>
                <c:pt idx="11">
                  <c:v>2.1</c:v>
                </c:pt>
                <c:pt idx="12">
                  <c:v>1</c:v>
                </c:pt>
                <c:pt idx="13">
                  <c:v>1.8</c:v>
                </c:pt>
                <c:pt idx="14">
                  <c:v>1.5</c:v>
                </c:pt>
                <c:pt idx="15">
                  <c:v>2</c:v>
                </c:pt>
                <c:pt idx="16">
                  <c:v>6</c:v>
                </c:pt>
                <c:pt idx="17">
                  <c:v>1</c:v>
                </c:pt>
                <c:pt idx="18">
                  <c:v>0.9</c:v>
                </c:pt>
                <c:pt idx="19">
                  <c:v>4.5</c:v>
                </c:pt>
                <c:pt idx="20">
                  <c:v>0.5</c:v>
                </c:pt>
                <c:pt idx="21">
                  <c:v>1.9650000000000003</c:v>
                </c:pt>
                <c:pt idx="22">
                  <c:v>5.5</c:v>
                </c:pt>
                <c:pt idx="23">
                  <c:v>6</c:v>
                </c:pt>
                <c:pt idx="24">
                  <c:v>0.5</c:v>
                </c:pt>
                <c:pt idx="25">
                  <c:v>1.8429208341887489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9A8-42DF-A3A2-F945F9493C23}"/>
            </c:ext>
          </c:extLst>
        </c:ser>
        <c:ser>
          <c:idx val="3"/>
          <c:order val="3"/>
          <c:tx>
            <c:strRef>
              <c:f>[2]Sheet1!$E$5</c:f>
              <c:strCache>
                <c:ptCount val="1"/>
                <c:pt idx="0">
                  <c:v>TECHNICIAN B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[2]Sheet1!$E$5:$E$30</c:f>
              <c:numCache>
                <c:formatCode>General</c:formatCode>
                <c:ptCount val="26"/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3.5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6.5</c:v>
                </c:pt>
                <c:pt idx="10">
                  <c:v>1.5</c:v>
                </c:pt>
                <c:pt idx="11">
                  <c:v>1.5</c:v>
                </c:pt>
                <c:pt idx="12">
                  <c:v>1</c:v>
                </c:pt>
                <c:pt idx="13">
                  <c:v>1.5</c:v>
                </c:pt>
                <c:pt idx="14">
                  <c:v>1</c:v>
                </c:pt>
                <c:pt idx="15">
                  <c:v>2.5</c:v>
                </c:pt>
                <c:pt idx="16">
                  <c:v>8</c:v>
                </c:pt>
                <c:pt idx="17">
                  <c:v>1</c:v>
                </c:pt>
                <c:pt idx="18">
                  <c:v>1.2</c:v>
                </c:pt>
                <c:pt idx="19">
                  <c:v>5.5</c:v>
                </c:pt>
                <c:pt idx="20">
                  <c:v>1</c:v>
                </c:pt>
                <c:pt idx="21">
                  <c:v>2.2850000000000001</c:v>
                </c:pt>
                <c:pt idx="22">
                  <c:v>7</c:v>
                </c:pt>
                <c:pt idx="23">
                  <c:v>8</c:v>
                </c:pt>
                <c:pt idx="24">
                  <c:v>1</c:v>
                </c:pt>
                <c:pt idx="25">
                  <c:v>2.3940555817739879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9A8-42DF-A3A2-F945F9493C23}"/>
            </c:ext>
          </c:extLst>
        </c:ser>
        <c:ser>
          <c:idx val="4"/>
          <c:order val="4"/>
          <c:tx>
            <c:strRef>
              <c:f>[2]Sheet1!$F$5</c:f>
              <c:strCache>
                <c:ptCount val="1"/>
                <c:pt idx="0">
                  <c:v>TECHNICIAN C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[2]Sheet1!$F$5:$F$30</c:f>
              <c:numCache>
                <c:formatCode>General</c:formatCode>
                <c:ptCount val="26"/>
                <c:pt idx="1">
                  <c:v>1.4</c:v>
                </c:pt>
                <c:pt idx="2">
                  <c:v>2.5</c:v>
                </c:pt>
                <c:pt idx="3">
                  <c:v>1.6</c:v>
                </c:pt>
                <c:pt idx="4">
                  <c:v>1.6</c:v>
                </c:pt>
                <c:pt idx="5">
                  <c:v>3</c:v>
                </c:pt>
                <c:pt idx="6">
                  <c:v>1</c:v>
                </c:pt>
                <c:pt idx="7">
                  <c:v>0.7</c:v>
                </c:pt>
                <c:pt idx="8">
                  <c:v>0.9</c:v>
                </c:pt>
                <c:pt idx="9">
                  <c:v>6.2</c:v>
                </c:pt>
                <c:pt idx="10">
                  <c:v>1.4</c:v>
                </c:pt>
                <c:pt idx="11">
                  <c:v>1.7</c:v>
                </c:pt>
                <c:pt idx="12">
                  <c:v>1.3</c:v>
                </c:pt>
                <c:pt idx="13">
                  <c:v>1.6</c:v>
                </c:pt>
                <c:pt idx="14">
                  <c:v>1</c:v>
                </c:pt>
                <c:pt idx="15">
                  <c:v>2.1</c:v>
                </c:pt>
                <c:pt idx="16">
                  <c:v>7</c:v>
                </c:pt>
                <c:pt idx="17">
                  <c:v>0.8</c:v>
                </c:pt>
                <c:pt idx="18">
                  <c:v>0.8</c:v>
                </c:pt>
                <c:pt idx="19">
                  <c:v>4.9000000000000004</c:v>
                </c:pt>
                <c:pt idx="20">
                  <c:v>0.5</c:v>
                </c:pt>
                <c:pt idx="21">
                  <c:v>2.0999999999999996</c:v>
                </c:pt>
                <c:pt idx="22">
                  <c:v>6.5</c:v>
                </c:pt>
                <c:pt idx="23">
                  <c:v>7</c:v>
                </c:pt>
                <c:pt idx="24">
                  <c:v>0.5</c:v>
                </c:pt>
                <c:pt idx="25">
                  <c:v>2.1607122752073877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9A8-42DF-A3A2-F945F9493C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70311663"/>
        <c:axId val="1970322063"/>
      </c:barChart>
      <c:catAx>
        <c:axId val="197031166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0322063"/>
        <c:crosses val="autoZero"/>
        <c:auto val="1"/>
        <c:lblAlgn val="ctr"/>
        <c:lblOffset val="100"/>
        <c:noMultiLvlLbl val="0"/>
      </c:catAx>
      <c:valAx>
        <c:axId val="19703220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03116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>
                <a:latin typeface="Bahnschrift SemiBold" panose="020B0502040204020203" pitchFamily="34" charset="0"/>
              </a:rPr>
              <a:t>TECHNICIAN 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[2]Sheet1!$B$5</c:f>
              <c:strCache>
                <c:ptCount val="1"/>
                <c:pt idx="0">
                  <c:v>SAMPLE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[2]Sheet1!$B$6:$B$30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E1-4D6E-A4E3-1A39136C95F5}"/>
            </c:ext>
          </c:extLst>
        </c:ser>
        <c:ser>
          <c:idx val="1"/>
          <c:order val="1"/>
          <c:tx>
            <c:strRef>
              <c:f>[2]Sheet1!$C$5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[2]Sheet1!$C$6:$C$30</c:f>
              <c:numCache>
                <c:formatCode>General</c:formatCode>
                <c:ptCount val="25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  <c:pt idx="20">
                  <c:v>1.786</c:v>
                </c:pt>
                <c:pt idx="21">
                  <c:v>7.25</c:v>
                </c:pt>
                <c:pt idx="22">
                  <c:v>7.5</c:v>
                </c:pt>
                <c:pt idx="23">
                  <c:v>0.25</c:v>
                </c:pt>
                <c:pt idx="24">
                  <c:v>2.4590453653187558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6E1-4D6E-A4E3-1A39136C95F5}"/>
            </c:ext>
          </c:extLst>
        </c:ser>
        <c:ser>
          <c:idx val="2"/>
          <c:order val="2"/>
          <c:tx>
            <c:strRef>
              <c:f>[2]Sheet1!$D$5</c:f>
              <c:strCache>
                <c:ptCount val="1"/>
                <c:pt idx="0">
                  <c:v>TECHNICIAN A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[2]Sheet1!$D$6:$D$30</c:f>
              <c:numCache>
                <c:formatCode>General</c:formatCode>
                <c:ptCount val="25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  <c:pt idx="20">
                  <c:v>1.9650000000000003</c:v>
                </c:pt>
                <c:pt idx="21">
                  <c:v>5.5</c:v>
                </c:pt>
                <c:pt idx="22">
                  <c:v>6</c:v>
                </c:pt>
                <c:pt idx="23">
                  <c:v>0.5</c:v>
                </c:pt>
                <c:pt idx="24">
                  <c:v>1.8429208341887489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6E1-4D6E-A4E3-1A39136C95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48075727"/>
        <c:axId val="1848072399"/>
      </c:barChart>
      <c:catAx>
        <c:axId val="18480757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8072399"/>
        <c:crosses val="autoZero"/>
        <c:auto val="1"/>
        <c:lblAlgn val="ctr"/>
        <c:lblOffset val="100"/>
        <c:noMultiLvlLbl val="0"/>
      </c:catAx>
      <c:valAx>
        <c:axId val="1848072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8075727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Bahnschrift" panose="020B0502040204020203" pitchFamily="34" charset="0"/>
              </a:rPr>
              <a:t>TECHNICIAN</a:t>
            </a:r>
            <a:r>
              <a:rPr lang="en-US" baseline="0">
                <a:latin typeface="Bahnschrift" panose="020B0502040204020203" pitchFamily="34" charset="0"/>
              </a:rPr>
              <a:t> B</a:t>
            </a:r>
            <a:endParaRPr lang="en-US">
              <a:latin typeface="Bahnschrift" panose="020B0502040204020203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[2]Sheet1!$G$82</c:f>
              <c:strCache>
                <c:ptCount val="1"/>
                <c:pt idx="0">
                  <c:v>SAMPLE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[2]Sheet1!$G$83:$G$107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23-4FB0-B9DF-AEDE5E30CDAA}"/>
            </c:ext>
          </c:extLst>
        </c:ser>
        <c:ser>
          <c:idx val="1"/>
          <c:order val="1"/>
          <c:tx>
            <c:strRef>
              <c:f>[2]Sheet1!$H$82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[2]Sheet1!$H$83:$H$107</c:f>
              <c:numCache>
                <c:formatCode>General</c:formatCode>
                <c:ptCount val="25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  <c:pt idx="20">
                  <c:v>1.786</c:v>
                </c:pt>
                <c:pt idx="21">
                  <c:v>7.25</c:v>
                </c:pt>
                <c:pt idx="22">
                  <c:v>7.5</c:v>
                </c:pt>
                <c:pt idx="23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A23-4FB0-B9DF-AEDE5E30CDAA}"/>
            </c:ext>
          </c:extLst>
        </c:ser>
        <c:ser>
          <c:idx val="2"/>
          <c:order val="2"/>
          <c:tx>
            <c:strRef>
              <c:f>[2]Sheet1!$I$82</c:f>
              <c:strCache>
                <c:ptCount val="1"/>
                <c:pt idx="0">
                  <c:v>TECHNICIAN B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[2]Sheet1!$I$83:$I$107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  <c:pt idx="20">
                  <c:v>2.2850000000000001</c:v>
                </c:pt>
                <c:pt idx="21">
                  <c:v>7</c:v>
                </c:pt>
                <c:pt idx="22">
                  <c:v>8</c:v>
                </c:pt>
                <c:pt idx="2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A23-4FB0-B9DF-AEDE5E30CD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77067727"/>
        <c:axId val="1977065231"/>
      </c:barChart>
      <c:catAx>
        <c:axId val="197706772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7065231"/>
        <c:crosses val="autoZero"/>
        <c:auto val="1"/>
        <c:lblAlgn val="ctr"/>
        <c:lblOffset val="100"/>
        <c:noMultiLvlLbl val="0"/>
      </c:catAx>
      <c:valAx>
        <c:axId val="1977065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70677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TECHNICIAN</a:t>
            </a:r>
            <a:r>
              <a:rPr lang="en-US" baseline="0"/>
              <a:t> C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[2]Sheet1!$G$117</c:f>
              <c:strCache>
                <c:ptCount val="1"/>
                <c:pt idx="0">
                  <c:v>SAMPLE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[2]Sheet1!$G$118:$G$142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70-4F36-AB75-0DBB6CE45149}"/>
            </c:ext>
          </c:extLst>
        </c:ser>
        <c:ser>
          <c:idx val="1"/>
          <c:order val="1"/>
          <c:tx>
            <c:strRef>
              <c:f>[2]Sheet1!$H$117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[2]Sheet1!$H$118:$H$142</c:f>
              <c:numCache>
                <c:formatCode>General</c:formatCode>
                <c:ptCount val="25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  <c:pt idx="20">
                  <c:v>1.786</c:v>
                </c:pt>
                <c:pt idx="21">
                  <c:v>7.25</c:v>
                </c:pt>
                <c:pt idx="22">
                  <c:v>7.5</c:v>
                </c:pt>
                <c:pt idx="23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C70-4F36-AB75-0DBB6CE45149}"/>
            </c:ext>
          </c:extLst>
        </c:ser>
        <c:ser>
          <c:idx val="2"/>
          <c:order val="2"/>
          <c:tx>
            <c:strRef>
              <c:f>[2]Sheet1!$I$117</c:f>
              <c:strCache>
                <c:ptCount val="1"/>
                <c:pt idx="0">
                  <c:v>TECHNICIAN C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[2]Sheet1!$I$118:$I$142</c:f>
              <c:numCache>
                <c:formatCode>General</c:formatCode>
                <c:ptCount val="25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  <c:pt idx="20">
                  <c:v>2.0999999999999996</c:v>
                </c:pt>
                <c:pt idx="21">
                  <c:v>6.5</c:v>
                </c:pt>
                <c:pt idx="22">
                  <c:v>7</c:v>
                </c:pt>
                <c:pt idx="23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C70-4F36-AB75-0DBB6CE451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77039439"/>
        <c:axId val="1977049839"/>
      </c:barChart>
      <c:catAx>
        <c:axId val="197703943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7049839"/>
        <c:crosses val="autoZero"/>
        <c:auto val="1"/>
        <c:lblAlgn val="ctr"/>
        <c:lblOffset val="100"/>
        <c:noMultiLvlLbl val="0"/>
      </c:catAx>
      <c:valAx>
        <c:axId val="1977049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70394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0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03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 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tmp" /><Relationship Id="rId2" Type="http://schemas.openxmlformats.org/officeDocument/2006/relationships/chart" Target="../charts/chart3.xml" /><Relationship Id="rId1" Type="http://schemas.openxmlformats.org/officeDocument/2006/relationships/chart" Target="../charts/chart2.xml" /><Relationship Id="rId5" Type="http://schemas.openxmlformats.org/officeDocument/2006/relationships/chart" Target="../charts/chart5.xml" /><Relationship Id="rId4" Type="http://schemas.openxmlformats.org/officeDocument/2006/relationships/chart" Target="../charts/chart4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28</xdr:row>
      <xdr:rowOff>0</xdr:rowOff>
    </xdr:from>
    <xdr:to>
      <xdr:col>12</xdr:col>
      <xdr:colOff>57150</xdr:colOff>
      <xdr:row>45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34</xdr:row>
      <xdr:rowOff>0</xdr:rowOff>
    </xdr:from>
    <xdr:to>
      <xdr:col>5</xdr:col>
      <xdr:colOff>1107281</xdr:colOff>
      <xdr:row>50</xdr:row>
      <xdr:rowOff>59531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1700892</xdr:colOff>
      <xdr:row>55</xdr:row>
      <xdr:rowOff>0</xdr:rowOff>
    </xdr:from>
    <xdr:to>
      <xdr:col>5</xdr:col>
      <xdr:colOff>1083467</xdr:colOff>
      <xdr:row>75</xdr:row>
      <xdr:rowOff>13607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108857</xdr:colOff>
      <xdr:row>142</xdr:row>
      <xdr:rowOff>176894</xdr:rowOff>
    </xdr:from>
    <xdr:to>
      <xdr:col>5</xdr:col>
      <xdr:colOff>721179</xdr:colOff>
      <xdr:row>159</xdr:row>
      <xdr:rowOff>13608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08857" y="28113719"/>
          <a:ext cx="8032297" cy="30752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ANNOTATIONS-</a:t>
          </a:r>
        </a:p>
      </xdr:txBody>
    </xdr:sp>
    <xdr:clientData/>
  </xdr:twoCellAnchor>
  <xdr:twoCellAnchor editAs="oneCell">
    <xdr:from>
      <xdr:col>0</xdr:col>
      <xdr:colOff>244928</xdr:colOff>
      <xdr:row>144</xdr:row>
      <xdr:rowOff>149678</xdr:rowOff>
    </xdr:from>
    <xdr:to>
      <xdr:col>7</xdr:col>
      <xdr:colOff>574221</xdr:colOff>
      <xdr:row>171</xdr:row>
      <xdr:rowOff>40821</xdr:rowOff>
    </xdr:to>
    <xdr:pic>
      <xdr:nvPicPr>
        <xdr:cNvPr id="5" name="Picture 4" descr="Screen Clipping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928" y="28467503"/>
          <a:ext cx="7787368" cy="5034643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81</xdr:row>
      <xdr:rowOff>122465</xdr:rowOff>
    </xdr:from>
    <xdr:to>
      <xdr:col>5</xdr:col>
      <xdr:colOff>952500</xdr:colOff>
      <xdr:row>101</xdr:row>
      <xdr:rowOff>116343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81643</xdr:colOff>
      <xdr:row>116</xdr:row>
      <xdr:rowOff>108858</xdr:rowOff>
    </xdr:from>
    <xdr:to>
      <xdr:col>5</xdr:col>
      <xdr:colOff>892968</xdr:colOff>
      <xdr:row>137</xdr:row>
      <xdr:rowOff>93550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C26441.xls_625295766.xlsx" TargetMode="External" 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31014.xlsx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sk 1a"/>
      <sheetName val="Task 1b"/>
      <sheetName val="Task 1c"/>
      <sheetName val="Task 2a"/>
      <sheetName val="Task 2b"/>
    </sheetNames>
    <sheetDataSet>
      <sheetData sheetId="0"/>
      <sheetData sheetId="1"/>
      <sheetData sheetId="2">
        <row r="24">
          <cell r="C24">
            <v>66.66</v>
          </cell>
          <cell r="D24">
            <v>66.66</v>
          </cell>
          <cell r="E24">
            <v>66.66</v>
          </cell>
          <cell r="F24">
            <v>66.66</v>
          </cell>
          <cell r="G24">
            <v>66.66</v>
          </cell>
          <cell r="H24">
            <v>66.66</v>
          </cell>
          <cell r="I24">
            <v>66.66</v>
          </cell>
          <cell r="J24">
            <v>66.66</v>
          </cell>
          <cell r="K24">
            <v>66.66</v>
          </cell>
          <cell r="L24">
            <v>66.66</v>
          </cell>
        </row>
        <row r="28">
          <cell r="C28">
            <v>66.66</v>
          </cell>
          <cell r="D28">
            <v>33.33</v>
          </cell>
          <cell r="E28">
            <v>22.22</v>
          </cell>
          <cell r="F28">
            <v>16.664999999999999</v>
          </cell>
          <cell r="G28">
            <v>13.331999999999999</v>
          </cell>
          <cell r="H28">
            <v>11.11</v>
          </cell>
          <cell r="I28">
            <v>9.5228571428571431</v>
          </cell>
          <cell r="J28">
            <v>8.3324999999999996</v>
          </cell>
          <cell r="K28">
            <v>7.4066666666666663</v>
          </cell>
          <cell r="L28">
            <v>6.6659999999999995</v>
          </cell>
        </row>
      </sheetData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5">
          <cell r="B5" t="str">
            <v>SAMPLE</v>
          </cell>
          <cell r="C5" t="str">
            <v>ACTUAL SIZE</v>
          </cell>
          <cell r="D5" t="str">
            <v>TECHNICIAN A</v>
          </cell>
          <cell r="E5" t="str">
            <v>TECHNICIAN B</v>
          </cell>
          <cell r="F5" t="str">
            <v>TECHNICIAN C</v>
          </cell>
        </row>
        <row r="6">
          <cell r="B6">
            <v>1</v>
          </cell>
          <cell r="C6">
            <v>0.7</v>
          </cell>
          <cell r="D6">
            <v>1.5</v>
          </cell>
          <cell r="E6">
            <v>1</v>
          </cell>
          <cell r="F6">
            <v>1.4</v>
          </cell>
        </row>
        <row r="7">
          <cell r="B7">
            <v>2</v>
          </cell>
          <cell r="C7">
            <v>2.1</v>
          </cell>
          <cell r="D7">
            <v>1.8</v>
          </cell>
          <cell r="E7">
            <v>2</v>
          </cell>
          <cell r="F7">
            <v>2.5</v>
          </cell>
        </row>
        <row r="8">
          <cell r="B8">
            <v>3</v>
          </cell>
          <cell r="C8">
            <v>1.1000000000000001</v>
          </cell>
          <cell r="D8">
            <v>2</v>
          </cell>
          <cell r="E8">
            <v>2</v>
          </cell>
          <cell r="F8">
            <v>1.6</v>
          </cell>
        </row>
        <row r="9">
          <cell r="B9">
            <v>4</v>
          </cell>
          <cell r="C9">
            <v>1.6</v>
          </cell>
          <cell r="D9">
            <v>0.8</v>
          </cell>
          <cell r="E9">
            <v>2</v>
          </cell>
          <cell r="F9">
            <v>1.6</v>
          </cell>
        </row>
        <row r="10">
          <cell r="B10">
            <v>5</v>
          </cell>
          <cell r="C10">
            <v>2.7</v>
          </cell>
          <cell r="D10">
            <v>3</v>
          </cell>
          <cell r="E10">
            <v>3.5</v>
          </cell>
          <cell r="F10">
            <v>3</v>
          </cell>
        </row>
        <row r="11">
          <cell r="B11">
            <v>6</v>
          </cell>
          <cell r="C11">
            <v>0.55000000000000004</v>
          </cell>
          <cell r="D11">
            <v>1.2</v>
          </cell>
          <cell r="E11">
            <v>1</v>
          </cell>
          <cell r="F11">
            <v>1</v>
          </cell>
        </row>
        <row r="12">
          <cell r="B12">
            <v>7</v>
          </cell>
          <cell r="C12">
            <v>0.27</v>
          </cell>
          <cell r="D12">
            <v>1.2</v>
          </cell>
          <cell r="E12">
            <v>1</v>
          </cell>
          <cell r="F12">
            <v>0.7</v>
          </cell>
        </row>
        <row r="13">
          <cell r="B13">
            <v>8</v>
          </cell>
          <cell r="C13">
            <v>0.4</v>
          </cell>
          <cell r="D13">
            <v>0.5</v>
          </cell>
          <cell r="E13">
            <v>1</v>
          </cell>
          <cell r="F13">
            <v>0.9</v>
          </cell>
        </row>
        <row r="14">
          <cell r="B14">
            <v>9</v>
          </cell>
          <cell r="C14">
            <v>6</v>
          </cell>
          <cell r="D14">
            <v>5.5</v>
          </cell>
          <cell r="E14">
            <v>6.5</v>
          </cell>
          <cell r="F14">
            <v>6.2</v>
          </cell>
        </row>
        <row r="15">
          <cell r="B15">
            <v>10</v>
          </cell>
          <cell r="C15">
            <v>1.1200000000000001</v>
          </cell>
          <cell r="D15">
            <v>0.5</v>
          </cell>
          <cell r="E15">
            <v>1.5</v>
          </cell>
          <cell r="F15">
            <v>1.4</v>
          </cell>
        </row>
        <row r="16">
          <cell r="B16">
            <v>11</v>
          </cell>
          <cell r="C16">
            <v>1.3</v>
          </cell>
          <cell r="D16">
            <v>2.1</v>
          </cell>
          <cell r="E16">
            <v>1.5</v>
          </cell>
          <cell r="F16">
            <v>1.7</v>
          </cell>
        </row>
        <row r="17">
          <cell r="B17">
            <v>12</v>
          </cell>
          <cell r="C17">
            <v>0.98</v>
          </cell>
          <cell r="D17">
            <v>1</v>
          </cell>
          <cell r="E17">
            <v>1</v>
          </cell>
          <cell r="F17">
            <v>1.3</v>
          </cell>
        </row>
        <row r="18">
          <cell r="B18">
            <v>13</v>
          </cell>
          <cell r="C18">
            <v>1.1499999999999999</v>
          </cell>
          <cell r="D18">
            <v>1.8</v>
          </cell>
          <cell r="E18">
            <v>1.5</v>
          </cell>
          <cell r="F18">
            <v>1.6</v>
          </cell>
        </row>
        <row r="19">
          <cell r="B19">
            <v>14</v>
          </cell>
          <cell r="C19">
            <v>0.52</v>
          </cell>
          <cell r="D19">
            <v>1.5</v>
          </cell>
          <cell r="E19">
            <v>1</v>
          </cell>
          <cell r="F19">
            <v>1</v>
          </cell>
        </row>
        <row r="20">
          <cell r="B20">
            <v>15</v>
          </cell>
          <cell r="C20">
            <v>1.8</v>
          </cell>
          <cell r="D20">
            <v>2</v>
          </cell>
          <cell r="E20">
            <v>2.5</v>
          </cell>
          <cell r="F20">
            <v>2.1</v>
          </cell>
        </row>
        <row r="21">
          <cell r="B21">
            <v>16</v>
          </cell>
          <cell r="C21">
            <v>7.5</v>
          </cell>
          <cell r="D21">
            <v>6</v>
          </cell>
          <cell r="E21">
            <v>8</v>
          </cell>
          <cell r="F21">
            <v>7</v>
          </cell>
        </row>
        <row r="22">
          <cell r="B22">
            <v>17</v>
          </cell>
          <cell r="C22">
            <v>0.28000000000000003</v>
          </cell>
          <cell r="D22">
            <v>1</v>
          </cell>
          <cell r="E22">
            <v>1</v>
          </cell>
          <cell r="F22">
            <v>0.8</v>
          </cell>
        </row>
        <row r="23">
          <cell r="B23">
            <v>18</v>
          </cell>
          <cell r="C23">
            <v>0.5</v>
          </cell>
          <cell r="D23">
            <v>0.9</v>
          </cell>
          <cell r="E23">
            <v>1.2</v>
          </cell>
          <cell r="F23">
            <v>0.8</v>
          </cell>
        </row>
        <row r="24">
          <cell r="B24">
            <v>19</v>
          </cell>
          <cell r="C24">
            <v>4.9000000000000004</v>
          </cell>
          <cell r="D24">
            <v>4.5</v>
          </cell>
          <cell r="E24">
            <v>5.5</v>
          </cell>
          <cell r="F24">
            <v>4.9000000000000004</v>
          </cell>
        </row>
        <row r="25">
          <cell r="B25">
            <v>20</v>
          </cell>
          <cell r="C25">
            <v>0.25</v>
          </cell>
          <cell r="D25">
            <v>0.5</v>
          </cell>
          <cell r="E25">
            <v>1</v>
          </cell>
          <cell r="F25">
            <v>0.5</v>
          </cell>
        </row>
        <row r="26">
          <cell r="B26" t="str">
            <v>MEAN</v>
          </cell>
          <cell r="C26">
            <v>1.786</v>
          </cell>
          <cell r="D26">
            <v>1.9650000000000003</v>
          </cell>
          <cell r="E26">
            <v>2.2850000000000001</v>
          </cell>
          <cell r="F26">
            <v>2.0999999999999996</v>
          </cell>
        </row>
        <row r="27">
          <cell r="B27" t="str">
            <v>RANGE</v>
          </cell>
          <cell r="C27">
            <v>7.25</v>
          </cell>
          <cell r="D27">
            <v>5.5</v>
          </cell>
          <cell r="E27">
            <v>7</v>
          </cell>
          <cell r="F27">
            <v>6.5</v>
          </cell>
        </row>
        <row r="28">
          <cell r="B28" t="str">
            <v>MAXIMUM</v>
          </cell>
          <cell r="C28">
            <v>7.5</v>
          </cell>
          <cell r="D28">
            <v>6</v>
          </cell>
          <cell r="E28">
            <v>8</v>
          </cell>
          <cell r="F28">
            <v>7</v>
          </cell>
        </row>
        <row r="29">
          <cell r="B29" t="str">
            <v>MINIMUM</v>
          </cell>
          <cell r="C29">
            <v>0.25</v>
          </cell>
          <cell r="D29">
            <v>0.5</v>
          </cell>
          <cell r="E29">
            <v>1</v>
          </cell>
          <cell r="F29">
            <v>0.5</v>
          </cell>
        </row>
        <row r="30">
          <cell r="B30" t="str">
            <v>STANDARD DEVIATION</v>
          </cell>
          <cell r="C30">
            <v>2.4590453653187558</v>
          </cell>
          <cell r="D30">
            <v>1.8429208341887489</v>
          </cell>
          <cell r="E30">
            <v>2.3940555817739879</v>
          </cell>
          <cell r="F30">
            <v>2.1607122752073877</v>
          </cell>
        </row>
        <row r="82">
          <cell r="G82" t="str">
            <v>SAMPLE</v>
          </cell>
          <cell r="H82" t="str">
            <v>ACTUAL SIZE</v>
          </cell>
          <cell r="I82" t="str">
            <v>TECHNICIAN B</v>
          </cell>
        </row>
        <row r="83">
          <cell r="G83">
            <v>1</v>
          </cell>
          <cell r="H83">
            <v>0.7</v>
          </cell>
          <cell r="I83">
            <v>1</v>
          </cell>
        </row>
        <row r="84">
          <cell r="G84">
            <v>2</v>
          </cell>
          <cell r="H84">
            <v>2.1</v>
          </cell>
          <cell r="I84">
            <v>2</v>
          </cell>
        </row>
        <row r="85">
          <cell r="G85">
            <v>3</v>
          </cell>
          <cell r="H85">
            <v>1.1000000000000001</v>
          </cell>
          <cell r="I85">
            <v>2</v>
          </cell>
        </row>
        <row r="86">
          <cell r="G86">
            <v>4</v>
          </cell>
          <cell r="H86">
            <v>1.6</v>
          </cell>
          <cell r="I86">
            <v>2</v>
          </cell>
        </row>
        <row r="87">
          <cell r="G87">
            <v>5</v>
          </cell>
          <cell r="H87">
            <v>2.7</v>
          </cell>
          <cell r="I87">
            <v>3.5</v>
          </cell>
        </row>
        <row r="88">
          <cell r="G88">
            <v>6</v>
          </cell>
          <cell r="H88">
            <v>0.55000000000000004</v>
          </cell>
          <cell r="I88">
            <v>1</v>
          </cell>
        </row>
        <row r="89">
          <cell r="G89">
            <v>7</v>
          </cell>
          <cell r="H89">
            <v>0.27</v>
          </cell>
          <cell r="I89">
            <v>1</v>
          </cell>
        </row>
        <row r="90">
          <cell r="G90">
            <v>8</v>
          </cell>
          <cell r="H90">
            <v>0.4</v>
          </cell>
          <cell r="I90">
            <v>1</v>
          </cell>
        </row>
        <row r="91">
          <cell r="G91">
            <v>9</v>
          </cell>
          <cell r="H91">
            <v>6</v>
          </cell>
          <cell r="I91">
            <v>6.5</v>
          </cell>
        </row>
        <row r="92">
          <cell r="G92">
            <v>10</v>
          </cell>
          <cell r="H92">
            <v>1.1200000000000001</v>
          </cell>
          <cell r="I92">
            <v>1.5</v>
          </cell>
        </row>
        <row r="93">
          <cell r="G93">
            <v>11</v>
          </cell>
          <cell r="H93">
            <v>1.3</v>
          </cell>
          <cell r="I93">
            <v>1.5</v>
          </cell>
        </row>
        <row r="94">
          <cell r="G94">
            <v>12</v>
          </cell>
          <cell r="H94">
            <v>0.98</v>
          </cell>
          <cell r="I94">
            <v>1</v>
          </cell>
        </row>
        <row r="95">
          <cell r="G95">
            <v>13</v>
          </cell>
          <cell r="H95">
            <v>1.1499999999999999</v>
          </cell>
          <cell r="I95">
            <v>1.5</v>
          </cell>
        </row>
        <row r="96">
          <cell r="G96">
            <v>14</v>
          </cell>
          <cell r="H96">
            <v>0.52</v>
          </cell>
          <cell r="I96">
            <v>1</v>
          </cell>
        </row>
        <row r="97">
          <cell r="G97">
            <v>15</v>
          </cell>
          <cell r="H97">
            <v>1.8</v>
          </cell>
          <cell r="I97">
            <v>2.5</v>
          </cell>
        </row>
        <row r="98">
          <cell r="G98">
            <v>16</v>
          </cell>
          <cell r="H98">
            <v>7.5</v>
          </cell>
          <cell r="I98">
            <v>8</v>
          </cell>
        </row>
        <row r="99">
          <cell r="G99">
            <v>17</v>
          </cell>
          <cell r="H99">
            <v>0.28000000000000003</v>
          </cell>
          <cell r="I99">
            <v>1</v>
          </cell>
        </row>
        <row r="100">
          <cell r="G100">
            <v>18</v>
          </cell>
          <cell r="H100">
            <v>0.5</v>
          </cell>
          <cell r="I100">
            <v>1.2</v>
          </cell>
        </row>
        <row r="101">
          <cell r="G101">
            <v>19</v>
          </cell>
          <cell r="H101">
            <v>4.9000000000000004</v>
          </cell>
          <cell r="I101">
            <v>5.5</v>
          </cell>
        </row>
        <row r="102">
          <cell r="G102">
            <v>20</v>
          </cell>
          <cell r="H102">
            <v>0.25</v>
          </cell>
          <cell r="I102">
            <v>1</v>
          </cell>
        </row>
        <row r="103">
          <cell r="G103" t="str">
            <v>MEAN</v>
          </cell>
          <cell r="H103">
            <v>1.786</v>
          </cell>
          <cell r="I103">
            <v>2.2850000000000001</v>
          </cell>
        </row>
        <row r="104">
          <cell r="G104" t="str">
            <v>RANGE</v>
          </cell>
          <cell r="H104">
            <v>7.25</v>
          </cell>
          <cell r="I104">
            <v>7</v>
          </cell>
        </row>
        <row r="105">
          <cell r="G105" t="str">
            <v>MAXIMUM</v>
          </cell>
          <cell r="H105">
            <v>7.5</v>
          </cell>
          <cell r="I105">
            <v>8</v>
          </cell>
        </row>
        <row r="106">
          <cell r="G106" t="str">
            <v>MINIMUM</v>
          </cell>
          <cell r="H106">
            <v>0.25</v>
          </cell>
          <cell r="I106">
            <v>1</v>
          </cell>
        </row>
        <row r="117">
          <cell r="G117" t="str">
            <v>SAMPLE</v>
          </cell>
          <cell r="H117" t="str">
            <v>ACTUAL SIZE</v>
          </cell>
          <cell r="I117" t="str">
            <v>TECHNICIAN C</v>
          </cell>
        </row>
        <row r="118">
          <cell r="G118">
            <v>1</v>
          </cell>
          <cell r="H118">
            <v>0.7</v>
          </cell>
          <cell r="I118">
            <v>1.4</v>
          </cell>
        </row>
        <row r="119">
          <cell r="G119">
            <v>2</v>
          </cell>
          <cell r="H119">
            <v>2.1</v>
          </cell>
          <cell r="I119">
            <v>2.5</v>
          </cell>
        </row>
        <row r="120">
          <cell r="G120">
            <v>3</v>
          </cell>
          <cell r="H120">
            <v>1.1000000000000001</v>
          </cell>
          <cell r="I120">
            <v>1.6</v>
          </cell>
        </row>
        <row r="121">
          <cell r="G121">
            <v>4</v>
          </cell>
          <cell r="H121">
            <v>1.6</v>
          </cell>
          <cell r="I121">
            <v>1.6</v>
          </cell>
        </row>
        <row r="122">
          <cell r="G122">
            <v>5</v>
          </cell>
          <cell r="H122">
            <v>2.7</v>
          </cell>
          <cell r="I122">
            <v>3</v>
          </cell>
        </row>
        <row r="123">
          <cell r="G123">
            <v>6</v>
          </cell>
          <cell r="H123">
            <v>0.55000000000000004</v>
          </cell>
          <cell r="I123">
            <v>1</v>
          </cell>
        </row>
        <row r="124">
          <cell r="G124">
            <v>7</v>
          </cell>
          <cell r="H124">
            <v>0.27</v>
          </cell>
          <cell r="I124">
            <v>0.7</v>
          </cell>
        </row>
        <row r="125">
          <cell r="G125">
            <v>8</v>
          </cell>
          <cell r="H125">
            <v>0.4</v>
          </cell>
          <cell r="I125">
            <v>0.9</v>
          </cell>
        </row>
        <row r="126">
          <cell r="G126">
            <v>9</v>
          </cell>
          <cell r="H126">
            <v>6</v>
          </cell>
          <cell r="I126">
            <v>6.2</v>
          </cell>
        </row>
        <row r="127">
          <cell r="G127">
            <v>10</v>
          </cell>
          <cell r="H127">
            <v>1.1200000000000001</v>
          </cell>
          <cell r="I127">
            <v>1.4</v>
          </cell>
        </row>
        <row r="128">
          <cell r="G128">
            <v>11</v>
          </cell>
          <cell r="H128">
            <v>1.3</v>
          </cell>
          <cell r="I128">
            <v>1.7</v>
          </cell>
        </row>
        <row r="129">
          <cell r="G129">
            <v>12</v>
          </cell>
          <cell r="H129">
            <v>0.98</v>
          </cell>
          <cell r="I129">
            <v>1.3</v>
          </cell>
        </row>
        <row r="130">
          <cell r="G130">
            <v>13</v>
          </cell>
          <cell r="H130">
            <v>1.1499999999999999</v>
          </cell>
          <cell r="I130">
            <v>1.6</v>
          </cell>
        </row>
        <row r="131">
          <cell r="G131">
            <v>14</v>
          </cell>
          <cell r="H131">
            <v>0.52</v>
          </cell>
          <cell r="I131">
            <v>1</v>
          </cell>
        </row>
        <row r="132">
          <cell r="G132">
            <v>15</v>
          </cell>
          <cell r="H132">
            <v>1.8</v>
          </cell>
          <cell r="I132">
            <v>2.1</v>
          </cell>
        </row>
        <row r="133">
          <cell r="G133">
            <v>16</v>
          </cell>
          <cell r="H133">
            <v>7.5</v>
          </cell>
          <cell r="I133">
            <v>7</v>
          </cell>
        </row>
        <row r="134">
          <cell r="G134">
            <v>17</v>
          </cell>
          <cell r="H134">
            <v>0.28000000000000003</v>
          </cell>
          <cell r="I134">
            <v>0.8</v>
          </cell>
        </row>
        <row r="135">
          <cell r="G135">
            <v>18</v>
          </cell>
          <cell r="H135">
            <v>0.5</v>
          </cell>
          <cell r="I135">
            <v>0.8</v>
          </cell>
        </row>
        <row r="136">
          <cell r="G136">
            <v>19</v>
          </cell>
          <cell r="H136">
            <v>4.9000000000000004</v>
          </cell>
          <cell r="I136">
            <v>4.9000000000000004</v>
          </cell>
        </row>
        <row r="137">
          <cell r="G137">
            <v>20</v>
          </cell>
          <cell r="H137">
            <v>0.25</v>
          </cell>
          <cell r="I137">
            <v>0.5</v>
          </cell>
        </row>
        <row r="138">
          <cell r="G138" t="str">
            <v>MEAN</v>
          </cell>
          <cell r="H138">
            <v>1.786</v>
          </cell>
          <cell r="I138">
            <v>2.0999999999999996</v>
          </cell>
        </row>
        <row r="139">
          <cell r="G139" t="str">
            <v>RANGE</v>
          </cell>
          <cell r="H139">
            <v>7.25</v>
          </cell>
          <cell r="I139">
            <v>6.5</v>
          </cell>
        </row>
        <row r="140">
          <cell r="G140" t="str">
            <v>MAXIMUM</v>
          </cell>
          <cell r="H140">
            <v>7.5</v>
          </cell>
          <cell r="I140">
            <v>7</v>
          </cell>
        </row>
        <row r="141">
          <cell r="G141" t="str">
            <v>MINIMUM</v>
          </cell>
          <cell r="H141">
            <v>0.25</v>
          </cell>
          <cell r="I141">
            <v>0.5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"/>
  <sheetViews>
    <sheetView tabSelected="1" workbookViewId="0">
      <selection activeCell="D24" sqref="D24"/>
    </sheetView>
  </sheetViews>
  <sheetFormatPr defaultRowHeight="15" x14ac:dyDescent="0.2"/>
  <cols>
    <col min="1" max="1" width="17.21875" bestFit="1" customWidth="1"/>
    <col min="2" max="2" width="52.05859375" bestFit="1" customWidth="1"/>
    <col min="3" max="3" width="11.97265625" bestFit="1" customWidth="1"/>
    <col min="4" max="4" width="46.9453125" bestFit="1" customWidth="1"/>
  </cols>
  <sheetData>
    <row r="1" spans="1:4" x14ac:dyDescent="0.2">
      <c r="A1" t="s">
        <v>16</v>
      </c>
    </row>
    <row r="2" spans="1:4" ht="54.75" x14ac:dyDescent="0.2">
      <c r="B2" s="22" t="s">
        <v>17</v>
      </c>
      <c r="D2" s="22" t="s">
        <v>18</v>
      </c>
    </row>
    <row r="3" spans="1:4" x14ac:dyDescent="0.2">
      <c r="B3" s="22" t="s">
        <v>19</v>
      </c>
    </row>
    <row r="4" spans="1:4" x14ac:dyDescent="0.2">
      <c r="B4" t="s">
        <v>20</v>
      </c>
      <c r="D4" t="s">
        <v>20</v>
      </c>
    </row>
    <row r="5" spans="1:4" x14ac:dyDescent="0.2">
      <c r="B5" t="s">
        <v>21</v>
      </c>
      <c r="D5" t="s">
        <v>21</v>
      </c>
    </row>
    <row r="6" spans="1:4" x14ac:dyDescent="0.2">
      <c r="B6" t="s">
        <v>22</v>
      </c>
      <c r="D6" t="s">
        <v>22</v>
      </c>
    </row>
    <row r="7" spans="1:4" x14ac:dyDescent="0.2">
      <c r="B7" t="s">
        <v>23</v>
      </c>
      <c r="D7" t="s">
        <v>24</v>
      </c>
    </row>
    <row r="9" spans="1:4" x14ac:dyDescent="0.2">
      <c r="B9" t="s">
        <v>25</v>
      </c>
      <c r="D9" t="s">
        <v>26</v>
      </c>
    </row>
    <row r="10" spans="1:4" x14ac:dyDescent="0.2">
      <c r="B10" t="s">
        <v>27</v>
      </c>
      <c r="D10" s="23" t="s">
        <v>28</v>
      </c>
    </row>
    <row r="11" spans="1:4" x14ac:dyDescent="0.2">
      <c r="B11" s="23" t="s">
        <v>29</v>
      </c>
    </row>
    <row r="14" spans="1:4" x14ac:dyDescent="0.2">
      <c r="A14" t="s">
        <v>30</v>
      </c>
    </row>
    <row r="15" spans="1:4" x14ac:dyDescent="0.2">
      <c r="B15" t="s">
        <v>31</v>
      </c>
      <c r="C15" s="24">
        <v>9</v>
      </c>
      <c r="D15" t="s">
        <v>32</v>
      </c>
    </row>
    <row r="16" spans="1:4" x14ac:dyDescent="0.2">
      <c r="B16" t="s">
        <v>33</v>
      </c>
      <c r="C16">
        <v>66.67</v>
      </c>
      <c r="D16" t="s">
        <v>34</v>
      </c>
    </row>
    <row r="17" spans="2:4" x14ac:dyDescent="0.2">
      <c r="B17" t="s">
        <v>35</v>
      </c>
      <c r="C17">
        <f>C16/C15</f>
        <v>7.4077777777777776</v>
      </c>
      <c r="D17" t="s">
        <v>36</v>
      </c>
    </row>
    <row r="18" spans="2:4" x14ac:dyDescent="0.2">
      <c r="B18" t="s">
        <v>37</v>
      </c>
      <c r="C18" s="23">
        <f>C16*C16/(2*C15)</f>
        <v>246.93827222222222</v>
      </c>
      <c r="D18" t="s">
        <v>38</v>
      </c>
    </row>
    <row r="20" spans="2:4" x14ac:dyDescent="0.2">
      <c r="B20" s="25"/>
      <c r="C20" s="25"/>
    </row>
    <row r="21" spans="2:4" x14ac:dyDescent="0.2">
      <c r="B21" s="25"/>
      <c r="C21" s="25"/>
    </row>
    <row r="22" spans="2:4" x14ac:dyDescent="0.2">
      <c r="B22" t="s">
        <v>39</v>
      </c>
    </row>
    <row r="23" spans="2:4" x14ac:dyDescent="0.2">
      <c r="B23" t="s">
        <v>40</v>
      </c>
    </row>
    <row r="24" spans="2:4" x14ac:dyDescent="0.2">
      <c r="B24" t="s">
        <v>41</v>
      </c>
    </row>
  </sheetData>
  <conditionalFormatting sqref="B22">
    <cfRule type="expression" dxfId="2" priority="3">
      <formula>IF(C17&gt;17, TRUE, FALSE)</formula>
    </cfRule>
  </conditionalFormatting>
  <conditionalFormatting sqref="B23">
    <cfRule type="expression" dxfId="1" priority="2">
      <formula>IF(C17&lt; 12, TRUE, FALSE)</formula>
    </cfRule>
  </conditionalFormatting>
  <conditionalFormatting sqref="B24">
    <cfRule type="expression" dxfId="0" priority="1">
      <formula>IF(AND(C17&gt;= 12, C17&lt;= 17), TRUE, 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9"/>
  <sheetViews>
    <sheetView workbookViewId="0">
      <selection activeCell="J12" sqref="J12"/>
    </sheetView>
  </sheetViews>
  <sheetFormatPr defaultRowHeight="15" x14ac:dyDescent="0.2"/>
  <cols>
    <col min="1" max="1" width="19.7734375" bestFit="1" customWidth="1"/>
    <col min="3" max="3" width="7.53125" bestFit="1" customWidth="1"/>
  </cols>
  <sheetData>
    <row r="1" spans="1:12" x14ac:dyDescent="0.2">
      <c r="A1" s="21" t="s">
        <v>42</v>
      </c>
      <c r="B1" s="21" t="s">
        <v>43</v>
      </c>
    </row>
    <row r="2" spans="1:12" x14ac:dyDescent="0.2">
      <c r="A2" s="26" t="s">
        <v>44</v>
      </c>
      <c r="B2" s="26">
        <v>66.66</v>
      </c>
    </row>
    <row r="3" spans="1:12" x14ac:dyDescent="0.2">
      <c r="A3" s="26" t="s">
        <v>45</v>
      </c>
      <c r="B3" s="27">
        <f>+B2^2</f>
        <v>4443.5555999999997</v>
      </c>
    </row>
    <row r="4" spans="1:12" x14ac:dyDescent="0.2">
      <c r="A4" s="26" t="s">
        <v>46</v>
      </c>
      <c r="B4" s="26">
        <v>0</v>
      </c>
    </row>
    <row r="5" spans="1:12" x14ac:dyDescent="0.2">
      <c r="A5" s="26" t="s">
        <v>47</v>
      </c>
      <c r="B5" s="26">
        <f>+B4^2</f>
        <v>0</v>
      </c>
    </row>
    <row r="6" spans="1:12" x14ac:dyDescent="0.2">
      <c r="A6" s="26" t="s">
        <v>48</v>
      </c>
      <c r="B6" s="26">
        <v>400</v>
      </c>
    </row>
    <row r="7" spans="1:12" x14ac:dyDescent="0.2">
      <c r="A7" s="26" t="s">
        <v>49</v>
      </c>
      <c r="B7" s="27">
        <f>+B3-B5</f>
        <v>4443.5555999999997</v>
      </c>
    </row>
    <row r="9" spans="1:12" ht="17.25" x14ac:dyDescent="0.2">
      <c r="A9" t="s">
        <v>50</v>
      </c>
      <c r="B9" s="28" t="s">
        <v>49</v>
      </c>
      <c r="C9" s="29">
        <f>+B7/(2*B6)</f>
        <v>5.5544444999999998</v>
      </c>
      <c r="D9" t="s">
        <v>51</v>
      </c>
    </row>
    <row r="10" spans="1:12" x14ac:dyDescent="0.2">
      <c r="B10" s="26" t="s">
        <v>52</v>
      </c>
    </row>
    <row r="12" spans="1:12" x14ac:dyDescent="0.2">
      <c r="A12" t="s">
        <v>53</v>
      </c>
      <c r="B12" s="28" t="s">
        <v>54</v>
      </c>
      <c r="C12" s="29">
        <f>+(B2-B5)/C9</f>
        <v>12.001200120012001</v>
      </c>
      <c r="D12" t="s">
        <v>55</v>
      </c>
    </row>
    <row r="13" spans="1:12" x14ac:dyDescent="0.2">
      <c r="B13" s="26" t="s">
        <v>56</v>
      </c>
    </row>
    <row r="15" spans="1:12" x14ac:dyDescent="0.2">
      <c r="A15" s="37" t="s">
        <v>57</v>
      </c>
      <c r="B15" s="37"/>
      <c r="C15" s="37"/>
    </row>
    <row r="16" spans="1:12" x14ac:dyDescent="0.2">
      <c r="A16" s="36" t="s">
        <v>45</v>
      </c>
      <c r="B16" s="36"/>
      <c r="C16" s="29">
        <f>B7</f>
        <v>4443.5555999999997</v>
      </c>
      <c r="D16" s="29">
        <f>B7</f>
        <v>4443.5555999999997</v>
      </c>
      <c r="E16" s="29">
        <f>B7</f>
        <v>4443.5555999999997</v>
      </c>
      <c r="F16" s="29">
        <f>B7</f>
        <v>4443.5555999999997</v>
      </c>
      <c r="G16" s="29">
        <f>B7</f>
        <v>4443.5555999999997</v>
      </c>
      <c r="H16" s="29">
        <f>B7</f>
        <v>4443.5555999999997</v>
      </c>
      <c r="I16" s="29">
        <f>B7</f>
        <v>4443.5555999999997</v>
      </c>
      <c r="J16" s="29">
        <f>B7</f>
        <v>4443.5555999999997</v>
      </c>
      <c r="K16" s="29">
        <f>B7</f>
        <v>4443.5555999999997</v>
      </c>
      <c r="L16" s="29">
        <f>B7</f>
        <v>4443.5555999999997</v>
      </c>
    </row>
    <row r="17" spans="1:12" x14ac:dyDescent="0.2">
      <c r="A17" s="36" t="s">
        <v>47</v>
      </c>
      <c r="B17" s="36"/>
      <c r="C17">
        <f>B5</f>
        <v>0</v>
      </c>
      <c r="D17">
        <f>B5</f>
        <v>0</v>
      </c>
      <c r="E17">
        <f>B5</f>
        <v>0</v>
      </c>
      <c r="F17">
        <f>B5</f>
        <v>0</v>
      </c>
      <c r="G17">
        <f>B5</f>
        <v>0</v>
      </c>
      <c r="H17">
        <f>B5</f>
        <v>0</v>
      </c>
      <c r="I17">
        <f>B5</f>
        <v>0</v>
      </c>
      <c r="J17">
        <f>B5</f>
        <v>0</v>
      </c>
      <c r="K17">
        <f>B5</f>
        <v>0</v>
      </c>
      <c r="L17">
        <f>B5</f>
        <v>0</v>
      </c>
    </row>
    <row r="18" spans="1:12" x14ac:dyDescent="0.2">
      <c r="A18" s="36" t="s">
        <v>56</v>
      </c>
      <c r="B18" s="36"/>
      <c r="C18" s="29">
        <v>1</v>
      </c>
      <c r="D18" s="29">
        <v>2</v>
      </c>
      <c r="E18" s="29">
        <v>3</v>
      </c>
      <c r="F18" s="29">
        <v>4</v>
      </c>
      <c r="G18" s="29">
        <v>5</v>
      </c>
      <c r="H18" s="29">
        <v>6</v>
      </c>
      <c r="I18" s="29">
        <v>7</v>
      </c>
      <c r="J18" s="29">
        <v>8</v>
      </c>
      <c r="K18" s="29">
        <v>9</v>
      </c>
      <c r="L18" s="29">
        <v>10</v>
      </c>
    </row>
    <row r="20" spans="1:12" x14ac:dyDescent="0.2">
      <c r="A20" s="26" t="s">
        <v>58</v>
      </c>
      <c r="B20" s="28" t="s">
        <v>49</v>
      </c>
      <c r="C20" s="29">
        <f>(C16-C17)/(2*C18)</f>
        <v>2221.7777999999998</v>
      </c>
      <c r="D20" s="29">
        <f t="shared" ref="D20:L20" si="0">(D16-D17)/(2*D18)</f>
        <v>1110.8888999999999</v>
      </c>
      <c r="E20" s="29">
        <f t="shared" si="0"/>
        <v>740.59259999999995</v>
      </c>
      <c r="F20" s="29">
        <f t="shared" si="0"/>
        <v>555.44444999999996</v>
      </c>
      <c r="G20" s="29">
        <f t="shared" si="0"/>
        <v>444.35555999999997</v>
      </c>
      <c r="H20" s="29">
        <f t="shared" si="0"/>
        <v>370.29629999999997</v>
      </c>
      <c r="I20" s="29">
        <f t="shared" si="0"/>
        <v>317.39682857142856</v>
      </c>
      <c r="J20" s="29">
        <f t="shared" si="0"/>
        <v>277.72222499999998</v>
      </c>
      <c r="K20" s="29">
        <f t="shared" si="0"/>
        <v>246.86419999999998</v>
      </c>
      <c r="L20" s="29">
        <f t="shared" si="0"/>
        <v>222.17777999999998</v>
      </c>
    </row>
    <row r="21" spans="1:12" x14ac:dyDescent="0.2">
      <c r="B21" s="26" t="s">
        <v>59</v>
      </c>
    </row>
    <row r="23" spans="1:12" x14ac:dyDescent="0.2">
      <c r="A23" s="37" t="s">
        <v>60</v>
      </c>
      <c r="B23" s="37"/>
      <c r="C23" s="37"/>
    </row>
    <row r="24" spans="1:12" x14ac:dyDescent="0.2">
      <c r="A24" s="36" t="s">
        <v>61</v>
      </c>
      <c r="B24" s="36"/>
      <c r="C24">
        <f>B2</f>
        <v>66.66</v>
      </c>
      <c r="D24">
        <f>B2</f>
        <v>66.66</v>
      </c>
      <c r="E24">
        <f>B2</f>
        <v>66.66</v>
      </c>
      <c r="F24">
        <f>B2</f>
        <v>66.66</v>
      </c>
      <c r="G24">
        <f>B2</f>
        <v>66.66</v>
      </c>
      <c r="H24">
        <f>B2</f>
        <v>66.66</v>
      </c>
      <c r="I24">
        <f>B2</f>
        <v>66.66</v>
      </c>
      <c r="J24">
        <f>B2</f>
        <v>66.66</v>
      </c>
      <c r="K24">
        <f>B2</f>
        <v>66.66</v>
      </c>
      <c r="L24">
        <f>B2</f>
        <v>66.66</v>
      </c>
    </row>
    <row r="25" spans="1:12" x14ac:dyDescent="0.2">
      <c r="A25" s="36" t="s">
        <v>62</v>
      </c>
      <c r="B25" s="36"/>
      <c r="C25">
        <f>B5</f>
        <v>0</v>
      </c>
      <c r="D25">
        <f>B5</f>
        <v>0</v>
      </c>
      <c r="E25">
        <f>B5</f>
        <v>0</v>
      </c>
      <c r="F25">
        <f>B5</f>
        <v>0</v>
      </c>
      <c r="G25">
        <f>B5</f>
        <v>0</v>
      </c>
      <c r="H25">
        <f>B5</f>
        <v>0</v>
      </c>
      <c r="I25">
        <f>B5</f>
        <v>0</v>
      </c>
      <c r="J25">
        <f>B5</f>
        <v>0</v>
      </c>
      <c r="K25">
        <f>B5</f>
        <v>0</v>
      </c>
      <c r="L25">
        <f>B5</f>
        <v>0</v>
      </c>
    </row>
    <row r="26" spans="1:12" x14ac:dyDescent="0.2">
      <c r="A26" s="36" t="s">
        <v>56</v>
      </c>
      <c r="B26" s="36"/>
      <c r="C26" s="29">
        <v>1</v>
      </c>
      <c r="D26" s="29">
        <v>2</v>
      </c>
      <c r="E26" s="29">
        <v>3</v>
      </c>
      <c r="F26" s="29">
        <v>4</v>
      </c>
      <c r="G26" s="29">
        <v>5</v>
      </c>
      <c r="H26" s="29">
        <v>6</v>
      </c>
      <c r="I26" s="29">
        <v>7</v>
      </c>
      <c r="J26" s="29">
        <v>8</v>
      </c>
      <c r="K26" s="29">
        <v>9</v>
      </c>
      <c r="L26" s="29">
        <v>10</v>
      </c>
    </row>
    <row r="28" spans="1:12" x14ac:dyDescent="0.2">
      <c r="A28" s="26" t="s">
        <v>53</v>
      </c>
      <c r="B28" s="28" t="s">
        <v>54</v>
      </c>
      <c r="C28" s="29">
        <f>+(C24-C25)/C26</f>
        <v>66.66</v>
      </c>
      <c r="D28" s="29">
        <f t="shared" ref="D28:L28" si="1">+(D24-D25)/D26</f>
        <v>33.33</v>
      </c>
      <c r="E28" s="29">
        <f t="shared" si="1"/>
        <v>22.22</v>
      </c>
      <c r="F28" s="29">
        <f t="shared" si="1"/>
        <v>16.664999999999999</v>
      </c>
      <c r="G28" s="29">
        <f t="shared" si="1"/>
        <v>13.331999999999999</v>
      </c>
      <c r="H28" s="29">
        <f t="shared" si="1"/>
        <v>11.11</v>
      </c>
      <c r="I28" s="29">
        <f t="shared" si="1"/>
        <v>9.5228571428571431</v>
      </c>
      <c r="J28" s="29">
        <f t="shared" si="1"/>
        <v>8.3324999999999996</v>
      </c>
      <c r="K28" s="29">
        <f t="shared" si="1"/>
        <v>7.4066666666666663</v>
      </c>
      <c r="L28" s="29">
        <f t="shared" si="1"/>
        <v>6.6659999999999995</v>
      </c>
    </row>
    <row r="29" spans="1:12" x14ac:dyDescent="0.2">
      <c r="B29" s="26" t="s">
        <v>56</v>
      </c>
    </row>
  </sheetData>
  <mergeCells count="8">
    <mergeCell ref="A25:B25"/>
    <mergeCell ref="A26:B26"/>
    <mergeCell ref="A15:C15"/>
    <mergeCell ref="A16:B16"/>
    <mergeCell ref="A17:B17"/>
    <mergeCell ref="A18:B18"/>
    <mergeCell ref="A23:C23"/>
    <mergeCell ref="A24:B2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I142"/>
  <sheetViews>
    <sheetView workbookViewId="0">
      <selection activeCell="A2" sqref="A2"/>
    </sheetView>
  </sheetViews>
  <sheetFormatPr defaultRowHeight="15" x14ac:dyDescent="0.2"/>
  <cols>
    <col min="3" max="3" width="17.890625" customWidth="1"/>
    <col min="4" max="4" width="20.58203125" customWidth="1"/>
    <col min="5" max="5" width="18.0234375" customWidth="1"/>
    <col min="6" max="6" width="20.04296875" customWidth="1"/>
    <col min="7" max="7" width="17.08203125" customWidth="1"/>
    <col min="8" max="8" width="18.6953125" customWidth="1"/>
    <col min="9" max="9" width="17.890625" customWidth="1"/>
  </cols>
  <sheetData>
    <row r="2" spans="1:7" x14ac:dyDescent="0.2">
      <c r="A2" s="1" t="s">
        <v>63</v>
      </c>
    </row>
    <row r="3" spans="1:7" x14ac:dyDescent="0.2">
      <c r="A3" s="1" t="s">
        <v>9</v>
      </c>
      <c r="B3" s="1" t="s">
        <v>12</v>
      </c>
      <c r="C3" s="1"/>
    </row>
    <row r="4" spans="1:7" ht="15.75" thickBot="1" x14ac:dyDescent="0.25">
      <c r="G4" s="2"/>
    </row>
    <row r="5" spans="1:7" x14ac:dyDescent="0.2">
      <c r="B5" s="5" t="s">
        <v>0</v>
      </c>
      <c r="C5" s="6" t="s">
        <v>1</v>
      </c>
      <c r="D5" s="6" t="s">
        <v>2</v>
      </c>
      <c r="E5" s="6" t="s">
        <v>3</v>
      </c>
      <c r="F5" s="7" t="s">
        <v>4</v>
      </c>
    </row>
    <row r="6" spans="1:7" x14ac:dyDescent="0.2">
      <c r="B6" s="8">
        <v>1</v>
      </c>
      <c r="C6" s="3">
        <v>0.7</v>
      </c>
      <c r="D6" s="3">
        <v>1.5</v>
      </c>
      <c r="E6" s="3">
        <v>1</v>
      </c>
      <c r="F6" s="9">
        <v>1.4</v>
      </c>
    </row>
    <row r="7" spans="1:7" x14ac:dyDescent="0.2">
      <c r="B7" s="8">
        <v>2</v>
      </c>
      <c r="C7" s="3">
        <v>2.1</v>
      </c>
      <c r="D7" s="3">
        <v>1.8</v>
      </c>
      <c r="E7" s="3">
        <v>2</v>
      </c>
      <c r="F7" s="9">
        <v>2.5</v>
      </c>
    </row>
    <row r="8" spans="1:7" x14ac:dyDescent="0.2">
      <c r="B8" s="8">
        <v>3</v>
      </c>
      <c r="C8" s="3">
        <v>1.1000000000000001</v>
      </c>
      <c r="D8" s="3">
        <v>2</v>
      </c>
      <c r="E8" s="3">
        <v>2</v>
      </c>
      <c r="F8" s="9">
        <v>1.6</v>
      </c>
    </row>
    <row r="9" spans="1:7" x14ac:dyDescent="0.2">
      <c r="B9" s="8">
        <v>4</v>
      </c>
      <c r="C9" s="3">
        <v>1.6</v>
      </c>
      <c r="D9" s="3">
        <v>0.8</v>
      </c>
      <c r="E9" s="3">
        <v>2</v>
      </c>
      <c r="F9" s="9">
        <v>1.6</v>
      </c>
    </row>
    <row r="10" spans="1:7" x14ac:dyDescent="0.2">
      <c r="B10" s="8">
        <v>5</v>
      </c>
      <c r="C10" s="3">
        <v>2.7</v>
      </c>
      <c r="D10" s="3">
        <v>3</v>
      </c>
      <c r="E10" s="3">
        <v>3.5</v>
      </c>
      <c r="F10" s="9">
        <v>3</v>
      </c>
    </row>
    <row r="11" spans="1:7" x14ac:dyDescent="0.2">
      <c r="B11" s="8">
        <v>6</v>
      </c>
      <c r="C11" s="3">
        <v>0.55000000000000004</v>
      </c>
      <c r="D11" s="3">
        <v>1.2</v>
      </c>
      <c r="E11" s="3">
        <v>1</v>
      </c>
      <c r="F11" s="9">
        <v>1</v>
      </c>
    </row>
    <row r="12" spans="1:7" x14ac:dyDescent="0.2">
      <c r="B12" s="8">
        <v>7</v>
      </c>
      <c r="C12" s="3">
        <v>0.27</v>
      </c>
      <c r="D12" s="3">
        <v>1.2</v>
      </c>
      <c r="E12" s="3">
        <v>1</v>
      </c>
      <c r="F12" s="9">
        <v>0.7</v>
      </c>
    </row>
    <row r="13" spans="1:7" x14ac:dyDescent="0.2">
      <c r="B13" s="8">
        <v>8</v>
      </c>
      <c r="C13" s="3">
        <v>0.4</v>
      </c>
      <c r="D13" s="3">
        <v>0.5</v>
      </c>
      <c r="E13" s="3">
        <v>1</v>
      </c>
      <c r="F13" s="9">
        <v>0.9</v>
      </c>
    </row>
    <row r="14" spans="1:7" x14ac:dyDescent="0.2">
      <c r="B14" s="8">
        <v>9</v>
      </c>
      <c r="C14" s="3">
        <v>6</v>
      </c>
      <c r="D14" s="3">
        <v>5.5</v>
      </c>
      <c r="E14" s="3">
        <v>6.5</v>
      </c>
      <c r="F14" s="9">
        <v>6.2</v>
      </c>
    </row>
    <row r="15" spans="1:7" x14ac:dyDescent="0.2">
      <c r="B15" s="8">
        <v>10</v>
      </c>
      <c r="C15" s="3">
        <v>1.1200000000000001</v>
      </c>
      <c r="D15" s="3">
        <v>0.5</v>
      </c>
      <c r="E15" s="3">
        <v>1.5</v>
      </c>
      <c r="F15" s="9">
        <v>1.4</v>
      </c>
    </row>
    <row r="16" spans="1:7" x14ac:dyDescent="0.2">
      <c r="B16" s="8">
        <v>11</v>
      </c>
      <c r="C16" s="3">
        <v>1.3</v>
      </c>
      <c r="D16" s="3">
        <v>2.1</v>
      </c>
      <c r="E16" s="3">
        <v>1.5</v>
      </c>
      <c r="F16" s="9">
        <v>1.7</v>
      </c>
    </row>
    <row r="17" spans="2:6" x14ac:dyDescent="0.2">
      <c r="B17" s="8">
        <v>12</v>
      </c>
      <c r="C17" s="3">
        <v>0.98</v>
      </c>
      <c r="D17" s="3">
        <v>1</v>
      </c>
      <c r="E17" s="3">
        <v>1</v>
      </c>
      <c r="F17" s="9">
        <v>1.3</v>
      </c>
    </row>
    <row r="18" spans="2:6" x14ac:dyDescent="0.2">
      <c r="B18" s="8">
        <v>13</v>
      </c>
      <c r="C18" s="3">
        <v>1.1499999999999999</v>
      </c>
      <c r="D18" s="3">
        <v>1.8</v>
      </c>
      <c r="E18" s="3">
        <v>1.5</v>
      </c>
      <c r="F18" s="9">
        <v>1.6</v>
      </c>
    </row>
    <row r="19" spans="2:6" x14ac:dyDescent="0.2">
      <c r="B19" s="8">
        <v>14</v>
      </c>
      <c r="C19" s="3">
        <v>0.52</v>
      </c>
      <c r="D19" s="3">
        <v>1.5</v>
      </c>
      <c r="E19" s="3">
        <v>1</v>
      </c>
      <c r="F19" s="9">
        <v>1</v>
      </c>
    </row>
    <row r="20" spans="2:6" x14ac:dyDescent="0.2">
      <c r="B20" s="8">
        <v>15</v>
      </c>
      <c r="C20" s="3">
        <v>1.8</v>
      </c>
      <c r="D20" s="3">
        <v>2</v>
      </c>
      <c r="E20" s="3">
        <v>2.5</v>
      </c>
      <c r="F20" s="9">
        <v>2.1</v>
      </c>
    </row>
    <row r="21" spans="2:6" x14ac:dyDescent="0.2">
      <c r="B21" s="8">
        <v>16</v>
      </c>
      <c r="C21" s="3">
        <v>7.5</v>
      </c>
      <c r="D21" s="3">
        <v>6</v>
      </c>
      <c r="E21" s="3">
        <v>8</v>
      </c>
      <c r="F21" s="9">
        <v>7</v>
      </c>
    </row>
    <row r="22" spans="2:6" x14ac:dyDescent="0.2">
      <c r="B22" s="8">
        <v>17</v>
      </c>
      <c r="C22" s="3">
        <v>0.28000000000000003</v>
      </c>
      <c r="D22" s="3">
        <v>1</v>
      </c>
      <c r="E22" s="3">
        <v>1</v>
      </c>
      <c r="F22" s="9">
        <v>0.8</v>
      </c>
    </row>
    <row r="23" spans="2:6" x14ac:dyDescent="0.2">
      <c r="B23" s="8">
        <v>18</v>
      </c>
      <c r="C23" s="3">
        <v>0.5</v>
      </c>
      <c r="D23" s="3">
        <v>0.9</v>
      </c>
      <c r="E23" s="3">
        <v>1.2</v>
      </c>
      <c r="F23" s="9">
        <v>0.8</v>
      </c>
    </row>
    <row r="24" spans="2:6" x14ac:dyDescent="0.2">
      <c r="B24" s="8">
        <v>19</v>
      </c>
      <c r="C24" s="3">
        <v>4.9000000000000004</v>
      </c>
      <c r="D24" s="3">
        <v>4.5</v>
      </c>
      <c r="E24" s="3">
        <v>5.5</v>
      </c>
      <c r="F24" s="9">
        <v>4.9000000000000004</v>
      </c>
    </row>
    <row r="25" spans="2:6" x14ac:dyDescent="0.2">
      <c r="B25" s="8">
        <v>20</v>
      </c>
      <c r="C25" s="3">
        <v>0.25</v>
      </c>
      <c r="D25" s="3">
        <v>0.5</v>
      </c>
      <c r="E25" s="3">
        <v>1</v>
      </c>
      <c r="F25" s="9">
        <v>0.5</v>
      </c>
    </row>
    <row r="26" spans="2:6" x14ac:dyDescent="0.2">
      <c r="B26" s="30" t="s">
        <v>5</v>
      </c>
      <c r="C26" s="31">
        <f>AVERAGE(C6:C25)</f>
        <v>1.786</v>
      </c>
      <c r="D26" s="31">
        <f>AVERAGE(D6:D25)</f>
        <v>1.9650000000000003</v>
      </c>
      <c r="E26" s="31">
        <f>AVERAGE(E6:E25)</f>
        <v>2.2850000000000001</v>
      </c>
      <c r="F26" s="32">
        <f>AVERAGE(F6:F25)</f>
        <v>2.0999999999999996</v>
      </c>
    </row>
    <row r="27" spans="2:6" x14ac:dyDescent="0.2">
      <c r="B27" s="30" t="s">
        <v>6</v>
      </c>
      <c r="C27" s="31">
        <f>C28-C29</f>
        <v>7.25</v>
      </c>
      <c r="D27" s="31">
        <f t="shared" ref="D27:F27" si="0">D28-D29</f>
        <v>5.5</v>
      </c>
      <c r="E27" s="31">
        <f t="shared" si="0"/>
        <v>7</v>
      </c>
      <c r="F27" s="32">
        <f t="shared" si="0"/>
        <v>6.5</v>
      </c>
    </row>
    <row r="28" spans="2:6" x14ac:dyDescent="0.2">
      <c r="B28" s="30" t="s">
        <v>7</v>
      </c>
      <c r="C28" s="31">
        <f>MAX(C6:C25)</f>
        <v>7.5</v>
      </c>
      <c r="D28" s="31">
        <f>MAX(D6:D25)</f>
        <v>6</v>
      </c>
      <c r="E28" s="31">
        <f>MAX(E6:E25)</f>
        <v>8</v>
      </c>
      <c r="F28" s="32">
        <f>MAX(F6:F25)</f>
        <v>7</v>
      </c>
    </row>
    <row r="29" spans="2:6" x14ac:dyDescent="0.2">
      <c r="B29" s="30" t="s">
        <v>8</v>
      </c>
      <c r="C29" s="31">
        <f>MIN(C6:C25)</f>
        <v>0.25</v>
      </c>
      <c r="D29" s="31">
        <f>MIN(D6:D25)</f>
        <v>0.5</v>
      </c>
      <c r="E29" s="31">
        <f>MIN(E6:E25)</f>
        <v>1</v>
      </c>
      <c r="F29" s="32">
        <f>MIN(F6:F25)</f>
        <v>0.5</v>
      </c>
    </row>
    <row r="30" spans="2:6" ht="15.75" thickBot="1" x14ac:dyDescent="0.25">
      <c r="B30" s="33" t="s">
        <v>15</v>
      </c>
      <c r="C30" s="34">
        <f>STDEV(C6:C29)</f>
        <v>2.4590453653187558</v>
      </c>
      <c r="D30" s="34">
        <f t="shared" ref="D30:F30" si="1">STDEV(D6:D29)</f>
        <v>1.8429208341887489</v>
      </c>
      <c r="E30" s="34">
        <f t="shared" si="1"/>
        <v>2.3940555817739879</v>
      </c>
      <c r="F30" s="34">
        <f t="shared" si="1"/>
        <v>2.1607122752073877</v>
      </c>
    </row>
    <row r="31" spans="2:6" x14ac:dyDescent="0.2">
      <c r="B31" s="19"/>
      <c r="C31" s="20"/>
      <c r="D31" s="20"/>
      <c r="E31" s="20"/>
      <c r="F31" s="20"/>
    </row>
    <row r="33" spans="1:6" x14ac:dyDescent="0.2">
      <c r="A33" s="1" t="s">
        <v>10</v>
      </c>
      <c r="B33" s="38" t="s">
        <v>11</v>
      </c>
      <c r="C33" s="38"/>
      <c r="D33" s="38"/>
      <c r="E33" s="38"/>
      <c r="F33" s="38"/>
    </row>
    <row r="54" spans="1:9" x14ac:dyDescent="0.2">
      <c r="A54" s="1" t="s">
        <v>13</v>
      </c>
      <c r="B54" s="35" t="s">
        <v>14</v>
      </c>
      <c r="C54" s="35"/>
      <c r="D54" s="35"/>
      <c r="E54" s="35"/>
    </row>
    <row r="55" spans="1:9" ht="15.75" thickBot="1" x14ac:dyDescent="0.25"/>
    <row r="56" spans="1:9" x14ac:dyDescent="0.2">
      <c r="A56" t="s">
        <v>2</v>
      </c>
      <c r="G56" s="5" t="s">
        <v>0</v>
      </c>
      <c r="H56" s="6" t="s">
        <v>1</v>
      </c>
      <c r="I56" s="7" t="s">
        <v>2</v>
      </c>
    </row>
    <row r="57" spans="1:9" x14ac:dyDescent="0.2">
      <c r="G57" s="8">
        <v>1</v>
      </c>
      <c r="H57" s="3">
        <v>0.7</v>
      </c>
      <c r="I57" s="9">
        <v>1.5</v>
      </c>
    </row>
    <row r="58" spans="1:9" x14ac:dyDescent="0.2">
      <c r="G58" s="8">
        <v>2</v>
      </c>
      <c r="H58" s="3">
        <v>2.1</v>
      </c>
      <c r="I58" s="9">
        <v>1.8</v>
      </c>
    </row>
    <row r="59" spans="1:9" x14ac:dyDescent="0.2">
      <c r="G59" s="8">
        <v>3</v>
      </c>
      <c r="H59" s="3">
        <v>1.1000000000000001</v>
      </c>
      <c r="I59" s="9">
        <v>2</v>
      </c>
    </row>
    <row r="60" spans="1:9" x14ac:dyDescent="0.2">
      <c r="G60" s="8">
        <v>4</v>
      </c>
      <c r="H60" s="3">
        <v>1.6</v>
      </c>
      <c r="I60" s="9">
        <v>0.8</v>
      </c>
    </row>
    <row r="61" spans="1:9" x14ac:dyDescent="0.2">
      <c r="G61" s="8">
        <v>5</v>
      </c>
      <c r="H61" s="3">
        <v>2.7</v>
      </c>
      <c r="I61" s="9">
        <v>3</v>
      </c>
    </row>
    <row r="62" spans="1:9" x14ac:dyDescent="0.2">
      <c r="G62" s="8">
        <v>6</v>
      </c>
      <c r="H62" s="3">
        <v>0.55000000000000004</v>
      </c>
      <c r="I62" s="9">
        <v>1.2</v>
      </c>
    </row>
    <row r="63" spans="1:9" x14ac:dyDescent="0.2">
      <c r="G63" s="8">
        <v>7</v>
      </c>
      <c r="H63" s="3">
        <v>0.27</v>
      </c>
      <c r="I63" s="9">
        <v>1.2</v>
      </c>
    </row>
    <row r="64" spans="1:9" x14ac:dyDescent="0.2">
      <c r="G64" s="8">
        <v>8</v>
      </c>
      <c r="H64" s="3">
        <v>0.4</v>
      </c>
      <c r="I64" s="9">
        <v>0.5</v>
      </c>
    </row>
    <row r="65" spans="1:9" x14ac:dyDescent="0.2">
      <c r="G65" s="8">
        <v>9</v>
      </c>
      <c r="H65" s="3">
        <v>6</v>
      </c>
      <c r="I65" s="9">
        <v>5.5</v>
      </c>
    </row>
    <row r="66" spans="1:9" x14ac:dyDescent="0.2">
      <c r="G66" s="8">
        <v>10</v>
      </c>
      <c r="H66" s="3">
        <v>1.1200000000000001</v>
      </c>
      <c r="I66" s="9">
        <v>0.5</v>
      </c>
    </row>
    <row r="67" spans="1:9" x14ac:dyDescent="0.2">
      <c r="G67" s="8">
        <v>11</v>
      </c>
      <c r="H67" s="3">
        <v>1.3</v>
      </c>
      <c r="I67" s="9">
        <v>2.1</v>
      </c>
    </row>
    <row r="68" spans="1:9" x14ac:dyDescent="0.2">
      <c r="G68" s="8">
        <v>12</v>
      </c>
      <c r="H68" s="3">
        <v>0.98</v>
      </c>
      <c r="I68" s="9">
        <v>1</v>
      </c>
    </row>
    <row r="69" spans="1:9" x14ac:dyDescent="0.2">
      <c r="G69" s="8">
        <v>13</v>
      </c>
      <c r="H69" s="3">
        <v>1.1499999999999999</v>
      </c>
      <c r="I69" s="9">
        <v>1.8</v>
      </c>
    </row>
    <row r="70" spans="1:9" x14ac:dyDescent="0.2">
      <c r="G70" s="8">
        <v>14</v>
      </c>
      <c r="H70" s="3">
        <v>0.52</v>
      </c>
      <c r="I70" s="9">
        <v>1.5</v>
      </c>
    </row>
    <row r="71" spans="1:9" x14ac:dyDescent="0.2">
      <c r="G71" s="8">
        <v>15</v>
      </c>
      <c r="H71" s="3">
        <v>1.8</v>
      </c>
      <c r="I71" s="9">
        <v>2</v>
      </c>
    </row>
    <row r="72" spans="1:9" x14ac:dyDescent="0.2">
      <c r="G72" s="8">
        <v>16</v>
      </c>
      <c r="H72" s="3">
        <v>7.5</v>
      </c>
      <c r="I72" s="9">
        <v>6</v>
      </c>
    </row>
    <row r="73" spans="1:9" x14ac:dyDescent="0.2">
      <c r="G73" s="8">
        <v>17</v>
      </c>
      <c r="H73" s="3">
        <v>0.28000000000000003</v>
      </c>
      <c r="I73" s="9">
        <v>1</v>
      </c>
    </row>
    <row r="74" spans="1:9" x14ac:dyDescent="0.2">
      <c r="G74" s="8">
        <v>18</v>
      </c>
      <c r="H74" s="3">
        <v>0.5</v>
      </c>
      <c r="I74" s="9">
        <v>0.9</v>
      </c>
    </row>
    <row r="75" spans="1:9" x14ac:dyDescent="0.2">
      <c r="G75" s="8">
        <v>19</v>
      </c>
      <c r="H75" s="3">
        <v>4.9000000000000004</v>
      </c>
      <c r="I75" s="9">
        <v>4.5</v>
      </c>
    </row>
    <row r="76" spans="1:9" x14ac:dyDescent="0.2">
      <c r="A76" t="s">
        <v>3</v>
      </c>
      <c r="G76" s="8">
        <v>20</v>
      </c>
      <c r="H76" s="3">
        <v>0.25</v>
      </c>
      <c r="I76" s="9">
        <v>0.5</v>
      </c>
    </row>
    <row r="77" spans="1:9" x14ac:dyDescent="0.2">
      <c r="G77" s="10" t="s">
        <v>5</v>
      </c>
      <c r="H77" s="4">
        <f>AVERAGE(H57:H76)</f>
        <v>1.786</v>
      </c>
      <c r="I77" s="11">
        <f>AVERAGE(I57:I76)</f>
        <v>1.9650000000000003</v>
      </c>
    </row>
    <row r="78" spans="1:9" x14ac:dyDescent="0.2">
      <c r="G78" s="10" t="s">
        <v>6</v>
      </c>
      <c r="H78" s="4">
        <f>H79-H80</f>
        <v>7.25</v>
      </c>
      <c r="I78" s="11">
        <f t="shared" ref="I78" si="2">I79-I80</f>
        <v>5.5</v>
      </c>
    </row>
    <row r="79" spans="1:9" x14ac:dyDescent="0.2">
      <c r="G79" s="10" t="s">
        <v>7</v>
      </c>
      <c r="H79" s="4">
        <f>MAX(H57:H76)</f>
        <v>7.5</v>
      </c>
      <c r="I79" s="11">
        <f>MAX(I57:I76)</f>
        <v>6</v>
      </c>
    </row>
    <row r="80" spans="1:9" ht="15.75" thickBot="1" x14ac:dyDescent="0.25">
      <c r="G80" s="16" t="s">
        <v>8</v>
      </c>
      <c r="H80" s="17">
        <f>MIN(H57:H76)</f>
        <v>0.25</v>
      </c>
      <c r="I80" s="18">
        <f>MIN(I57:I76)</f>
        <v>0.5</v>
      </c>
    </row>
    <row r="81" spans="1:9" ht="15.75" thickBot="1" x14ac:dyDescent="0.25">
      <c r="G81" s="15"/>
      <c r="H81" s="15"/>
      <c r="I81" s="15"/>
    </row>
    <row r="82" spans="1:9" x14ac:dyDescent="0.2">
      <c r="G82" s="5" t="s">
        <v>0</v>
      </c>
      <c r="H82" s="6" t="s">
        <v>1</v>
      </c>
      <c r="I82" s="7" t="s">
        <v>3</v>
      </c>
    </row>
    <row r="83" spans="1:9" x14ac:dyDescent="0.2">
      <c r="G83" s="8">
        <v>1</v>
      </c>
      <c r="H83" s="3">
        <v>0.7</v>
      </c>
      <c r="I83" s="9">
        <v>1</v>
      </c>
    </row>
    <row r="84" spans="1:9" x14ac:dyDescent="0.2">
      <c r="A84" t="s">
        <v>3</v>
      </c>
      <c r="G84" s="8">
        <v>2</v>
      </c>
      <c r="H84" s="3">
        <v>2.1</v>
      </c>
      <c r="I84" s="9">
        <v>2</v>
      </c>
    </row>
    <row r="85" spans="1:9" x14ac:dyDescent="0.2">
      <c r="G85" s="8">
        <v>3</v>
      </c>
      <c r="H85" s="3">
        <v>1.1000000000000001</v>
      </c>
      <c r="I85" s="9">
        <v>2</v>
      </c>
    </row>
    <row r="86" spans="1:9" x14ac:dyDescent="0.2">
      <c r="G86" s="8">
        <v>4</v>
      </c>
      <c r="H86" s="3">
        <v>1.6</v>
      </c>
      <c r="I86" s="9">
        <v>2</v>
      </c>
    </row>
    <row r="87" spans="1:9" x14ac:dyDescent="0.2">
      <c r="G87" s="8">
        <v>5</v>
      </c>
      <c r="H87" s="3">
        <v>2.7</v>
      </c>
      <c r="I87" s="9">
        <v>3.5</v>
      </c>
    </row>
    <row r="88" spans="1:9" x14ac:dyDescent="0.2">
      <c r="G88" s="8">
        <v>6</v>
      </c>
      <c r="H88" s="3">
        <v>0.55000000000000004</v>
      </c>
      <c r="I88" s="9">
        <v>1</v>
      </c>
    </row>
    <row r="89" spans="1:9" x14ac:dyDescent="0.2">
      <c r="G89" s="8">
        <v>7</v>
      </c>
      <c r="H89" s="3">
        <v>0.27</v>
      </c>
      <c r="I89" s="9">
        <v>1</v>
      </c>
    </row>
    <row r="90" spans="1:9" x14ac:dyDescent="0.2">
      <c r="G90" s="8">
        <v>8</v>
      </c>
      <c r="H90" s="3">
        <v>0.4</v>
      </c>
      <c r="I90" s="9">
        <v>1</v>
      </c>
    </row>
    <row r="91" spans="1:9" x14ac:dyDescent="0.2">
      <c r="G91" s="8">
        <v>9</v>
      </c>
      <c r="H91" s="3">
        <v>6</v>
      </c>
      <c r="I91" s="9">
        <v>6.5</v>
      </c>
    </row>
    <row r="92" spans="1:9" x14ac:dyDescent="0.2">
      <c r="G92" s="8">
        <v>10</v>
      </c>
      <c r="H92" s="3">
        <v>1.1200000000000001</v>
      </c>
      <c r="I92" s="9">
        <v>1.5</v>
      </c>
    </row>
    <row r="93" spans="1:9" x14ac:dyDescent="0.2">
      <c r="G93" s="8">
        <v>11</v>
      </c>
      <c r="H93" s="3">
        <v>1.3</v>
      </c>
      <c r="I93" s="9">
        <v>1.5</v>
      </c>
    </row>
    <row r="94" spans="1:9" x14ac:dyDescent="0.2">
      <c r="G94" s="8">
        <v>12</v>
      </c>
      <c r="H94" s="3">
        <v>0.98</v>
      </c>
      <c r="I94" s="9">
        <v>1</v>
      </c>
    </row>
    <row r="95" spans="1:9" x14ac:dyDescent="0.2">
      <c r="G95" s="8">
        <v>13</v>
      </c>
      <c r="H95" s="3">
        <v>1.1499999999999999</v>
      </c>
      <c r="I95" s="9">
        <v>1.5</v>
      </c>
    </row>
    <row r="96" spans="1:9" x14ac:dyDescent="0.2">
      <c r="G96" s="8">
        <v>14</v>
      </c>
      <c r="H96" s="3">
        <v>0.52</v>
      </c>
      <c r="I96" s="9">
        <v>1</v>
      </c>
    </row>
    <row r="97" spans="7:9" x14ac:dyDescent="0.2">
      <c r="G97" s="8">
        <v>15</v>
      </c>
      <c r="H97" s="3">
        <v>1.8</v>
      </c>
      <c r="I97" s="9">
        <v>2.5</v>
      </c>
    </row>
    <row r="98" spans="7:9" x14ac:dyDescent="0.2">
      <c r="G98" s="8">
        <v>16</v>
      </c>
      <c r="H98" s="3">
        <v>7.5</v>
      </c>
      <c r="I98" s="9">
        <v>8</v>
      </c>
    </row>
    <row r="99" spans="7:9" x14ac:dyDescent="0.2">
      <c r="G99" s="8">
        <v>17</v>
      </c>
      <c r="H99" s="3">
        <v>0.28000000000000003</v>
      </c>
      <c r="I99" s="9">
        <v>1</v>
      </c>
    </row>
    <row r="100" spans="7:9" x14ac:dyDescent="0.2">
      <c r="G100" s="8">
        <v>18</v>
      </c>
      <c r="H100" s="3">
        <v>0.5</v>
      </c>
      <c r="I100" s="9">
        <v>1.2</v>
      </c>
    </row>
    <row r="101" spans="7:9" x14ac:dyDescent="0.2">
      <c r="G101" s="8">
        <v>19</v>
      </c>
      <c r="H101" s="3">
        <v>4.9000000000000004</v>
      </c>
      <c r="I101" s="9">
        <v>5.5</v>
      </c>
    </row>
    <row r="102" spans="7:9" x14ac:dyDescent="0.2">
      <c r="G102" s="8">
        <v>20</v>
      </c>
      <c r="H102" s="3">
        <v>0.25</v>
      </c>
      <c r="I102" s="9">
        <v>1</v>
      </c>
    </row>
    <row r="103" spans="7:9" x14ac:dyDescent="0.2">
      <c r="G103" s="10" t="s">
        <v>5</v>
      </c>
      <c r="H103" s="4">
        <f>AVERAGE(H83:H102)</f>
        <v>1.786</v>
      </c>
      <c r="I103" s="11">
        <f>AVERAGE(I83:I102)</f>
        <v>2.2850000000000001</v>
      </c>
    </row>
    <row r="104" spans="7:9" x14ac:dyDescent="0.2">
      <c r="G104" s="10" t="s">
        <v>6</v>
      </c>
      <c r="H104" s="4">
        <f>H105-H106</f>
        <v>7.25</v>
      </c>
      <c r="I104" s="11">
        <f t="shared" ref="I104" si="3">I105-I106</f>
        <v>7</v>
      </c>
    </row>
    <row r="105" spans="7:9" x14ac:dyDescent="0.2">
      <c r="G105" s="10" t="s">
        <v>7</v>
      </c>
      <c r="H105" s="4">
        <f>MAX(H83:H102)</f>
        <v>7.5</v>
      </c>
      <c r="I105" s="11">
        <f>MAX(I83:I102)</f>
        <v>8</v>
      </c>
    </row>
    <row r="106" spans="7:9" x14ac:dyDescent="0.2">
      <c r="G106" s="10" t="s">
        <v>8</v>
      </c>
      <c r="H106" s="4">
        <f>MIN(H83:H102)</f>
        <v>0.25</v>
      </c>
      <c r="I106" s="11">
        <f>MIN(I83:I102)</f>
        <v>1</v>
      </c>
    </row>
    <row r="107" spans="7:9" ht="15.75" thickBot="1" x14ac:dyDescent="0.25">
      <c r="G107" s="12"/>
      <c r="H107" s="13"/>
      <c r="I107" s="14"/>
    </row>
    <row r="116" spans="1:9" ht="15.75" thickBot="1" x14ac:dyDescent="0.25"/>
    <row r="117" spans="1:9" x14ac:dyDescent="0.2">
      <c r="G117" s="5" t="s">
        <v>0</v>
      </c>
      <c r="H117" s="6" t="s">
        <v>1</v>
      </c>
      <c r="I117" s="7" t="s">
        <v>4</v>
      </c>
    </row>
    <row r="118" spans="1:9" x14ac:dyDescent="0.2">
      <c r="A118" t="s">
        <v>4</v>
      </c>
      <c r="G118" s="8">
        <v>1</v>
      </c>
      <c r="H118" s="3">
        <v>0.7</v>
      </c>
      <c r="I118" s="9">
        <v>1.4</v>
      </c>
    </row>
    <row r="119" spans="1:9" x14ac:dyDescent="0.2">
      <c r="G119" s="8">
        <v>2</v>
      </c>
      <c r="H119" s="3">
        <v>2.1</v>
      </c>
      <c r="I119" s="9">
        <v>2.5</v>
      </c>
    </row>
    <row r="120" spans="1:9" x14ac:dyDescent="0.2">
      <c r="G120" s="8">
        <v>3</v>
      </c>
      <c r="H120" s="3">
        <v>1.1000000000000001</v>
      </c>
      <c r="I120" s="9">
        <v>1.6</v>
      </c>
    </row>
    <row r="121" spans="1:9" x14ac:dyDescent="0.2">
      <c r="G121" s="8">
        <v>4</v>
      </c>
      <c r="H121" s="3">
        <v>1.6</v>
      </c>
      <c r="I121" s="9">
        <v>1.6</v>
      </c>
    </row>
    <row r="122" spans="1:9" x14ac:dyDescent="0.2">
      <c r="G122" s="8">
        <v>5</v>
      </c>
      <c r="H122" s="3">
        <v>2.7</v>
      </c>
      <c r="I122" s="9">
        <v>3</v>
      </c>
    </row>
    <row r="123" spans="1:9" x14ac:dyDescent="0.2">
      <c r="G123" s="8">
        <v>6</v>
      </c>
      <c r="H123" s="3">
        <v>0.55000000000000004</v>
      </c>
      <c r="I123" s="9">
        <v>1</v>
      </c>
    </row>
    <row r="124" spans="1:9" x14ac:dyDescent="0.2">
      <c r="G124" s="8">
        <v>7</v>
      </c>
      <c r="H124" s="3">
        <v>0.27</v>
      </c>
      <c r="I124" s="9">
        <v>0.7</v>
      </c>
    </row>
    <row r="125" spans="1:9" x14ac:dyDescent="0.2">
      <c r="G125" s="8">
        <v>8</v>
      </c>
      <c r="H125" s="3">
        <v>0.4</v>
      </c>
      <c r="I125" s="9">
        <v>0.9</v>
      </c>
    </row>
    <row r="126" spans="1:9" x14ac:dyDescent="0.2">
      <c r="G126" s="8">
        <v>9</v>
      </c>
      <c r="H126" s="3">
        <v>6</v>
      </c>
      <c r="I126" s="9">
        <v>6.2</v>
      </c>
    </row>
    <row r="127" spans="1:9" x14ac:dyDescent="0.2">
      <c r="G127" s="8">
        <v>10</v>
      </c>
      <c r="H127" s="3">
        <v>1.1200000000000001</v>
      </c>
      <c r="I127" s="9">
        <v>1.4</v>
      </c>
    </row>
    <row r="128" spans="1:9" x14ac:dyDescent="0.2">
      <c r="G128" s="8">
        <v>11</v>
      </c>
      <c r="H128" s="3">
        <v>1.3</v>
      </c>
      <c r="I128" s="9">
        <v>1.7</v>
      </c>
    </row>
    <row r="129" spans="7:9" x14ac:dyDescent="0.2">
      <c r="G129" s="8">
        <v>12</v>
      </c>
      <c r="H129" s="3">
        <v>0.98</v>
      </c>
      <c r="I129" s="9">
        <v>1.3</v>
      </c>
    </row>
    <row r="130" spans="7:9" x14ac:dyDescent="0.2">
      <c r="G130" s="8">
        <v>13</v>
      </c>
      <c r="H130" s="3">
        <v>1.1499999999999999</v>
      </c>
      <c r="I130" s="9">
        <v>1.6</v>
      </c>
    </row>
    <row r="131" spans="7:9" x14ac:dyDescent="0.2">
      <c r="G131" s="8">
        <v>14</v>
      </c>
      <c r="H131" s="3">
        <v>0.52</v>
      </c>
      <c r="I131" s="9">
        <v>1</v>
      </c>
    </row>
    <row r="132" spans="7:9" x14ac:dyDescent="0.2">
      <c r="G132" s="8">
        <v>15</v>
      </c>
      <c r="H132" s="3">
        <v>1.8</v>
      </c>
      <c r="I132" s="9">
        <v>2.1</v>
      </c>
    </row>
    <row r="133" spans="7:9" x14ac:dyDescent="0.2">
      <c r="G133" s="8">
        <v>16</v>
      </c>
      <c r="H133" s="3">
        <v>7.5</v>
      </c>
      <c r="I133" s="9">
        <v>7</v>
      </c>
    </row>
    <row r="134" spans="7:9" x14ac:dyDescent="0.2">
      <c r="G134" s="8">
        <v>17</v>
      </c>
      <c r="H134" s="3">
        <v>0.28000000000000003</v>
      </c>
      <c r="I134" s="9">
        <v>0.8</v>
      </c>
    </row>
    <row r="135" spans="7:9" x14ac:dyDescent="0.2">
      <c r="G135" s="8">
        <v>18</v>
      </c>
      <c r="H135" s="3">
        <v>0.5</v>
      </c>
      <c r="I135" s="9">
        <v>0.8</v>
      </c>
    </row>
    <row r="136" spans="7:9" x14ac:dyDescent="0.2">
      <c r="G136" s="8">
        <v>19</v>
      </c>
      <c r="H136" s="3">
        <v>4.9000000000000004</v>
      </c>
      <c r="I136" s="9">
        <v>4.9000000000000004</v>
      </c>
    </row>
    <row r="137" spans="7:9" x14ac:dyDescent="0.2">
      <c r="G137" s="8">
        <v>20</v>
      </c>
      <c r="H137" s="3">
        <v>0.25</v>
      </c>
      <c r="I137" s="9">
        <v>0.5</v>
      </c>
    </row>
    <row r="138" spans="7:9" x14ac:dyDescent="0.2">
      <c r="G138" s="10" t="s">
        <v>5</v>
      </c>
      <c r="H138" s="4">
        <f>AVERAGE(H118:H137)</f>
        <v>1.786</v>
      </c>
      <c r="I138" s="11">
        <f>AVERAGE(I118:I137)</f>
        <v>2.0999999999999996</v>
      </c>
    </row>
    <row r="139" spans="7:9" x14ac:dyDescent="0.2">
      <c r="G139" s="10" t="s">
        <v>6</v>
      </c>
      <c r="H139" s="4">
        <f>H140-H141</f>
        <v>7.25</v>
      </c>
      <c r="I139" s="11">
        <f t="shared" ref="I139" si="4">I140-I141</f>
        <v>6.5</v>
      </c>
    </row>
    <row r="140" spans="7:9" x14ac:dyDescent="0.2">
      <c r="G140" s="10" t="s">
        <v>7</v>
      </c>
      <c r="H140" s="4">
        <f>MAX(H118:H137)</f>
        <v>7.5</v>
      </c>
      <c r="I140" s="11">
        <f>MAX(I118:I137)</f>
        <v>7</v>
      </c>
    </row>
    <row r="141" spans="7:9" x14ac:dyDescent="0.2">
      <c r="G141" s="10" t="s">
        <v>8</v>
      </c>
      <c r="H141" s="4">
        <f>MIN(H118:H137)</f>
        <v>0.25</v>
      </c>
      <c r="I141" s="11">
        <f>MIN(I118:I137)</f>
        <v>0.5</v>
      </c>
    </row>
    <row r="142" spans="7:9" ht="15.75" thickBot="1" x14ac:dyDescent="0.25">
      <c r="G142" s="12"/>
      <c r="H142" s="13"/>
      <c r="I142" s="14"/>
    </row>
  </sheetData>
  <mergeCells count="1">
    <mergeCell ref="B33:F3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task1a, 1b</vt:lpstr>
      <vt:lpstr>task1 c</vt:lpstr>
      <vt:lpstr>task2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2023-04-19T09:20:39Z</dcterms:created>
  <dcterms:modified xsi:type="dcterms:W3CDTF">2023-04-21T10:41:18Z</dcterms:modified>
</cp:coreProperties>
</file>