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415"/>
  <workbookPr defaultThemeVersion="166925"/>
  <xr:revisionPtr revIDLastSave="1305" documentId="11_924821D5C1F566D2E9614659943E8C1851038385" xr6:coauthVersionLast="47" xr6:coauthVersionMax="47" xr10:uidLastSave="{23A5CC71-145B-47D9-BD0A-DE05344A42FA}"/>
  <bookViews>
    <workbookView xWindow="240" yWindow="105" windowWidth="14805" windowHeight="8010" firstSheet="1" activeTab="1" xr2:uid="{00000000-000D-0000-FFFF-FFFF00000000}"/>
  </bookViews>
  <sheets>
    <sheet name="Task 1" sheetId="1" r:id="rId1"/>
    <sheet name="Task 2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2" l="1"/>
  <c r="E32" i="2"/>
  <c r="E33" i="2"/>
  <c r="D33" i="2"/>
  <c r="D32" i="2"/>
  <c r="C33" i="2"/>
  <c r="C32" i="2"/>
  <c r="B33" i="2"/>
  <c r="B32" i="2"/>
  <c r="K8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9" i="2"/>
  <c r="H8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9" i="2"/>
  <c r="F8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9" i="2"/>
  <c r="G8" i="2"/>
  <c r="J8" i="2" s="1"/>
  <c r="F32" i="1"/>
  <c r="C12" i="1"/>
  <c r="C13" i="1" s="1"/>
  <c r="G32" i="1" l="1"/>
  <c r="H32" i="1" s="1"/>
  <c r="B50" i="1"/>
  <c r="B49" i="1"/>
  <c r="B48" i="1"/>
  <c r="B47" i="1"/>
  <c r="B46" i="1"/>
  <c r="B45" i="1"/>
  <c r="B44" i="1"/>
  <c r="B43" i="1"/>
  <c r="B42" i="1"/>
  <c r="B41" i="1"/>
  <c r="B40" i="1"/>
  <c r="B38" i="1"/>
  <c r="B39" i="1"/>
</calcChain>
</file>

<file path=xl/sharedStrings.xml><?xml version="1.0" encoding="utf-8"?>
<sst xmlns="http://schemas.openxmlformats.org/spreadsheetml/2006/main" count="71" uniqueCount="68">
  <si>
    <t>Task 1a</t>
  </si>
  <si>
    <t>Scenario: A race car competing in a drag race accelerates from rest and crosses the finish line with a top</t>
  </si>
  <si>
    <t>speed of 240 km/h (66.66 m/s). The race track is 400m long.</t>
  </si>
  <si>
    <t xml:space="preserve"> Calculate the acceleration value of the race car.</t>
  </si>
  <si>
    <t xml:space="preserve"> Determine the time taken for the race car to complete the drag race.</t>
  </si>
  <si>
    <t>S</t>
  </si>
  <si>
    <t>U</t>
  </si>
  <si>
    <t>Using the formula  A = (V^2-U^2)/(2*S)   I manage to get the acceleration value.</t>
  </si>
  <si>
    <t>V</t>
  </si>
  <si>
    <t>A</t>
  </si>
  <si>
    <t>Using the formula  T = (V-U)/A   I manage to get the time value.</t>
  </si>
  <si>
    <t>T</t>
  </si>
  <si>
    <t>v = final velocity (m s^-1)</t>
  </si>
  <si>
    <t>u = initial velocity (m s^-1)</t>
  </si>
  <si>
    <t>a = acceleration (m s^-2)</t>
  </si>
  <si>
    <t>s = distance (m)</t>
  </si>
  <si>
    <t>t =time (s)</t>
  </si>
  <si>
    <t>Task 1b</t>
  </si>
  <si>
    <t>Your spreadsheet should contain a cell that allows the user to provide an estimate the acceleration value</t>
  </si>
  <si>
    <t>(between  1 &amp; 10 ms). Using this user-inputted value:</t>
  </si>
  <si>
    <t xml:space="preserve"> Calculate the distance required for the race car to reach the top speed (240 km/h) and return the</t>
  </si>
  <si>
    <t>value to an appropriate cell.</t>
  </si>
  <si>
    <t xml:space="preserve"> Calculate the time taken for the car to complete the race and return the value to an appropriate cell.</t>
  </si>
  <si>
    <t xml:space="preserve"> Using a conditional statement and conditional formatting, your spreadsheet should return the</t>
  </si>
  <si>
    <t>following message to an appropriate cell if the corresponding conditions are met:</t>
  </si>
  <si>
    <t>Final Velocity (v)</t>
  </si>
  <si>
    <t>Initial Velocity (u)</t>
  </si>
  <si>
    <t>Speed (km/h)</t>
  </si>
  <si>
    <t>Speed (m/s)</t>
  </si>
  <si>
    <t>Distance (m)</t>
  </si>
  <si>
    <t>Starting Speed (m/s)</t>
  </si>
  <si>
    <t>Acceleration (m/s)</t>
  </si>
  <si>
    <t>Time (s)</t>
  </si>
  <si>
    <t>Task 1c</t>
  </si>
  <si>
    <t>Velocity (m/s)</t>
  </si>
  <si>
    <t>Task 2a - 2b</t>
  </si>
  <si>
    <t>Scenario:</t>
  </si>
  <si>
    <t>Three individual technicians have been asked to measure and record the thickness of 20 material samples</t>
  </si>
  <si>
    <t>as part of a study to understand measurement variability. The data has been tabulated below:</t>
  </si>
  <si>
    <t>Sample</t>
  </si>
  <si>
    <t>Actual size</t>
  </si>
  <si>
    <r>
      <rPr>
        <sz val="11"/>
        <color rgb="FF000000"/>
        <rFont val="Calibri"/>
      </rPr>
      <t xml:space="preserve">Technician </t>
    </r>
    <r>
      <rPr>
        <b/>
        <sz val="11"/>
        <color rgb="FF000000"/>
        <rFont val="Calibri"/>
      </rPr>
      <t xml:space="preserve">A 
</t>
    </r>
    <r>
      <rPr>
        <sz val="11"/>
        <color rgb="FF000000"/>
        <rFont val="Calibri"/>
      </rPr>
      <t>measurements</t>
    </r>
  </si>
  <si>
    <t>Technician B 
measurements</t>
  </si>
  <si>
    <r>
      <rPr>
        <sz val="11"/>
        <color rgb="FF000000"/>
        <rFont val="Calibri"/>
      </rPr>
      <t xml:space="preserve">Technician </t>
    </r>
    <r>
      <rPr>
        <b/>
        <sz val="11"/>
        <color rgb="FF000000"/>
        <rFont val="Calibri"/>
      </rPr>
      <t xml:space="preserve">C
</t>
    </r>
    <r>
      <rPr>
        <sz val="11"/>
        <color rgb="FF000000"/>
        <rFont val="Calibri"/>
      </rPr>
      <t>measurements</t>
    </r>
  </si>
  <si>
    <r>
      <rPr>
        <sz val="11"/>
        <color rgb="FF000000"/>
        <rFont val="Calibri"/>
      </rPr>
      <t xml:space="preserve">Tehnician </t>
    </r>
    <r>
      <rPr>
        <b/>
        <sz val="11"/>
        <color rgb="FF000000"/>
        <rFont val="Calibri"/>
      </rPr>
      <t xml:space="preserve">A
</t>
    </r>
    <r>
      <rPr>
        <sz val="11"/>
        <color rgb="FF000000"/>
        <rFont val="Calibri"/>
      </rPr>
      <t>error</t>
    </r>
  </si>
  <si>
    <r>
      <rPr>
        <sz val="11"/>
        <color rgb="FF000000"/>
        <rFont val="Calibri"/>
      </rPr>
      <t xml:space="preserve">Tehnician </t>
    </r>
    <r>
      <rPr>
        <b/>
        <sz val="11"/>
        <color rgb="FF000000"/>
        <rFont val="Calibri"/>
      </rPr>
      <t xml:space="preserve">B
</t>
    </r>
    <r>
      <rPr>
        <sz val="11"/>
        <color rgb="FF000000"/>
        <rFont val="Calibri"/>
      </rPr>
      <t>error</t>
    </r>
  </si>
  <si>
    <r>
      <rPr>
        <sz val="11"/>
        <color rgb="FF000000"/>
        <rFont val="Calibri"/>
      </rPr>
      <t xml:space="preserve">Technician </t>
    </r>
    <r>
      <rPr>
        <b/>
        <sz val="11"/>
        <color rgb="FF000000"/>
        <rFont val="Calibri"/>
      </rPr>
      <t xml:space="preserve">C
</t>
    </r>
    <r>
      <rPr>
        <sz val="11"/>
        <color rgb="FF000000"/>
        <rFont val="Calibri"/>
      </rPr>
      <t>error</t>
    </r>
  </si>
  <si>
    <t>Technician A Dispersion</t>
  </si>
  <si>
    <t>Technition B Dispertion</t>
  </si>
  <si>
    <t>Technician C Dispersion</t>
  </si>
  <si>
    <t>errors equal or above 0,50 value</t>
  </si>
  <si>
    <t>no error values</t>
  </si>
  <si>
    <t>Technician A</t>
  </si>
  <si>
    <t>Technician B</t>
  </si>
  <si>
    <t>Technician C</t>
  </si>
  <si>
    <t>Mean</t>
  </si>
  <si>
    <t>Range</t>
  </si>
  <si>
    <t>From this analysis, answer the following three questions:</t>
  </si>
  <si>
    <t>1. Which operator performed best and why?</t>
  </si>
  <si>
    <t>The best techician, after carefully checking the calculations made by each of the three workers,</t>
  </si>
  <si>
    <t xml:space="preserve">is technician C, because he is the one that made the least mistakes , and even more has two </t>
  </si>
  <si>
    <t>accurate measurements.</t>
  </si>
  <si>
    <t>2.  Which operator performed worst and why?</t>
  </si>
  <si>
    <t xml:space="preserve">At the opposite pole from technician C is tehnician A, who among the three workers is the </t>
  </si>
  <si>
    <t>worst in performing his job. It had far too many errors at large differences from the  initial values.</t>
  </si>
  <si>
    <t xml:space="preserve">3. Are there any similarities/differences between the operators? </t>
  </si>
  <si>
    <t xml:space="preserve">The only similarity that I can spot is that all of the three technicians made mistakes, but we can </t>
  </si>
  <si>
    <t>see that one of them is not that bad at performing that measurements, as the other two.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</si>
</sst>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1"/>
      <color rgb="FF000000"/>
      <name val="Calibri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</font>
    <font>
      <sz val="11"/>
      <color rgb="FF006100"/>
      <name val="Calibri"/>
    </font>
    <font>
      <sz val="11"/>
      <color rgb="FF000000"/>
      <name val="Calibri"/>
    </font>
    <font>
      <b/>
      <sz val="11"/>
      <color rgb="FF000000"/>
      <name val="Calibri"/>
    </font>
    <font>
      <sz val="11"/>
      <color theme="1"/>
      <name val="Calibri"/>
    </font>
  </fonts>
  <fills count="1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65911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FD966"/>
        <bgColor rgb="FF000000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right" vertical="top"/>
    </xf>
    <xf numFmtId="0" fontId="3" fillId="0" borderId="0" xfId="0" applyFont="1"/>
    <xf numFmtId="0" fontId="4" fillId="0" borderId="0" xfId="0" applyFont="1"/>
    <xf numFmtId="0" fontId="0" fillId="2" borderId="0" xfId="0" applyFill="1"/>
    <xf numFmtId="0" fontId="5" fillId="2" borderId="0" xfId="0" quotePrefix="1" applyFont="1" applyFill="1"/>
    <xf numFmtId="0" fontId="5" fillId="3" borderId="0" xfId="0" quotePrefix="1" applyFont="1" applyFill="1"/>
    <xf numFmtId="0" fontId="1" fillId="0" borderId="0" xfId="0" applyFont="1" applyAlignment="1">
      <alignment horizontal="left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/>
    <xf numFmtId="0" fontId="0" fillId="7" borderId="0" xfId="0" applyFill="1"/>
    <xf numFmtId="0" fontId="0" fillId="4" borderId="0" xfId="0" applyFill="1"/>
    <xf numFmtId="0" fontId="0" fillId="11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6" fillId="0" borderId="3" xfId="0" applyFont="1" applyBorder="1"/>
    <xf numFmtId="0" fontId="6" fillId="0" borderId="1" xfId="0" applyFont="1" applyBorder="1"/>
    <xf numFmtId="0" fontId="6" fillId="0" borderId="4" xfId="0" applyFont="1" applyBorder="1"/>
    <xf numFmtId="0" fontId="6" fillId="0" borderId="5" xfId="0" applyFont="1" applyBorder="1"/>
    <xf numFmtId="0" fontId="6" fillId="0" borderId="2" xfId="0" applyFont="1" applyBorder="1"/>
    <xf numFmtId="0" fontId="6" fillId="0" borderId="6" xfId="0" applyFont="1" applyBorder="1"/>
    <xf numFmtId="0" fontId="6" fillId="2" borderId="1" xfId="0" applyFont="1" applyFill="1" applyBorder="1"/>
    <xf numFmtId="0" fontId="6" fillId="2" borderId="2" xfId="0" applyFont="1" applyFill="1" applyBorder="1"/>
    <xf numFmtId="0" fontId="0" fillId="5" borderId="7" xfId="0" applyFill="1" applyBorder="1" applyAlignment="1">
      <alignment horizontal="center" vertical="top"/>
    </xf>
    <xf numFmtId="0" fontId="0" fillId="2" borderId="7" xfId="0" applyFill="1" applyBorder="1" applyAlignment="1">
      <alignment horizontal="center" vertical="top"/>
    </xf>
    <xf numFmtId="0" fontId="6" fillId="9" borderId="7" xfId="0" applyFont="1" applyFill="1" applyBorder="1" applyAlignment="1">
      <alignment horizontal="center" vertical="center" wrapText="1"/>
    </xf>
    <xf numFmtId="0" fontId="6" fillId="10" borderId="7" xfId="0" applyFont="1" applyFill="1" applyBorder="1" applyAlignment="1">
      <alignment horizontal="center" wrapText="1"/>
    </xf>
    <xf numFmtId="0" fontId="6" fillId="0" borderId="8" xfId="0" applyFont="1" applyBorder="1"/>
    <xf numFmtId="0" fontId="8" fillId="3" borderId="8" xfId="0" applyFont="1" applyFill="1" applyBorder="1"/>
    <xf numFmtId="0" fontId="8" fillId="4" borderId="8" xfId="0" applyFont="1" applyFill="1" applyBorder="1"/>
    <xf numFmtId="0" fontId="6" fillId="4" borderId="1" xfId="0" applyFont="1" applyFill="1" applyBorder="1"/>
    <xf numFmtId="0" fontId="6" fillId="4" borderId="8" xfId="0" applyFont="1" applyFill="1" applyBorder="1"/>
    <xf numFmtId="0" fontId="0" fillId="12" borderId="0" xfId="0" applyFill="1"/>
    <xf numFmtId="0" fontId="8" fillId="12" borderId="8" xfId="0" applyFont="1" applyFill="1" applyBorder="1"/>
    <xf numFmtId="0" fontId="6" fillId="12" borderId="1" xfId="0" applyFont="1" applyFill="1" applyBorder="1"/>
    <xf numFmtId="0" fontId="6" fillId="0" borderId="12" xfId="0" applyFont="1" applyBorder="1"/>
    <xf numFmtId="0" fontId="6" fillId="0" borderId="13" xfId="0" applyFont="1" applyBorder="1"/>
    <xf numFmtId="0" fontId="6" fillId="0" borderId="14" xfId="0" applyFont="1" applyBorder="1"/>
    <xf numFmtId="0" fontId="6" fillId="0" borderId="16" xfId="0" applyFont="1" applyBorder="1"/>
    <xf numFmtId="0" fontId="6" fillId="0" borderId="15" xfId="0" applyFont="1" applyBorder="1"/>
    <xf numFmtId="0" fontId="6" fillId="0" borderId="17" xfId="0" applyFont="1" applyBorder="1"/>
    <xf numFmtId="0" fontId="6" fillId="8" borderId="7" xfId="0" applyFont="1" applyFill="1" applyBorder="1" applyAlignment="1">
      <alignment horizontal="center" vertical="center" wrapText="1"/>
    </xf>
    <xf numFmtId="0" fontId="6" fillId="10" borderId="7" xfId="0" applyFont="1" applyFill="1" applyBorder="1" applyAlignment="1">
      <alignment horizontal="center" vertical="top" wrapText="1"/>
    </xf>
    <xf numFmtId="0" fontId="6" fillId="13" borderId="9" xfId="0" applyFont="1" applyFill="1" applyBorder="1" applyAlignment="1">
      <alignment horizontal="center" vertical="center" wrapText="1"/>
    </xf>
    <xf numFmtId="0" fontId="6" fillId="14" borderId="10" xfId="0" applyFont="1" applyFill="1" applyBorder="1" applyAlignment="1">
      <alignment horizontal="center" wrapText="1"/>
    </xf>
    <xf numFmtId="0" fontId="6" fillId="15" borderId="11" xfId="0" applyFont="1" applyFill="1" applyBorder="1" applyAlignment="1">
      <alignment horizontal="center" wrapText="1"/>
    </xf>
    <xf numFmtId="0" fontId="6" fillId="8" borderId="7" xfId="0" applyFont="1" applyFill="1" applyBorder="1" applyAlignment="1">
      <alignment horizontal="center" vertical="top" wrapText="1"/>
    </xf>
    <xf numFmtId="0" fontId="6" fillId="9" borderId="7" xfId="0" applyFont="1" applyFill="1" applyBorder="1" applyAlignment="1">
      <alignment horizontal="center" vertical="top" wrapText="1"/>
    </xf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/>
          </c:tx>
          <c:spPr>
            <a:ln w="25400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rgbClr val="000000"/>
              </a:solidFill>
              <a:ln w="9525">
                <a:solidFill>
                  <a:srgbClr val="000000"/>
                </a:solidFill>
                <a:prstDash val="solid"/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'Task 1'!$A$37:$A$49</c:f>
              <c:numCache>
                <c:formatCode>General</c:formatCode>
                <c:ptCount val="1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</c:numCache>
            </c:numRef>
          </c:xVal>
          <c:yVal>
            <c:numRef>
              <c:f>'Task 1'!$B$37:$B$49</c:f>
              <c:numCache>
                <c:formatCode>General</c:formatCode>
                <c:ptCount val="13"/>
                <c:pt idx="0">
                  <c:v>3</c:v>
                </c:pt>
                <c:pt idx="1">
                  <c:v>5.5544444999999998</c:v>
                </c:pt>
                <c:pt idx="2">
                  <c:v>11.108889</c:v>
                </c:pt>
                <c:pt idx="3">
                  <c:v>16.6633335</c:v>
                </c:pt>
                <c:pt idx="4">
                  <c:v>22.217777999999999</c:v>
                </c:pt>
                <c:pt idx="5">
                  <c:v>27.772222499999998</c:v>
                </c:pt>
                <c:pt idx="6">
                  <c:v>33.326667</c:v>
                </c:pt>
                <c:pt idx="7">
                  <c:v>38.881111499999996</c:v>
                </c:pt>
                <c:pt idx="8">
                  <c:v>44.435555999999998</c:v>
                </c:pt>
                <c:pt idx="9">
                  <c:v>49.990000500000001</c:v>
                </c:pt>
                <c:pt idx="10">
                  <c:v>55.544444999999996</c:v>
                </c:pt>
                <c:pt idx="11">
                  <c:v>61.098889499999999</c:v>
                </c:pt>
                <c:pt idx="12">
                  <c:v>66.653334000000001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CAD-495A-9CF2-01AE9715D6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5625032"/>
        <c:axId val="336308120"/>
      </c:scatterChart>
      <c:valAx>
        <c:axId val="1775625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solidFill>
            <a:srgbClr val="FFFFFF"/>
          </a:solidFill>
          <a:ln w="9525" cap="flat" cmpd="sng" algn="ctr">
            <a:solidFill>
              <a:srgbClr val="FFC000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6308120"/>
        <c:crosses val="autoZero"/>
        <c:crossBetween val="midCat"/>
      </c:valAx>
      <c:valAx>
        <c:axId val="336308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rgbClr val="FFC000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56250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Actual size and tehnician A</a:t>
            </a:r>
          </a:p>
        </c:rich>
      </c:tx>
      <c:overlay val="0"/>
      <c:spPr>
        <a:solidFill>
          <a:srgbClr val="ED7D3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'Task 2'!$B$7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rgbClr val="548235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'Task 2'!$B$8:$B$27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E77-491D-886A-E39A5C23D1B7}"/>
            </c:ext>
          </c:extLst>
        </c:ser>
        <c:ser>
          <c:idx val="1"/>
          <c:order val="1"/>
          <c:tx>
            <c:strRef>
              <c:f>'Task 2'!$C$7</c:f>
              <c:strCache>
                <c:ptCount val="1"/>
                <c:pt idx="0">
                  <c:v>Technician A 
measurements</c:v>
                </c:pt>
              </c:strCache>
            </c:strRef>
          </c:tx>
          <c:spPr>
            <a:ln w="28575" cap="rnd">
              <a:solidFill>
                <a:srgbClr val="C65911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'Task 2'!$C$8:$C$27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E77-491D-886A-E39A5C23D1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4747671"/>
        <c:axId val="1725030808"/>
      </c:lineChart>
      <c:catAx>
        <c:axId val="55474767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5030808"/>
        <c:crosses val="autoZero"/>
        <c:auto val="1"/>
        <c:lblAlgn val="ctr"/>
        <c:lblOffset val="100"/>
        <c:noMultiLvlLbl val="0"/>
      </c:catAx>
      <c:valAx>
        <c:axId val="1725030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47476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Actual size and tehnician B</a:t>
            </a:r>
          </a:p>
        </c:rich>
      </c:tx>
      <c:overlay val="0"/>
      <c:spPr>
        <a:solidFill>
          <a:srgbClr val="D0CECE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'Task 2'!$B$7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rgbClr val="548235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'Task 2'!$B$8:$B$27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30E-495D-9A32-7822BB6068E9}"/>
            </c:ext>
          </c:extLst>
        </c:ser>
        <c:ser>
          <c:idx val="1"/>
          <c:order val="1"/>
          <c:tx>
            <c:strRef>
              <c:f>'Task 2'!$D$7</c:f>
              <c:strCache>
                <c:ptCount val="1"/>
                <c:pt idx="0">
                  <c:v>Technician B 
measurements</c:v>
                </c:pt>
              </c:strCache>
            </c:strRef>
          </c:tx>
          <c:spPr>
            <a:ln w="28575" cap="rnd">
              <a:solidFill>
                <a:srgbClr val="A5A5A5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'Task 2'!$D$8:$D$27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30E-495D-9A32-7822BB6068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3463159"/>
        <c:axId val="1835004168"/>
      </c:lineChart>
      <c:catAx>
        <c:axId val="5934631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5004168"/>
        <c:crosses val="autoZero"/>
        <c:auto val="1"/>
        <c:lblAlgn val="ctr"/>
        <c:lblOffset val="100"/>
        <c:noMultiLvlLbl val="0"/>
      </c:catAx>
      <c:valAx>
        <c:axId val="1835004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34631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Actual size and tehnician C</a:t>
            </a:r>
          </a:p>
        </c:rich>
      </c:tx>
      <c:layout>
        <c:manualLayout>
          <c:xMode val="edge"/>
          <c:yMode val="edge"/>
          <c:x val="0.19025002543131511"/>
          <c:y val="6.1111132303873696E-2"/>
        </c:manualLayout>
      </c:layout>
      <c:overlay val="0"/>
      <c:spPr>
        <a:solidFill>
          <a:srgbClr val="FFC000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'Task 2'!$B$7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rgbClr val="548235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'Task 2'!$B$8:$B$27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D3D-4399-A373-0973C3E45340}"/>
            </c:ext>
          </c:extLst>
        </c:ser>
        <c:ser>
          <c:idx val="1"/>
          <c:order val="1"/>
          <c:tx>
            <c:strRef>
              <c:f>'Task 2'!$E$7</c:f>
              <c:strCache>
                <c:ptCount val="1"/>
                <c:pt idx="0">
                  <c:v>Technician C
measurements</c:v>
                </c:pt>
              </c:strCache>
            </c:strRef>
          </c:tx>
          <c:spPr>
            <a:ln w="28575" cap="rnd">
              <a:solidFill>
                <a:srgbClr val="FFC000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'Task 2'!$E$8:$E$27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D3D-4399-A373-0973C3E45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1496376"/>
        <c:axId val="455862359"/>
      </c:lineChart>
      <c:catAx>
        <c:axId val="1914963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5862359"/>
        <c:crosses val="autoZero"/>
        <c:auto val="1"/>
        <c:lblAlgn val="ctr"/>
        <c:lblOffset val="100"/>
        <c:noMultiLvlLbl val="0"/>
      </c:catAx>
      <c:valAx>
        <c:axId val="4558623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496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Actual size vs tehnician measurements</a:t>
            </a:r>
          </a:p>
        </c:rich>
      </c:tx>
      <c:layout>
        <c:manualLayout>
          <c:xMode val="edge"/>
          <c:yMode val="edge"/>
          <c:x val="0.27072937841226824"/>
          <c:y val="2.2222330904289139E-2"/>
        </c:manualLayout>
      </c:layout>
      <c:overlay val="0"/>
      <c:spPr>
        <a:solidFill>
          <a:srgbClr val="B4C6E7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'Task 2'!$B$7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rgbClr val="548235"/>
            </a:solidFill>
            <a:ln>
              <a:noFill/>
            </a:ln>
            <a:effectLst/>
          </c:spPr>
          <c:invertIfNegative val="0"/>
          <c:val>
            <c:numRef>
              <c:f>'Task 2'!$B$8:$B$27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189-4B69-9925-F39B1282561A}"/>
            </c:ext>
          </c:extLst>
        </c:ser>
        <c:ser>
          <c:idx val="1"/>
          <c:order val="1"/>
          <c:tx>
            <c:strRef>
              <c:f>'Task 2'!$C$7</c:f>
              <c:strCache>
                <c:ptCount val="1"/>
                <c:pt idx="0">
                  <c:v>Technician A 
measurements</c:v>
                </c:pt>
              </c:strCache>
            </c:strRef>
          </c:tx>
          <c:spPr>
            <a:solidFill>
              <a:srgbClr val="ED7D31"/>
            </a:solidFill>
            <a:ln>
              <a:noFill/>
            </a:ln>
            <a:effectLst/>
          </c:spPr>
          <c:invertIfNegative val="0"/>
          <c:val>
            <c:numRef>
              <c:f>'Task 2'!$C$8:$C$27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189-4B69-9925-F39B1282561A}"/>
            </c:ext>
          </c:extLst>
        </c:ser>
        <c:ser>
          <c:idx val="2"/>
          <c:order val="2"/>
          <c:tx>
            <c:strRef>
              <c:f>'Task 2'!$D$7</c:f>
              <c:strCache>
                <c:ptCount val="1"/>
                <c:pt idx="0">
                  <c:v>Technician B 
measurements</c:v>
                </c:pt>
              </c:strCache>
            </c:strRef>
          </c:tx>
          <c:spPr>
            <a:solidFill>
              <a:srgbClr val="A5A5A5"/>
            </a:solidFill>
            <a:ln>
              <a:noFill/>
            </a:ln>
            <a:effectLst/>
          </c:spPr>
          <c:invertIfNegative val="0"/>
          <c:val>
            <c:numRef>
              <c:f>'Task 2'!$D$8:$D$27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189-4B69-9925-F39B1282561A}"/>
            </c:ext>
          </c:extLst>
        </c:ser>
        <c:ser>
          <c:idx val="3"/>
          <c:order val="3"/>
          <c:tx>
            <c:strRef>
              <c:f>'Task 2'!$E$7</c:f>
              <c:strCache>
                <c:ptCount val="1"/>
                <c:pt idx="0">
                  <c:v>Technician C
measurements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val>
            <c:numRef>
              <c:f>'Task 2'!$E$8:$E$27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189-4B69-9925-F39B12825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1553016"/>
        <c:axId val="455863847"/>
      </c:barChart>
      <c:catAx>
        <c:axId val="1915530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5863847"/>
        <c:crosses val="autoZero"/>
        <c:auto val="1"/>
        <c:lblAlgn val="ctr"/>
        <c:lblOffset val="100"/>
        <c:noMultiLvlLbl val="0"/>
      </c:catAx>
      <c:valAx>
        <c:axId val="4558638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5530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Technician's Errors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'Task 2'!$B$7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rgbClr val="548235"/>
            </a:solidFill>
            <a:ln>
              <a:noFill/>
            </a:ln>
            <a:effectLst/>
          </c:spPr>
          <c:invertIfNegative val="0"/>
          <c:val>
            <c:numRef>
              <c:f>'Task 2'!$B$8:$B$27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61-4827-A523-3138328B95B2}"/>
            </c:ext>
          </c:extLst>
        </c:ser>
        <c:ser>
          <c:idx val="1"/>
          <c:order val="1"/>
          <c:tx>
            <c:strRef>
              <c:f>'Task 2'!$F$7</c:f>
              <c:strCache>
                <c:ptCount val="1"/>
                <c:pt idx="0">
                  <c:v>Tehnician A
error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'Task 2'!$F$8:$F$27</c:f>
              <c:numCache>
                <c:formatCode>General</c:formatCode>
                <c:ptCount val="20"/>
                <c:pt idx="0">
                  <c:v>0.8</c:v>
                </c:pt>
                <c:pt idx="1">
                  <c:v>-0.30000000000000004</c:v>
                </c:pt>
                <c:pt idx="2">
                  <c:v>0.89999999999999991</c:v>
                </c:pt>
                <c:pt idx="3">
                  <c:v>-0.8</c:v>
                </c:pt>
                <c:pt idx="4">
                  <c:v>0.29999999999999982</c:v>
                </c:pt>
                <c:pt idx="5">
                  <c:v>0.64999999999999991</c:v>
                </c:pt>
                <c:pt idx="6">
                  <c:v>0.92999999999999994</c:v>
                </c:pt>
                <c:pt idx="7">
                  <c:v>9.9999999999999978E-2</c:v>
                </c:pt>
                <c:pt idx="8">
                  <c:v>-0.5</c:v>
                </c:pt>
                <c:pt idx="9">
                  <c:v>-0.62000000000000011</c:v>
                </c:pt>
                <c:pt idx="10">
                  <c:v>0.8</c:v>
                </c:pt>
                <c:pt idx="11">
                  <c:v>2.0000000000000018E-2</c:v>
                </c:pt>
                <c:pt idx="12">
                  <c:v>0.65000000000000013</c:v>
                </c:pt>
                <c:pt idx="13">
                  <c:v>0.98</c:v>
                </c:pt>
                <c:pt idx="14">
                  <c:v>0.19999999999999996</c:v>
                </c:pt>
                <c:pt idx="15">
                  <c:v>-1.5</c:v>
                </c:pt>
                <c:pt idx="16">
                  <c:v>0.72</c:v>
                </c:pt>
                <c:pt idx="17">
                  <c:v>0.4</c:v>
                </c:pt>
                <c:pt idx="18">
                  <c:v>-0.40000000000000036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361-4827-A523-3138328B95B2}"/>
            </c:ext>
          </c:extLst>
        </c:ser>
        <c:ser>
          <c:idx val="2"/>
          <c:order val="2"/>
          <c:tx>
            <c:strRef>
              <c:f>'Task 2'!$G$7</c:f>
              <c:strCache>
                <c:ptCount val="1"/>
                <c:pt idx="0">
                  <c:v>Tehnician B
error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'Task 2'!$G$8:$G$27</c:f>
              <c:numCache>
                <c:formatCode>General</c:formatCode>
                <c:ptCount val="20"/>
                <c:pt idx="0">
                  <c:v>0.30000000000000004</c:v>
                </c:pt>
                <c:pt idx="1">
                  <c:v>-0.10000000000000009</c:v>
                </c:pt>
                <c:pt idx="2">
                  <c:v>0.89999999999999991</c:v>
                </c:pt>
                <c:pt idx="3">
                  <c:v>0.39999999999999991</c:v>
                </c:pt>
                <c:pt idx="4">
                  <c:v>0.79999999999999982</c:v>
                </c:pt>
                <c:pt idx="5">
                  <c:v>0.44999999999999996</c:v>
                </c:pt>
                <c:pt idx="6">
                  <c:v>0.73</c:v>
                </c:pt>
                <c:pt idx="7">
                  <c:v>0.6</c:v>
                </c:pt>
                <c:pt idx="8">
                  <c:v>0.5</c:v>
                </c:pt>
                <c:pt idx="9">
                  <c:v>0.37999999999999989</c:v>
                </c:pt>
                <c:pt idx="10">
                  <c:v>0.19999999999999996</c:v>
                </c:pt>
                <c:pt idx="11">
                  <c:v>2.0000000000000018E-2</c:v>
                </c:pt>
                <c:pt idx="12">
                  <c:v>0.35000000000000009</c:v>
                </c:pt>
                <c:pt idx="13">
                  <c:v>0.48</c:v>
                </c:pt>
                <c:pt idx="14">
                  <c:v>0.7</c:v>
                </c:pt>
                <c:pt idx="15">
                  <c:v>0.5</c:v>
                </c:pt>
                <c:pt idx="16">
                  <c:v>0.72</c:v>
                </c:pt>
                <c:pt idx="17">
                  <c:v>0.7</c:v>
                </c:pt>
                <c:pt idx="18">
                  <c:v>0.59999999999999964</c:v>
                </c:pt>
                <c:pt idx="19">
                  <c:v>0.75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361-4827-A523-3138328B95B2}"/>
            </c:ext>
          </c:extLst>
        </c:ser>
        <c:ser>
          <c:idx val="3"/>
          <c:order val="3"/>
          <c:tx>
            <c:strRef>
              <c:f>'Task 2'!$H$7</c:f>
              <c:strCache>
                <c:ptCount val="1"/>
                <c:pt idx="0">
                  <c:v>Technician C
error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'Task 2'!$H$8:$H$27</c:f>
              <c:numCache>
                <c:formatCode>General</c:formatCode>
                <c:ptCount val="20"/>
                <c:pt idx="0">
                  <c:v>0.7</c:v>
                </c:pt>
                <c:pt idx="1">
                  <c:v>0.39999999999999991</c:v>
                </c:pt>
                <c:pt idx="2">
                  <c:v>0.5</c:v>
                </c:pt>
                <c:pt idx="3">
                  <c:v>0</c:v>
                </c:pt>
                <c:pt idx="4">
                  <c:v>0.29999999999999982</c:v>
                </c:pt>
                <c:pt idx="5">
                  <c:v>0.44999999999999996</c:v>
                </c:pt>
                <c:pt idx="6">
                  <c:v>0.42999999999999994</c:v>
                </c:pt>
                <c:pt idx="7">
                  <c:v>0.5</c:v>
                </c:pt>
                <c:pt idx="8">
                  <c:v>0.20000000000000018</c:v>
                </c:pt>
                <c:pt idx="9">
                  <c:v>0.2799999999999998</c:v>
                </c:pt>
                <c:pt idx="10">
                  <c:v>0.39999999999999991</c:v>
                </c:pt>
                <c:pt idx="11">
                  <c:v>0.32000000000000006</c:v>
                </c:pt>
                <c:pt idx="12">
                  <c:v>0.45000000000000018</c:v>
                </c:pt>
                <c:pt idx="13">
                  <c:v>0.48</c:v>
                </c:pt>
                <c:pt idx="14">
                  <c:v>0.30000000000000004</c:v>
                </c:pt>
                <c:pt idx="15">
                  <c:v>-0.5</c:v>
                </c:pt>
                <c:pt idx="16">
                  <c:v>0.52</c:v>
                </c:pt>
                <c:pt idx="17">
                  <c:v>0.30000000000000004</c:v>
                </c:pt>
                <c:pt idx="18">
                  <c:v>0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361-4827-A523-3138328B95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73570647"/>
        <c:axId val="1354073768"/>
      </c:barChart>
      <c:catAx>
        <c:axId val="47357064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4073768"/>
        <c:crosses val="autoZero"/>
        <c:auto val="1"/>
        <c:lblAlgn val="ctr"/>
        <c:lblOffset val="100"/>
        <c:noMultiLvlLbl val="0"/>
      </c:catAx>
      <c:valAx>
        <c:axId val="1354073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35706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Technician's Dispersions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rgbClr val="0D0D0D"/>
            </a:solidFill>
            <a:ln>
              <a:noFill/>
            </a:ln>
            <a:effectLst/>
          </c:spPr>
          <c:invertIfNegative val="0"/>
          <c:cat>
            <c:strRef>
              <c:f>'Task 2'!$I$7:$K$7</c:f>
              <c:strCache>
                <c:ptCount val="3"/>
                <c:pt idx="0">
                  <c:v>Technician A Dispersion</c:v>
                </c:pt>
                <c:pt idx="1">
                  <c:v>Technition B Dispertion</c:v>
                </c:pt>
                <c:pt idx="2">
                  <c:v>Technician C Dispersion</c:v>
                </c:pt>
              </c:strCache>
            </c:strRef>
          </c:cat>
          <c:val>
            <c:numRef>
              <c:f>'Task 2'!$I$8:$K$8</c:f>
              <c:numCache>
                <c:formatCode>General</c:formatCode>
                <c:ptCount val="3"/>
                <c:pt idx="0">
                  <c:v>0.46185157894736845</c:v>
                </c:pt>
                <c:pt idx="1">
                  <c:v>6.7577894736842087E-2</c:v>
                </c:pt>
                <c:pt idx="2">
                  <c:v>6.4846315789473641E-2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37-4D28-A0CE-E578D62E6A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02576104"/>
        <c:axId val="533100679"/>
      </c:barChart>
      <c:catAx>
        <c:axId val="1202576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3100679"/>
        <c:crosses val="autoZero"/>
        <c:auto val="1"/>
        <c:lblAlgn val="ctr"/>
        <c:lblOffset val="100"/>
        <c:noMultiLvlLbl val="0"/>
      </c:catAx>
      <c:valAx>
        <c:axId val="533100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2576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1314450</xdr:colOff>
      <xdr:row>35</xdr:row>
      <xdr:rowOff>0</xdr:rowOff>
    </xdr:from>
    <xdr:to>
      <xdr:col>11</xdr:col>
      <xdr:colOff>0</xdr:colOff>
      <xdr:row>49</xdr:row>
      <xdr:rowOff>171450</xdr:rowOff>
    </xdr:to>
    <xdr:graphicFrame macro="">
      <xdr:nvGraphicFramePr>
        <xdr:cNvPr id="126" name="Chart 125">
          <a:extLst>
            <a:ext uri="{FF2B5EF4-FFF2-40B4-BE49-F238E27FC236}">
              <a16:creationId xmlns:a16="http://schemas.microsoft.com/office/drawing/2014/main" id="{57642C89-6159-0A0B-127E-8B09D4C5DB71}"/>
            </a:ext>
            <a:ext uri="{147F2762-F138-4A5C-976F-8EAC2B608ADB}">
              <a16:predDERef xmlns:a16="http://schemas.microsoft.com/office/drawing/2014/main" pred="{C8CD5E20-2F71-40FC-31CB-1BD439E8F8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34</xdr:row>
      <xdr:rowOff>0</xdr:rowOff>
    </xdr:from>
    <xdr:to>
      <xdr:col>5</xdr:col>
      <xdr:colOff>1162050</xdr:colOff>
      <xdr:row>48</xdr:row>
      <xdr:rowOff>171450</xdr:rowOff>
    </xdr:to>
    <xdr:graphicFrame macro="">
      <xdr:nvGraphicFramePr>
        <xdr:cNvPr id="100" name="Diagramă 4">
          <a:extLst>
            <a:ext uri="{FF2B5EF4-FFF2-40B4-BE49-F238E27FC236}">
              <a16:creationId xmlns:a16="http://schemas.microsoft.com/office/drawing/2014/main" id="{E28F2E3B-0BD2-8C08-BC12-B067AEA341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33</xdr:row>
      <xdr:rowOff>171450</xdr:rowOff>
    </xdr:from>
    <xdr:to>
      <xdr:col>14</xdr:col>
      <xdr:colOff>9525</xdr:colOff>
      <xdr:row>49</xdr:row>
      <xdr:rowOff>9525</xdr:rowOff>
    </xdr:to>
    <xdr:graphicFrame macro="">
      <xdr:nvGraphicFramePr>
        <xdr:cNvPr id="96" name="Diagramă 6">
          <a:extLst>
            <a:ext uri="{FF2B5EF4-FFF2-40B4-BE49-F238E27FC236}">
              <a16:creationId xmlns:a16="http://schemas.microsoft.com/office/drawing/2014/main" id="{0764DD5A-7D7A-8E8E-CF18-13336E1623B3}"/>
            </a:ext>
            <a:ext uri="{147F2762-F138-4A5C-976F-8EAC2B608ADB}">
              <a16:predDERef xmlns:a16="http://schemas.microsoft.com/office/drawing/2014/main" pred="{E28F2E3B-0BD2-8C08-BC12-B067AEA341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9525</xdr:colOff>
      <xdr:row>34</xdr:row>
      <xdr:rowOff>0</xdr:rowOff>
    </xdr:from>
    <xdr:to>
      <xdr:col>25</xdr:col>
      <xdr:colOff>0</xdr:colOff>
      <xdr:row>49</xdr:row>
      <xdr:rowOff>9525</xdr:rowOff>
    </xdr:to>
    <xdr:graphicFrame macro="">
      <xdr:nvGraphicFramePr>
        <xdr:cNvPr id="98" name="Diagramă 7">
          <a:extLst>
            <a:ext uri="{FF2B5EF4-FFF2-40B4-BE49-F238E27FC236}">
              <a16:creationId xmlns:a16="http://schemas.microsoft.com/office/drawing/2014/main" id="{EBEB7042-77AE-1AE2-1CD5-7E11C8348EAF}"/>
            </a:ext>
            <a:ext uri="{147F2762-F138-4A5C-976F-8EAC2B608ADB}">
              <a16:predDERef xmlns:a16="http://schemas.microsoft.com/office/drawing/2014/main" pred="{0764DD5A-7D7A-8E8E-CF18-13336E1623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590550</xdr:colOff>
      <xdr:row>51</xdr:row>
      <xdr:rowOff>19050</xdr:rowOff>
    </xdr:from>
    <xdr:to>
      <xdr:col>6</xdr:col>
      <xdr:colOff>19050</xdr:colOff>
      <xdr:row>67</xdr:row>
      <xdr:rowOff>0</xdr:rowOff>
    </xdr:to>
    <xdr:graphicFrame macro="">
      <xdr:nvGraphicFramePr>
        <xdr:cNvPr id="93" name="Diagramă 17">
          <a:extLst>
            <a:ext uri="{FF2B5EF4-FFF2-40B4-BE49-F238E27FC236}">
              <a16:creationId xmlns:a16="http://schemas.microsoft.com/office/drawing/2014/main" id="{20D7D306-8590-EC75-907B-86ADD8763327}"/>
            </a:ext>
            <a:ext uri="{147F2762-F138-4A5C-976F-8EAC2B608ADB}">
              <a16:predDERef xmlns:a16="http://schemas.microsoft.com/office/drawing/2014/main" pred="{EBEB7042-77AE-1AE2-1CD5-7E11C8348E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1076325</xdr:colOff>
      <xdr:row>51</xdr:row>
      <xdr:rowOff>9525</xdr:rowOff>
    </xdr:from>
    <xdr:to>
      <xdr:col>13</xdr:col>
      <xdr:colOff>590550</xdr:colOff>
      <xdr:row>67</xdr:row>
      <xdr:rowOff>9525</xdr:rowOff>
    </xdr:to>
    <xdr:graphicFrame macro="">
      <xdr:nvGraphicFramePr>
        <xdr:cNvPr id="105" name="Diagramă 30">
          <a:extLst>
            <a:ext uri="{FF2B5EF4-FFF2-40B4-BE49-F238E27FC236}">
              <a16:creationId xmlns:a16="http://schemas.microsoft.com/office/drawing/2014/main" id="{90ECA2AE-FAFC-A9F3-D962-A0D9805306FF}"/>
            </a:ext>
            <a:ext uri="{147F2762-F138-4A5C-976F-8EAC2B608ADB}">
              <a16:predDERef xmlns:a16="http://schemas.microsoft.com/office/drawing/2014/main" pred="{20D7D306-8590-EC75-907B-86ADD87633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600075</xdr:colOff>
      <xdr:row>52</xdr:row>
      <xdr:rowOff>0</xdr:rowOff>
    </xdr:from>
    <xdr:to>
      <xdr:col>24</xdr:col>
      <xdr:colOff>0</xdr:colOff>
      <xdr:row>65</xdr:row>
      <xdr:rowOff>171450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451911E-B7B4-8B4E-EBC0-BB049A9FF5A1}"/>
            </a:ext>
            <a:ext uri="{147F2762-F138-4A5C-976F-8EAC2B608ADB}">
              <a16:predDERef xmlns:a16="http://schemas.microsoft.com/office/drawing/2014/main" pred="{90ECA2AE-FAFC-A9F3-D962-A0D9805306F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0"/>
  <sheetViews>
    <sheetView topLeftCell="A31" workbookViewId="0">
      <selection activeCell="A51" sqref="A51"/>
    </sheetView>
  </sheetViews>
  <sheetFormatPr defaultRowHeight="15"/>
  <cols>
    <col min="2" max="2" width="14.42578125" customWidth="1"/>
    <col min="3" max="3" width="19.85546875" customWidth="1"/>
    <col min="4" max="4" width="14.42578125" customWidth="1"/>
    <col min="5" max="5" width="23.140625" customWidth="1"/>
    <col min="6" max="6" width="19.140625" customWidth="1"/>
    <col min="7" max="7" width="19" customWidth="1"/>
  </cols>
  <sheetData>
    <row r="1" spans="1:11">
      <c r="A1" s="1" t="s">
        <v>0</v>
      </c>
    </row>
    <row r="3" spans="1:11">
      <c r="A3" t="s">
        <v>1</v>
      </c>
    </row>
    <row r="4" spans="1:11">
      <c r="A4" t="s">
        <v>2</v>
      </c>
    </row>
    <row r="6" spans="1:11">
      <c r="A6">
        <v>1</v>
      </c>
      <c r="B6" t="s">
        <v>3</v>
      </c>
    </row>
    <row r="7" spans="1:11">
      <c r="A7">
        <v>2</v>
      </c>
      <c r="B7" t="s">
        <v>4</v>
      </c>
    </row>
    <row r="9" spans="1:11">
      <c r="B9" s="2" t="s">
        <v>5</v>
      </c>
      <c r="C9" s="2">
        <v>400</v>
      </c>
    </row>
    <row r="10" spans="1:11">
      <c r="B10" s="2" t="s">
        <v>6</v>
      </c>
      <c r="C10" s="2">
        <v>0</v>
      </c>
      <c r="G10" t="s">
        <v>7</v>
      </c>
    </row>
    <row r="11" spans="1:11">
      <c r="B11" s="2" t="s">
        <v>8</v>
      </c>
      <c r="C11" s="2">
        <v>66.66</v>
      </c>
    </row>
    <row r="12" spans="1:11">
      <c r="B12" s="2" t="s">
        <v>9</v>
      </c>
      <c r="C12" s="2">
        <f>(C11^2-0)/(2*400)</f>
        <v>5.5544444999999998</v>
      </c>
      <c r="G12" t="s">
        <v>10</v>
      </c>
    </row>
    <row r="13" spans="1:11">
      <c r="B13" s="2" t="s">
        <v>11</v>
      </c>
      <c r="C13" s="2">
        <f>(C11-C10)/C12</f>
        <v>12.001200120012001</v>
      </c>
    </row>
    <row r="15" spans="1:11">
      <c r="B15" t="s">
        <v>12</v>
      </c>
      <c r="D15" t="s">
        <v>13</v>
      </c>
      <c r="F15" t="s">
        <v>14</v>
      </c>
      <c r="H15" t="s">
        <v>15</v>
      </c>
      <c r="K15" t="s">
        <v>16</v>
      </c>
    </row>
    <row r="17" spans="1:10">
      <c r="A17" s="3" t="s">
        <v>17</v>
      </c>
    </row>
    <row r="19" spans="1:10">
      <c r="A19" t="s">
        <v>18</v>
      </c>
    </row>
    <row r="20" spans="1:10">
      <c r="A20" t="s">
        <v>19</v>
      </c>
    </row>
    <row r="22" spans="1:10">
      <c r="A22" s="5">
        <v>1</v>
      </c>
      <c r="B22" t="s">
        <v>20</v>
      </c>
    </row>
    <row r="23" spans="1:10">
      <c r="B23" t="s">
        <v>21</v>
      </c>
    </row>
    <row r="24" spans="1:10">
      <c r="A24" s="4">
        <v>2</v>
      </c>
      <c r="B24" t="s">
        <v>22</v>
      </c>
    </row>
    <row r="25" spans="1:10">
      <c r="A25">
        <v>3</v>
      </c>
      <c r="B25" t="s">
        <v>23</v>
      </c>
    </row>
    <row r="26" spans="1:10">
      <c r="B26" t="s">
        <v>24</v>
      </c>
    </row>
    <row r="29" spans="1:10">
      <c r="B29" s="54" t="s">
        <v>25</v>
      </c>
      <c r="C29" s="54"/>
      <c r="D29" s="6"/>
      <c r="E29" s="6" t="s">
        <v>26</v>
      </c>
      <c r="F29" s="6"/>
      <c r="G29" s="6"/>
      <c r="H29" s="7"/>
    </row>
    <row r="30" spans="1:10">
      <c r="B30" s="6" t="s">
        <v>27</v>
      </c>
      <c r="C30" s="6" t="s">
        <v>28</v>
      </c>
      <c r="D30" s="6" t="s">
        <v>29</v>
      </c>
      <c r="E30" s="6" t="s">
        <v>30</v>
      </c>
      <c r="F30" s="6" t="s">
        <v>31</v>
      </c>
      <c r="G30" s="6" t="s">
        <v>32</v>
      </c>
      <c r="H30" s="7"/>
    </row>
    <row r="31" spans="1:10">
      <c r="A31" s="2"/>
      <c r="B31" s="6"/>
      <c r="C31" s="6">
        <v>0</v>
      </c>
      <c r="D31" s="6"/>
      <c r="E31" s="6"/>
      <c r="F31" s="6">
        <v>0</v>
      </c>
      <c r="G31" s="6">
        <v>0</v>
      </c>
      <c r="H31" s="7"/>
    </row>
    <row r="32" spans="1:10">
      <c r="A32" s="2"/>
      <c r="B32" s="6">
        <v>240</v>
      </c>
      <c r="C32" s="6">
        <v>66.66</v>
      </c>
      <c r="D32" s="6">
        <v>400</v>
      </c>
      <c r="E32" s="6">
        <v>0</v>
      </c>
      <c r="F32" s="6">
        <f>(C32^2)/(D32*2)</f>
        <v>5.5544444999999998</v>
      </c>
      <c r="G32" s="10">
        <f>(C32-E32)/F32</f>
        <v>12.001200120012001</v>
      </c>
      <c r="H32" s="9" t="str">
        <f>IF(G32&lt;12,"Impossible! - This race car cannot accelerate this quickly",IF(G32&gt;17,"The car will lose the race - Accelerate value too low",IF(G32&lt;&gt;14,"The car will win the race","")))</f>
        <v>The car will win the race</v>
      </c>
      <c r="I32" s="8"/>
      <c r="J32" s="8"/>
    </row>
    <row r="33" spans="1:2">
      <c r="A33" s="2"/>
    </row>
    <row r="34" spans="1:2">
      <c r="A34" s="11" t="s">
        <v>33</v>
      </c>
    </row>
    <row r="35" spans="1:2">
      <c r="A35" s="2"/>
    </row>
    <row r="36" spans="1:2">
      <c r="A36" s="13" t="s">
        <v>32</v>
      </c>
      <c r="B36" s="15" t="s">
        <v>34</v>
      </c>
    </row>
    <row r="37" spans="1:2">
      <c r="A37" s="12">
        <v>0</v>
      </c>
      <c r="B37" s="14">
        <v>3</v>
      </c>
    </row>
    <row r="38" spans="1:2">
      <c r="A38" s="12">
        <v>1</v>
      </c>
      <c r="B38" s="14">
        <f>F32*A38</f>
        <v>5.5544444999999998</v>
      </c>
    </row>
    <row r="39" spans="1:2">
      <c r="A39" s="12">
        <v>2</v>
      </c>
      <c r="B39" s="14">
        <f>F32*A39</f>
        <v>11.108889</v>
      </c>
    </row>
    <row r="40" spans="1:2">
      <c r="A40" s="12">
        <v>3</v>
      </c>
      <c r="B40" s="14">
        <f>F32*A40</f>
        <v>16.6633335</v>
      </c>
    </row>
    <row r="41" spans="1:2">
      <c r="A41" s="12">
        <v>4</v>
      </c>
      <c r="B41" s="14">
        <f>F32*A41</f>
        <v>22.217777999999999</v>
      </c>
    </row>
    <row r="42" spans="1:2">
      <c r="A42" s="12">
        <v>5</v>
      </c>
      <c r="B42" s="14">
        <f>F32*A42</f>
        <v>27.772222499999998</v>
      </c>
    </row>
    <row r="43" spans="1:2">
      <c r="A43" s="12">
        <v>6</v>
      </c>
      <c r="B43" s="14">
        <f>F32*A43</f>
        <v>33.326667</v>
      </c>
    </row>
    <row r="44" spans="1:2">
      <c r="A44" s="12">
        <v>7</v>
      </c>
      <c r="B44" s="14">
        <f>F32*A44</f>
        <v>38.881111499999996</v>
      </c>
    </row>
    <row r="45" spans="1:2">
      <c r="A45" s="12">
        <v>8</v>
      </c>
      <c r="B45" s="14">
        <f>F32*A45</f>
        <v>44.435555999999998</v>
      </c>
    </row>
    <row r="46" spans="1:2">
      <c r="A46" s="12">
        <v>9</v>
      </c>
      <c r="B46" s="14">
        <f>F32*A46</f>
        <v>49.990000500000001</v>
      </c>
    </row>
    <row r="47" spans="1:2">
      <c r="A47" s="12">
        <v>10</v>
      </c>
      <c r="B47" s="14">
        <f>F32*A47</f>
        <v>55.544444999999996</v>
      </c>
    </row>
    <row r="48" spans="1:2">
      <c r="A48" s="12">
        <v>11</v>
      </c>
      <c r="B48" s="14">
        <f>F32*A48</f>
        <v>61.098889499999999</v>
      </c>
    </row>
    <row r="49" spans="1:2">
      <c r="A49" s="12">
        <v>12</v>
      </c>
      <c r="B49" s="14">
        <f>F32*A49</f>
        <v>66.653334000000001</v>
      </c>
    </row>
    <row r="50" spans="1:2">
      <c r="A50" s="12">
        <v>13</v>
      </c>
      <c r="B50" s="14">
        <f>F32*A50</f>
        <v>72.207778500000003</v>
      </c>
    </row>
  </sheetData>
  <mergeCells count="1">
    <mergeCell ref="B29:C2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319FE-1EAA-4622-9DBE-6458F2599BFA}">
  <dimension ref="A1:K82"/>
  <sheetViews>
    <sheetView tabSelected="1" topLeftCell="B51" workbookViewId="0">
      <selection activeCell="C32" sqref="C32"/>
    </sheetView>
  </sheetViews>
  <sheetFormatPr defaultRowHeight="15"/>
  <cols>
    <col min="2" max="2" width="15" customWidth="1"/>
    <col min="3" max="3" width="17.5703125" customWidth="1"/>
    <col min="4" max="4" width="17.85546875" customWidth="1"/>
    <col min="5" max="5" width="18.28515625" customWidth="1"/>
    <col min="6" max="6" width="16.5703125" customWidth="1"/>
    <col min="7" max="7" width="16.28515625" customWidth="1"/>
    <col min="8" max="8" width="16.7109375" customWidth="1"/>
    <col min="9" max="9" width="17.140625" customWidth="1"/>
    <col min="10" max="10" width="14.7109375" customWidth="1"/>
    <col min="11" max="11" width="16.85546875" customWidth="1"/>
  </cols>
  <sheetData>
    <row r="1" spans="1:11">
      <c r="A1" s="3" t="s">
        <v>35</v>
      </c>
    </row>
    <row r="3" spans="1:11">
      <c r="A3" t="s">
        <v>36</v>
      </c>
    </row>
    <row r="4" spans="1:11">
      <c r="A4" t="s">
        <v>37</v>
      </c>
    </row>
    <row r="5" spans="1:11">
      <c r="A5" t="s">
        <v>38</v>
      </c>
    </row>
    <row r="7" spans="1:11" ht="30.75">
      <c r="A7" s="29" t="s">
        <v>39</v>
      </c>
      <c r="B7" s="30" t="s">
        <v>40</v>
      </c>
      <c r="C7" s="52" t="s">
        <v>41</v>
      </c>
      <c r="D7" s="53" t="s">
        <v>42</v>
      </c>
      <c r="E7" s="48" t="s">
        <v>43</v>
      </c>
      <c r="F7" s="47" t="s">
        <v>44</v>
      </c>
      <c r="G7" s="31" t="s">
        <v>45</v>
      </c>
      <c r="H7" s="32" t="s">
        <v>46</v>
      </c>
      <c r="I7" s="49" t="s">
        <v>47</v>
      </c>
      <c r="J7" s="50" t="s">
        <v>48</v>
      </c>
      <c r="K7" s="51" t="s">
        <v>49</v>
      </c>
    </row>
    <row r="8" spans="1:11">
      <c r="A8" s="13">
        <v>1</v>
      </c>
      <c r="B8" s="27">
        <v>0.7</v>
      </c>
      <c r="C8" s="21">
        <v>1.5</v>
      </c>
      <c r="D8" s="22">
        <v>1</v>
      </c>
      <c r="E8" s="23">
        <v>1.4</v>
      </c>
      <c r="F8" s="35">
        <f>SUM($C8-$B8)</f>
        <v>0.8</v>
      </c>
      <c r="G8" s="33">
        <f>SUM($D8-$B8)</f>
        <v>0.30000000000000004</v>
      </c>
      <c r="H8" s="35">
        <f>SUM($E8-$B8)</f>
        <v>0.7</v>
      </c>
      <c r="I8" s="41">
        <f>+_xlfn.VAR.S(F8:F27)</f>
        <v>0.46185157894736845</v>
      </c>
      <c r="J8" s="42">
        <f>+_xlfn.VAR.S(G8:G27)</f>
        <v>6.7577894736842087E-2</v>
      </c>
      <c r="K8" s="26">
        <f>+_xlfn.VAR.S(H8:H27)</f>
        <v>6.4846315789473641E-2</v>
      </c>
    </row>
    <row r="9" spans="1:11">
      <c r="A9" s="13">
        <v>2</v>
      </c>
      <c r="B9" s="27">
        <v>2.1</v>
      </c>
      <c r="C9" s="21">
        <v>1.8</v>
      </c>
      <c r="D9" s="22">
        <v>2</v>
      </c>
      <c r="E9" s="23">
        <v>2.5</v>
      </c>
      <c r="F9" s="22">
        <f>SUM($C9-$B9)</f>
        <v>-0.30000000000000004</v>
      </c>
      <c r="G9" s="22">
        <f>SUM($D9-$B9)</f>
        <v>-0.10000000000000009</v>
      </c>
      <c r="H9" s="22">
        <f>SUM($E9-$B9)</f>
        <v>0.39999999999999991</v>
      </c>
    </row>
    <row r="10" spans="1:11">
      <c r="A10" s="13">
        <v>3</v>
      </c>
      <c r="B10" s="27">
        <v>1.1000000000000001</v>
      </c>
      <c r="C10" s="21">
        <v>2</v>
      </c>
      <c r="D10" s="22">
        <v>2</v>
      </c>
      <c r="E10" s="23">
        <v>1.6</v>
      </c>
      <c r="F10" s="35">
        <f>SUM($C10-$B10)</f>
        <v>0.89999999999999991</v>
      </c>
      <c r="G10" s="37">
        <f>SUM($D10-$B10)</f>
        <v>0.89999999999999991</v>
      </c>
      <c r="H10" s="35">
        <f>SUM($E10-$B10)</f>
        <v>0.5</v>
      </c>
    </row>
    <row r="11" spans="1:11">
      <c r="A11" s="13">
        <v>4</v>
      </c>
      <c r="B11" s="27">
        <v>1.6</v>
      </c>
      <c r="C11" s="21">
        <v>0.8</v>
      </c>
      <c r="D11" s="22">
        <v>2</v>
      </c>
      <c r="E11" s="23">
        <v>1.6</v>
      </c>
      <c r="F11" s="36">
        <f>SUM($C11-$B11)</f>
        <v>-0.8</v>
      </c>
      <c r="G11" s="22">
        <f>SUM($D11-$B11)</f>
        <v>0.39999999999999991</v>
      </c>
      <c r="H11" s="40">
        <f>SUM($E11-$B11)</f>
        <v>0</v>
      </c>
    </row>
    <row r="12" spans="1:11">
      <c r="A12" s="13">
        <v>5</v>
      </c>
      <c r="B12" s="27">
        <v>2.7</v>
      </c>
      <c r="C12" s="21">
        <v>3</v>
      </c>
      <c r="D12" s="22">
        <v>3.5</v>
      </c>
      <c r="E12" s="23">
        <v>3</v>
      </c>
      <c r="F12" s="34">
        <f>SUM($C12-$B12)</f>
        <v>0.29999999999999982</v>
      </c>
      <c r="G12" s="37">
        <f>SUM($D12-$B12)</f>
        <v>0.79999999999999982</v>
      </c>
      <c r="H12" s="34">
        <f>SUM($E12-$B12)</f>
        <v>0.29999999999999982</v>
      </c>
    </row>
    <row r="13" spans="1:11">
      <c r="A13" s="13">
        <v>6</v>
      </c>
      <c r="B13" s="27">
        <v>0.55000000000000004</v>
      </c>
      <c r="C13" s="21">
        <v>1.2</v>
      </c>
      <c r="D13" s="22">
        <v>1</v>
      </c>
      <c r="E13" s="23">
        <v>1</v>
      </c>
      <c r="F13" s="36">
        <f>SUM($C13-$B13)</f>
        <v>0.64999999999999991</v>
      </c>
      <c r="G13" s="22">
        <f>SUM($D13-$B13)</f>
        <v>0.44999999999999996</v>
      </c>
      <c r="H13" s="22">
        <f>SUM($E13-$B13)</f>
        <v>0.44999999999999996</v>
      </c>
    </row>
    <row r="14" spans="1:11">
      <c r="A14" s="13">
        <v>7</v>
      </c>
      <c r="B14" s="27">
        <v>0.27</v>
      </c>
      <c r="C14" s="21">
        <v>1.2</v>
      </c>
      <c r="D14" s="22">
        <v>1</v>
      </c>
      <c r="E14" s="23">
        <v>0.7</v>
      </c>
      <c r="F14" s="35">
        <f>SUM($C14-$B14)</f>
        <v>0.92999999999999994</v>
      </c>
      <c r="G14" s="37">
        <f>SUM($D14-$B14)</f>
        <v>0.73</v>
      </c>
      <c r="H14" s="34">
        <f>SUM($E14-$B14)</f>
        <v>0.42999999999999994</v>
      </c>
    </row>
    <row r="15" spans="1:11">
      <c r="A15" s="13">
        <v>8</v>
      </c>
      <c r="B15" s="27">
        <v>0.4</v>
      </c>
      <c r="C15" s="21">
        <v>0.5</v>
      </c>
      <c r="D15" s="22">
        <v>1</v>
      </c>
      <c r="E15" s="23">
        <v>0.9</v>
      </c>
      <c r="F15" s="22">
        <f>SUM($C15-$B15)</f>
        <v>9.9999999999999978E-2</v>
      </c>
      <c r="G15" s="36">
        <f>SUM($D15-$B15)</f>
        <v>0.6</v>
      </c>
      <c r="H15" s="36">
        <f>SUM($E15-$B15)</f>
        <v>0.5</v>
      </c>
    </row>
    <row r="16" spans="1:11">
      <c r="A16" s="13">
        <v>9</v>
      </c>
      <c r="B16" s="27">
        <v>6</v>
      </c>
      <c r="C16" s="21">
        <v>5.5</v>
      </c>
      <c r="D16" s="22">
        <v>6.5</v>
      </c>
      <c r="E16" s="23">
        <v>6.2</v>
      </c>
      <c r="F16" s="35">
        <f>SUM($C16-$B16)</f>
        <v>-0.5</v>
      </c>
      <c r="G16" s="37">
        <f>SUM($D16-$B16)</f>
        <v>0.5</v>
      </c>
      <c r="H16" s="34">
        <f>SUM($E16-$B16)</f>
        <v>0.20000000000000018</v>
      </c>
    </row>
    <row r="17" spans="1:8">
      <c r="A17" s="13">
        <v>10</v>
      </c>
      <c r="B17" s="27">
        <v>1.1200000000000001</v>
      </c>
      <c r="C17" s="21">
        <v>0.5</v>
      </c>
      <c r="D17" s="22">
        <v>1.5</v>
      </c>
      <c r="E17" s="23">
        <v>1.4</v>
      </c>
      <c r="F17" s="36">
        <f>SUM($C17-$B17)</f>
        <v>-0.62000000000000011</v>
      </c>
      <c r="G17" s="22">
        <f>SUM($D17-$B17)</f>
        <v>0.37999999999999989</v>
      </c>
      <c r="H17" s="22">
        <f>SUM($E17-$B17)</f>
        <v>0.2799999999999998</v>
      </c>
    </row>
    <row r="18" spans="1:8">
      <c r="A18" s="13">
        <v>11</v>
      </c>
      <c r="B18" s="27">
        <v>1.3</v>
      </c>
      <c r="C18" s="21">
        <v>2.1</v>
      </c>
      <c r="D18" s="22">
        <v>1.5</v>
      </c>
      <c r="E18" s="23">
        <v>1.7</v>
      </c>
      <c r="F18" s="35">
        <f>SUM($C18-$B18)</f>
        <v>0.8</v>
      </c>
      <c r="G18" s="33">
        <f>SUM($D18-$B18)</f>
        <v>0.19999999999999996</v>
      </c>
      <c r="H18" s="34">
        <f>SUM($E18-$B18)</f>
        <v>0.39999999999999991</v>
      </c>
    </row>
    <row r="19" spans="1:8">
      <c r="A19" s="13">
        <v>12</v>
      </c>
      <c r="B19" s="27">
        <v>0.98</v>
      </c>
      <c r="C19" s="21">
        <v>1</v>
      </c>
      <c r="D19" s="22">
        <v>1</v>
      </c>
      <c r="E19" s="23">
        <v>1.3</v>
      </c>
      <c r="F19" s="22">
        <f>SUM($C19-$B19)</f>
        <v>2.0000000000000018E-2</v>
      </c>
      <c r="G19" s="22">
        <f>SUM($D19-$B19)</f>
        <v>2.0000000000000018E-2</v>
      </c>
      <c r="H19" s="22">
        <f>SUM($E19-$B19)</f>
        <v>0.32000000000000006</v>
      </c>
    </row>
    <row r="20" spans="1:8">
      <c r="A20" s="13">
        <v>13</v>
      </c>
      <c r="B20" s="27">
        <v>1.1499999999999999</v>
      </c>
      <c r="C20" s="21">
        <v>1.8</v>
      </c>
      <c r="D20" s="22">
        <v>1.5</v>
      </c>
      <c r="E20" s="23">
        <v>1.6</v>
      </c>
      <c r="F20" s="35">
        <f>SUM($C20-$B20)</f>
        <v>0.65000000000000013</v>
      </c>
      <c r="G20" s="33">
        <f>SUM($D20-$B20)</f>
        <v>0.35000000000000009</v>
      </c>
      <c r="H20" s="34">
        <f>SUM($E20-$B20)</f>
        <v>0.45000000000000018</v>
      </c>
    </row>
    <row r="21" spans="1:8">
      <c r="A21" s="13">
        <v>14</v>
      </c>
      <c r="B21" s="27">
        <v>0.52</v>
      </c>
      <c r="C21" s="21">
        <v>1.5</v>
      </c>
      <c r="D21" s="22">
        <v>1</v>
      </c>
      <c r="E21" s="23">
        <v>1</v>
      </c>
      <c r="F21" s="36">
        <f>SUM($C21-$B21)</f>
        <v>0.98</v>
      </c>
      <c r="G21" s="22">
        <f>SUM($D21-$B21)</f>
        <v>0.48</v>
      </c>
      <c r="H21" s="22">
        <f>SUM($E21-$B21)</f>
        <v>0.48</v>
      </c>
    </row>
    <row r="22" spans="1:8">
      <c r="A22" s="13">
        <v>15</v>
      </c>
      <c r="B22" s="27">
        <v>1.8</v>
      </c>
      <c r="C22" s="21">
        <v>2</v>
      </c>
      <c r="D22" s="22">
        <v>2.5</v>
      </c>
      <c r="E22" s="23">
        <v>2.1</v>
      </c>
      <c r="F22" s="34">
        <f>SUM($C22-$B22)</f>
        <v>0.19999999999999996</v>
      </c>
      <c r="G22" s="37">
        <f>SUM($D22-$B22)</f>
        <v>0.7</v>
      </c>
      <c r="H22" s="34">
        <f>SUM($E22-$B22)</f>
        <v>0.30000000000000004</v>
      </c>
    </row>
    <row r="23" spans="1:8">
      <c r="A23" s="13">
        <v>16</v>
      </c>
      <c r="B23" s="27">
        <v>7.5</v>
      </c>
      <c r="C23" s="21">
        <v>6</v>
      </c>
      <c r="D23" s="22">
        <v>8</v>
      </c>
      <c r="E23" s="23">
        <v>7</v>
      </c>
      <c r="F23" s="36">
        <f>SUM($C23-$B23)</f>
        <v>-1.5</v>
      </c>
      <c r="G23" s="36">
        <f>SUM($D23-$B23)</f>
        <v>0.5</v>
      </c>
      <c r="H23" s="36">
        <f>SUM($E23-$B23)</f>
        <v>-0.5</v>
      </c>
    </row>
    <row r="24" spans="1:8">
      <c r="A24" s="13">
        <v>17</v>
      </c>
      <c r="B24" s="27">
        <v>0.28000000000000003</v>
      </c>
      <c r="C24" s="21">
        <v>1</v>
      </c>
      <c r="D24" s="22">
        <v>1</v>
      </c>
      <c r="E24" s="23">
        <v>0.8</v>
      </c>
      <c r="F24" s="35">
        <f>SUM($C24-$B24)</f>
        <v>0.72</v>
      </c>
      <c r="G24" s="37">
        <f>SUM($D24-$B24)</f>
        <v>0.72</v>
      </c>
      <c r="H24" s="35">
        <f>SUM($E24-$B24)</f>
        <v>0.52</v>
      </c>
    </row>
    <row r="25" spans="1:8">
      <c r="A25" s="13">
        <v>18</v>
      </c>
      <c r="B25" s="27">
        <v>0.5</v>
      </c>
      <c r="C25" s="21">
        <v>0.9</v>
      </c>
      <c r="D25" s="22">
        <v>1.2</v>
      </c>
      <c r="E25" s="23">
        <v>0.8</v>
      </c>
      <c r="F25" s="22">
        <f>SUM($C25-$B25)</f>
        <v>0.4</v>
      </c>
      <c r="G25" s="36">
        <f>SUM($D25-$B25)</f>
        <v>0.7</v>
      </c>
      <c r="H25" s="22">
        <f>SUM($E25-$B25)</f>
        <v>0.30000000000000004</v>
      </c>
    </row>
    <row r="26" spans="1:8">
      <c r="A26" s="13">
        <v>19</v>
      </c>
      <c r="B26" s="27">
        <v>4.9000000000000004</v>
      </c>
      <c r="C26" s="21">
        <v>4.5</v>
      </c>
      <c r="D26" s="22">
        <v>5.5</v>
      </c>
      <c r="E26" s="23">
        <v>4.9000000000000004</v>
      </c>
      <c r="F26" s="34">
        <f>SUM($C26-$B26)</f>
        <v>-0.40000000000000036</v>
      </c>
      <c r="G26" s="37">
        <f>SUM($D26-$B26)</f>
        <v>0.59999999999999964</v>
      </c>
      <c r="H26" s="39">
        <f>SUM($E26-$B26)</f>
        <v>0</v>
      </c>
    </row>
    <row r="27" spans="1:8">
      <c r="A27" s="13">
        <v>20</v>
      </c>
      <c r="B27" s="28">
        <v>0.25</v>
      </c>
      <c r="C27" s="24">
        <v>0.5</v>
      </c>
      <c r="D27" s="25">
        <v>1</v>
      </c>
      <c r="E27" s="26">
        <v>0.5</v>
      </c>
      <c r="F27" s="22">
        <f>SUM($C27-$B27)</f>
        <v>0.25</v>
      </c>
      <c r="G27" s="36">
        <f>SUM($D27-$B27)</f>
        <v>0.75</v>
      </c>
      <c r="H27" s="22">
        <f>SUM($E27-$B27)</f>
        <v>0.25</v>
      </c>
    </row>
    <row r="29" spans="1:8">
      <c r="B29" s="16" t="s">
        <v>50</v>
      </c>
      <c r="C29" s="16"/>
      <c r="D29" s="16"/>
      <c r="F29" s="38" t="s">
        <v>51</v>
      </c>
    </row>
    <row r="31" spans="1:8">
      <c r="A31" s="17" t="s">
        <v>39</v>
      </c>
      <c r="B31" s="8" t="s">
        <v>40</v>
      </c>
      <c r="C31" s="18" t="s">
        <v>52</v>
      </c>
      <c r="D31" s="19" t="s">
        <v>53</v>
      </c>
      <c r="E31" s="20" t="s">
        <v>54</v>
      </c>
    </row>
    <row r="32" spans="1:8">
      <c r="A32" t="s">
        <v>55</v>
      </c>
      <c r="B32" s="43">
        <f>AVERAGE(B8:B27)</f>
        <v>1.786</v>
      </c>
      <c r="C32" s="45">
        <f>AVERAGE(C8:C27)</f>
        <v>1.9650000000000003</v>
      </c>
      <c r="D32" s="45">
        <f>AVERAGE(D8:D27)</f>
        <v>2.2850000000000001</v>
      </c>
      <c r="E32" s="45">
        <f>AVERAGE(E8:E27)</f>
        <v>2.0999999999999996</v>
      </c>
    </row>
    <row r="33" spans="1:5">
      <c r="A33" t="s">
        <v>56</v>
      </c>
      <c r="B33" s="44">
        <f>MAX(B8:B27)-MIN(B8:B27)</f>
        <v>7.25</v>
      </c>
      <c r="C33" s="46">
        <f>MAX(C8:C27)-MIN(C8:C27)</f>
        <v>5.5</v>
      </c>
      <c r="D33" s="46">
        <f>MAX(D8:D27)-MIN(D8:D27)</f>
        <v>7</v>
      </c>
      <c r="E33" s="46">
        <f>MAX(E8:E27)-MIN(E8:E27)</f>
        <v>6.5</v>
      </c>
    </row>
    <row r="70" spans="1:1">
      <c r="A70" s="1" t="s">
        <v>57</v>
      </c>
    </row>
    <row r="71" spans="1:1">
      <c r="A71" t="s">
        <v>58</v>
      </c>
    </row>
    <row r="72" spans="1:1">
      <c r="A72" t="s">
        <v>59</v>
      </c>
    </row>
    <row r="73" spans="1:1">
      <c r="A73" t="s">
        <v>60</v>
      </c>
    </row>
    <row r="74" spans="1:1">
      <c r="A74" t="s">
        <v>61</v>
      </c>
    </row>
    <row r="76" spans="1:1">
      <c r="A76" t="s">
        <v>62</v>
      </c>
    </row>
    <row r="77" spans="1:1">
      <c r="A77" t="s">
        <v>63</v>
      </c>
    </row>
    <row r="78" spans="1:1">
      <c r="A78" t="s">
        <v>64</v>
      </c>
    </row>
    <row r="80" spans="1:1">
      <c r="A80" t="s">
        <v>65</v>
      </c>
    </row>
    <row r="81" spans="1:1">
      <c r="A81" t="s">
        <v>66</v>
      </c>
    </row>
    <row r="82" spans="1:1">
      <c r="A82" t="s">
        <v>67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Simion Sergiu Mihasan (2232658)</cp:lastModifiedBy>
  <cp:revision/>
  <dcterms:created xsi:type="dcterms:W3CDTF">2023-02-02T15:14:48Z</dcterms:created>
  <dcterms:modified xsi:type="dcterms:W3CDTF">2023-04-24T20:45:30Z</dcterms:modified>
  <cp:category/>
  <cp:contentStatus/>
</cp:coreProperties>
</file>