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UWTSD work\2018_2019\Admin\Module Boxes for 2018_2019\Engineering Applications and Study Skills\"/>
    </mc:Choice>
  </mc:AlternateContent>
  <bookViews>
    <workbookView xWindow="0" yWindow="0" windowWidth="28800" windowHeight="12300"/>
  </bookViews>
  <sheets>
    <sheet name="Overall mark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" l="1"/>
  <c r="I41" i="2"/>
  <c r="I37" i="2"/>
  <c r="I36" i="2"/>
  <c r="I34" i="2"/>
  <c r="I33" i="2"/>
  <c r="I32" i="2"/>
  <c r="I28" i="2"/>
  <c r="I27" i="2"/>
  <c r="I23" i="2"/>
  <c r="I18" i="2"/>
  <c r="I17" i="2"/>
  <c r="I15" i="2"/>
  <c r="I12" i="2"/>
  <c r="I11" i="2"/>
  <c r="I6" i="2"/>
  <c r="I16" i="2" l="1"/>
  <c r="I19" i="2"/>
  <c r="I43" i="2" l="1"/>
  <c r="I8" i="2"/>
  <c r="I31" i="2"/>
  <c r="I10" i="2" l="1"/>
  <c r="I35" i="2"/>
  <c r="I42" i="2"/>
  <c r="I25" i="2"/>
  <c r="I5" i="2"/>
  <c r="I44" i="2"/>
  <c r="I40" i="2"/>
  <c r="I24" i="2"/>
  <c r="I13" i="2"/>
  <c r="I38" i="2"/>
  <c r="I22" i="2"/>
  <c r="I14" i="2"/>
  <c r="I39" i="2"/>
  <c r="I30" i="2"/>
  <c r="I29" i="2"/>
  <c r="I9" i="2"/>
  <c r="I4" i="2"/>
  <c r="I21" i="2"/>
  <c r="I45" i="2" l="1"/>
  <c r="I46" i="2" l="1"/>
</calcChain>
</file>

<file path=xl/sharedStrings.xml><?xml version="1.0" encoding="utf-8"?>
<sst xmlns="http://schemas.openxmlformats.org/spreadsheetml/2006/main" count="142" uniqueCount="134">
  <si>
    <t>1706143</t>
  </si>
  <si>
    <t xml:space="preserve">DUKE  </t>
  </si>
  <si>
    <t>ASAMOAH</t>
  </si>
  <si>
    <t>1801714</t>
  </si>
  <si>
    <t xml:space="preserve">ALEXANDER MICHAEL </t>
  </si>
  <si>
    <t>BALDWIN</t>
  </si>
  <si>
    <t>1702360</t>
  </si>
  <si>
    <t xml:space="preserve">DAVID ANDREW </t>
  </si>
  <si>
    <t>CARPANINI</t>
  </si>
  <si>
    <t>1700054</t>
  </si>
  <si>
    <t xml:space="preserve">ZACHARY  </t>
  </si>
  <si>
    <t>CHURCH</t>
  </si>
  <si>
    <t>1650128</t>
  </si>
  <si>
    <t xml:space="preserve">EOIN  </t>
  </si>
  <si>
    <t>COLLINS</t>
  </si>
  <si>
    <t>1801728</t>
  </si>
  <si>
    <t xml:space="preserve">GEORGE  </t>
  </si>
  <si>
    <t>DALTON - BROWN</t>
  </si>
  <si>
    <t>1802644</t>
  </si>
  <si>
    <t xml:space="preserve">JEFFREY  </t>
  </si>
  <si>
    <t>ELLISS</t>
  </si>
  <si>
    <t>1650210</t>
  </si>
  <si>
    <t>RAPHAEL PHILLIP MICHAEL</t>
  </si>
  <si>
    <t>ENGLAND</t>
  </si>
  <si>
    <t>1702660</t>
  </si>
  <si>
    <t xml:space="preserve">CALLUM JOSEPH </t>
  </si>
  <si>
    <t>EVANS</t>
  </si>
  <si>
    <t>1801668</t>
  </si>
  <si>
    <t xml:space="preserve">EMILY-KATE  </t>
  </si>
  <si>
    <t>FLEWIN</t>
  </si>
  <si>
    <t>1706480</t>
  </si>
  <si>
    <t xml:space="preserve">OKSANA  </t>
  </si>
  <si>
    <t>GOMZJAKOVA</t>
  </si>
  <si>
    <t>1802722</t>
  </si>
  <si>
    <t xml:space="preserve">MARCOS  </t>
  </si>
  <si>
    <t>GONZALEZ NORRIS</t>
  </si>
  <si>
    <t>1802664</t>
  </si>
  <si>
    <t xml:space="preserve">OMAIRA  </t>
  </si>
  <si>
    <t>HERNANDEZ MOSEGUE</t>
  </si>
  <si>
    <t>1702352</t>
  </si>
  <si>
    <t>MICHAEL JAMES GEORGE</t>
  </si>
  <si>
    <t>HEYS</t>
  </si>
  <si>
    <t>1805580</t>
  </si>
  <si>
    <t xml:space="preserve">ROBERT  </t>
  </si>
  <si>
    <t>HUDGELL</t>
  </si>
  <si>
    <t>1703137</t>
  </si>
  <si>
    <t xml:space="preserve">YAHYE  </t>
  </si>
  <si>
    <t>HUSSEIN</t>
  </si>
  <si>
    <t>1703080</t>
  </si>
  <si>
    <t xml:space="preserve">JOSHUA  </t>
  </si>
  <si>
    <t>LEWIS</t>
  </si>
  <si>
    <t>1805620</t>
  </si>
  <si>
    <t xml:space="preserve">JONATHAN RHYS </t>
  </si>
  <si>
    <t>LLOYD-WILLIAMS</t>
  </si>
  <si>
    <t>1701114</t>
  </si>
  <si>
    <t xml:space="preserve">JOSEPH  </t>
  </si>
  <si>
    <t>LOCKYEAR</t>
  </si>
  <si>
    <t>1704218</t>
  </si>
  <si>
    <t xml:space="preserve">CLAUDIA  </t>
  </si>
  <si>
    <t>MARQUES ANDRE</t>
  </si>
  <si>
    <t>1700942</t>
  </si>
  <si>
    <t>LUKE GEORGE ALLEN</t>
  </si>
  <si>
    <t>MASON</t>
  </si>
  <si>
    <t>1806692</t>
  </si>
  <si>
    <t xml:space="preserve">PETER  </t>
  </si>
  <si>
    <t>OLLIFFE</t>
  </si>
  <si>
    <t>1808165</t>
  </si>
  <si>
    <t xml:space="preserve">CHRISTIAN  </t>
  </si>
  <si>
    <t>PARRY</t>
  </si>
  <si>
    <t>1701708</t>
  </si>
  <si>
    <t xml:space="preserve">WESLEY JOHN </t>
  </si>
  <si>
    <t>PATRICK</t>
  </si>
  <si>
    <t>1706431</t>
  </si>
  <si>
    <t>ALEXANDER GEORGE ROBERT</t>
  </si>
  <si>
    <t>PENNY</t>
  </si>
  <si>
    <t>1650592</t>
  </si>
  <si>
    <t xml:space="preserve">THOMAS GEORGE </t>
  </si>
  <si>
    <t>PETTIFER</t>
  </si>
  <si>
    <t>1809853</t>
  </si>
  <si>
    <t xml:space="preserve">OWAIN  </t>
  </si>
  <si>
    <t>PHILLIPS</t>
  </si>
  <si>
    <t>1801468</t>
  </si>
  <si>
    <t xml:space="preserve">STEFFAN RHYS </t>
  </si>
  <si>
    <t>ROBINSON</t>
  </si>
  <si>
    <t>1810478</t>
  </si>
  <si>
    <t xml:space="preserve">REZA  </t>
  </si>
  <si>
    <t>SHAFIE-POUR MOTLAGH</t>
  </si>
  <si>
    <t>1704045</t>
  </si>
  <si>
    <t xml:space="preserve">MATEUSZ  </t>
  </si>
  <si>
    <t>SKOCZYLAS</t>
  </si>
  <si>
    <t>1800222</t>
  </si>
  <si>
    <t xml:space="preserve">ALEXANDER JAMES </t>
  </si>
  <si>
    <t>SPURGIN</t>
  </si>
  <si>
    <t>1800702</t>
  </si>
  <si>
    <t xml:space="preserve">TIMOTHY NEVILLE </t>
  </si>
  <si>
    <t>STANBURY</t>
  </si>
  <si>
    <t>1700860</t>
  </si>
  <si>
    <t xml:space="preserve">LEE  </t>
  </si>
  <si>
    <t>STEWART</t>
  </si>
  <si>
    <t>1703582</t>
  </si>
  <si>
    <t xml:space="preserve">THOMAS ROBERT </t>
  </si>
  <si>
    <t>UNWIN</t>
  </si>
  <si>
    <t>1702206</t>
  </si>
  <si>
    <t xml:space="preserve">HANNAH  </t>
  </si>
  <si>
    <t>WHITE</t>
  </si>
  <si>
    <t>1802007</t>
  </si>
  <si>
    <t xml:space="preserve">DANIEL  </t>
  </si>
  <si>
    <t>WILCOX</t>
  </si>
  <si>
    <t>1702252</t>
  </si>
  <si>
    <t xml:space="preserve">CONNOR JAMES </t>
  </si>
  <si>
    <t>WILLIAMS</t>
  </si>
  <si>
    <t>1651425</t>
  </si>
  <si>
    <t>JOSEPH DANIEL EDWARD</t>
  </si>
  <si>
    <t>1701794</t>
  </si>
  <si>
    <t xml:space="preserve">SAM ALUN </t>
  </si>
  <si>
    <t>ID</t>
  </si>
  <si>
    <t>Firstname</t>
  </si>
  <si>
    <t>Surname</t>
  </si>
  <si>
    <t>NATHANIAL</t>
  </si>
  <si>
    <t>ALLCOCK</t>
  </si>
  <si>
    <t>SALMAN</t>
  </si>
  <si>
    <t>BIRCH</t>
  </si>
  <si>
    <t>CWK1</t>
  </si>
  <si>
    <t>progressing foundation student</t>
  </si>
  <si>
    <t>Total</t>
  </si>
  <si>
    <t>Average</t>
  </si>
  <si>
    <t>Standard Deviation</t>
  </si>
  <si>
    <t>NA</t>
  </si>
  <si>
    <t>Late Submissions</t>
  </si>
  <si>
    <t>direct entry student</t>
  </si>
  <si>
    <t>Logbooks</t>
  </si>
  <si>
    <t>CWK1 (60%)</t>
  </si>
  <si>
    <t>Progressing CWK2 (40%)</t>
  </si>
  <si>
    <t>Direct CWK2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</si>
</sst>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/>
    <xf numFmtId="0" fontId="2" fillId="2" borderId="7" xfId="0" applyFont="1" applyFill="1" applyBorder="1" applyAlignment="1" applyProtection="1">
      <alignment vertical="center"/>
    </xf>
    <xf numFmtId="0" fontId="2" fillId="2" borderId="8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0" fontId="0" fillId="2" borderId="0" xfId="0" applyFill="1"/>
    <xf numFmtId="0" fontId="2" fillId="3" borderId="4" xfId="0" applyFont="1" applyFill="1" applyBorder="1" applyAlignment="1" applyProtection="1">
      <alignment vertical="center"/>
    </xf>
    <xf numFmtId="0" fontId="2" fillId="3" borderId="1" xfId="0" applyFont="1" applyFill="1" applyBorder="1" applyAlignment="1" applyProtection="1">
      <alignment vertical="center"/>
    </xf>
    <xf numFmtId="0" fontId="2" fillId="2" borderId="5" xfId="0" applyFont="1" applyFill="1" applyBorder="1" applyAlignment="1" applyProtection="1">
      <alignment vertical="center"/>
    </xf>
    <xf numFmtId="0" fontId="2" fillId="2" borderId="6" xfId="0" applyFont="1" applyFill="1" applyBorder="1" applyAlignment="1" applyProtection="1">
      <alignment vertical="center"/>
    </xf>
    <xf numFmtId="0" fontId="2" fillId="2" borderId="9" xfId="0" applyFont="1" applyFill="1" applyBorder="1" applyAlignment="1" applyProtection="1">
      <alignment vertical="center"/>
    </xf>
    <xf numFmtId="0" fontId="2" fillId="2" borderId="10" xfId="0" applyFont="1" applyFill="1" applyBorder="1" applyAlignment="1" applyProtection="1">
      <alignment vertical="center"/>
    </xf>
    <xf numFmtId="0" fontId="2" fillId="3" borderId="10" xfId="0" applyFont="1" applyFill="1" applyBorder="1" applyAlignment="1" applyProtection="1">
      <alignment vertical="center"/>
    </xf>
    <xf numFmtId="0" fontId="2" fillId="2" borderId="11" xfId="0" applyFont="1" applyFill="1" applyBorder="1" applyAlignment="1" applyProtection="1">
      <alignment vertical="center"/>
    </xf>
    <xf numFmtId="0" fontId="2" fillId="2" borderId="12" xfId="0" applyFont="1" applyFill="1" applyBorder="1" applyAlignment="1" applyProtection="1">
      <alignment vertical="center"/>
    </xf>
    <xf numFmtId="0" fontId="0" fillId="3" borderId="0" xfId="0" applyFill="1"/>
    <xf numFmtId="0" fontId="1" fillId="0" borderId="19" xfId="0" applyFont="1" applyFill="1" applyBorder="1"/>
    <xf numFmtId="0" fontId="1" fillId="0" borderId="2" xfId="0" applyFont="1" applyBorder="1"/>
    <xf numFmtId="0" fontId="1" fillId="0" borderId="3" xfId="0" applyFont="1" applyBorder="1"/>
    <xf numFmtId="1" fontId="1" fillId="0" borderId="17" xfId="0" applyNumberFormat="1" applyFont="1" applyBorder="1"/>
    <xf numFmtId="0" fontId="1" fillId="0" borderId="17" xfId="0" applyFont="1" applyBorder="1"/>
    <xf numFmtId="0" fontId="3" fillId="0" borderId="17" xfId="0" applyFont="1" applyBorder="1"/>
    <xf numFmtId="1" fontId="3" fillId="0" borderId="17" xfId="0" applyNumberFormat="1" applyFont="1" applyBorder="1"/>
    <xf numFmtId="1" fontId="1" fillId="0" borderId="18" xfId="0" applyNumberFormat="1" applyFont="1" applyBorder="1"/>
    <xf numFmtId="1" fontId="1" fillId="0" borderId="21" xfId="0" applyNumberFormat="1" applyFont="1" applyBorder="1"/>
    <xf numFmtId="0" fontId="1" fillId="0" borderId="14" xfId="0" applyFont="1" applyBorder="1"/>
    <xf numFmtId="0" fontId="1" fillId="0" borderId="21" xfId="0" applyFont="1" applyBorder="1"/>
    <xf numFmtId="1" fontId="1" fillId="0" borderId="14" xfId="0" applyNumberFormat="1" applyFont="1" applyBorder="1"/>
    <xf numFmtId="1" fontId="3" fillId="0" borderId="21" xfId="0" applyNumberFormat="1" applyFont="1" applyBorder="1"/>
    <xf numFmtId="1" fontId="3" fillId="0" borderId="14" xfId="0" applyNumberFormat="1" applyFont="1" applyBorder="1"/>
    <xf numFmtId="0" fontId="1" fillId="0" borderId="15" xfId="0" applyFont="1" applyBorder="1"/>
    <xf numFmtId="1" fontId="1" fillId="0" borderId="13" xfId="0" applyNumberFormat="1" applyFont="1" applyBorder="1"/>
    <xf numFmtId="164" fontId="1" fillId="0" borderId="14" xfId="0" applyNumberFormat="1" applyFont="1" applyBorder="1"/>
    <xf numFmtId="1" fontId="1" fillId="0" borderId="15" xfId="0" applyNumberFormat="1" applyFont="1" applyBorder="1"/>
    <xf numFmtId="1" fontId="1" fillId="0" borderId="16" xfId="0" applyNumberFormat="1" applyFont="1" applyBorder="1" applyAlignment="1">
      <alignment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wrapText="1"/>
    </xf>
    <xf numFmtId="0" fontId="1" fillId="0" borderId="23" xfId="0" applyFont="1" applyFill="1" applyBorder="1" applyAlignment="1">
      <alignment horizontal="center" wrapText="1"/>
    </xf>
    <xf numFmtId="0" fontId="1" fillId="0" borderId="24" xfId="0" applyFont="1" applyFill="1" applyBorder="1" applyAlignment="1">
      <alignment horizontal="center" wrapText="1"/>
    </xf>
    <xf numFmtId="0" fontId="1" fillId="0" borderId="22" xfId="0" applyFont="1" applyBorder="1"/>
    <xf numFmtId="0" fontId="1" fillId="0" borderId="13" xfId="0" applyFont="1" applyBorder="1"/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46"/>
  <sheetViews>
    <sheetView tabSelected="1" workbookViewId="0">
      <selection activeCell="P5" sqref="P5"/>
    </sheetView>
  </sheetViews>
  <sheetFormatPr defaultRowHeight="15" x14ac:dyDescent="0.25"/>
  <cols>
    <col min="3" max="3" width="8" bestFit="1" customWidth="1"/>
    <col min="4" max="4" width="26.85546875" bestFit="1" customWidth="1"/>
    <col min="5" max="5" width="22.5703125" bestFit="1" customWidth="1"/>
    <col min="8" max="8" width="11.28515625" bestFit="1" customWidth="1"/>
  </cols>
  <sheetData>
    <row r="1" spans="3:17" x14ac:dyDescent="0.25">
      <c r="F1" s="36" t="s">
        <v>131</v>
      </c>
      <c r="G1" s="42" t="s">
        <v>133</v>
      </c>
      <c r="H1" s="39" t="s">
        <v>132</v>
      </c>
    </row>
    <row r="2" spans="3:17" ht="15.75" thickBot="1" x14ac:dyDescent="0.3">
      <c r="F2" s="37"/>
      <c r="G2" s="43"/>
      <c r="H2" s="40"/>
    </row>
    <row r="3" spans="3:17" ht="15.75" thickBot="1" x14ac:dyDescent="0.3">
      <c r="C3" s="18" t="s">
        <v>115</v>
      </c>
      <c r="D3" s="19" t="s">
        <v>116</v>
      </c>
      <c r="E3" s="19" t="s">
        <v>117</v>
      </c>
      <c r="F3" s="38"/>
      <c r="G3" s="44"/>
      <c r="H3" s="41"/>
      <c r="I3" s="17" t="s">
        <v>124</v>
      </c>
      <c r="K3" s="6"/>
      <c r="L3" t="s">
        <v>123</v>
      </c>
      <c r="P3" t="s">
        <v>122</v>
      </c>
      <c r="Q3" t="s">
        <v>130</v>
      </c>
    </row>
    <row r="4" spans="3:17" x14ac:dyDescent="0.25">
      <c r="C4" s="2">
        <v>1650013</v>
      </c>
      <c r="D4" s="3" t="s">
        <v>118</v>
      </c>
      <c r="E4" s="11" t="s">
        <v>119</v>
      </c>
      <c r="F4" s="35">
        <v>60.85</v>
      </c>
      <c r="G4" s="46"/>
      <c r="H4" s="27">
        <v>74</v>
      </c>
      <c r="I4" s="32">
        <f>(F4*0.6)+(H4*0.4)</f>
        <v>66.11</v>
      </c>
      <c r="K4" s="16"/>
      <c r="L4" t="s">
        <v>129</v>
      </c>
    </row>
    <row r="5" spans="3:17" x14ac:dyDescent="0.25">
      <c r="C5" s="4" t="s">
        <v>0</v>
      </c>
      <c r="D5" s="5" t="s">
        <v>1</v>
      </c>
      <c r="E5" s="12" t="s">
        <v>2</v>
      </c>
      <c r="F5" s="20">
        <v>69.75</v>
      </c>
      <c r="G5" s="26"/>
      <c r="H5" s="27">
        <v>57</v>
      </c>
      <c r="I5" s="28">
        <f>(F5*0.6)+(H5*0.4)</f>
        <v>64.650000000000006</v>
      </c>
    </row>
    <row r="6" spans="3:17" x14ac:dyDescent="0.25">
      <c r="C6" s="7" t="s">
        <v>3</v>
      </c>
      <c r="D6" s="8" t="s">
        <v>4</v>
      </c>
      <c r="E6" s="13" t="s">
        <v>5</v>
      </c>
      <c r="F6" s="20">
        <v>87.45</v>
      </c>
      <c r="G6" s="26">
        <v>70</v>
      </c>
      <c r="H6" s="27"/>
      <c r="I6" s="28">
        <f>(F6*0.6)+(G6*0.4)</f>
        <v>80.47</v>
      </c>
    </row>
    <row r="7" spans="3:17" x14ac:dyDescent="0.25">
      <c r="C7" s="7">
        <v>1810886</v>
      </c>
      <c r="D7" s="8" t="s">
        <v>120</v>
      </c>
      <c r="E7" s="13" t="s">
        <v>121</v>
      </c>
      <c r="F7" s="21" t="s">
        <v>127</v>
      </c>
      <c r="G7" s="30">
        <v>40.5</v>
      </c>
      <c r="H7" s="27"/>
      <c r="I7" s="28">
        <f>(G7*0.4)</f>
        <v>16.2</v>
      </c>
      <c r="J7" t="s">
        <v>128</v>
      </c>
    </row>
    <row r="8" spans="3:17" x14ac:dyDescent="0.25">
      <c r="C8" s="4" t="s">
        <v>6</v>
      </c>
      <c r="D8" s="5" t="s">
        <v>7</v>
      </c>
      <c r="E8" s="12" t="s">
        <v>8</v>
      </c>
      <c r="F8" s="20">
        <v>57.05</v>
      </c>
      <c r="G8" s="26"/>
      <c r="H8" s="27">
        <v>60</v>
      </c>
      <c r="I8" s="28">
        <f>(F8*0.6)+(H8*0.4)</f>
        <v>58.23</v>
      </c>
    </row>
    <row r="9" spans="3:17" x14ac:dyDescent="0.25">
      <c r="C9" s="4" t="s">
        <v>9</v>
      </c>
      <c r="D9" s="5" t="s">
        <v>10</v>
      </c>
      <c r="E9" s="12" t="s">
        <v>11</v>
      </c>
      <c r="F9" s="21">
        <v>48</v>
      </c>
      <c r="G9" s="26"/>
      <c r="H9" s="27">
        <v>61</v>
      </c>
      <c r="I9" s="28">
        <f>(F9*0.6)+(H9*0.4)</f>
        <v>53.2</v>
      </c>
    </row>
    <row r="10" spans="3:17" x14ac:dyDescent="0.25">
      <c r="C10" s="4" t="s">
        <v>12</v>
      </c>
      <c r="D10" s="5" t="s">
        <v>13</v>
      </c>
      <c r="E10" s="12" t="s">
        <v>14</v>
      </c>
      <c r="F10" s="20">
        <v>62.5</v>
      </c>
      <c r="G10" s="26"/>
      <c r="H10" s="27">
        <v>58</v>
      </c>
      <c r="I10" s="28">
        <f>(F10*0.6)+(H10*0.4)</f>
        <v>60.7</v>
      </c>
    </row>
    <row r="11" spans="3:17" x14ac:dyDescent="0.25">
      <c r="C11" s="7" t="s">
        <v>15</v>
      </c>
      <c r="D11" s="8" t="s">
        <v>16</v>
      </c>
      <c r="E11" s="13" t="s">
        <v>17</v>
      </c>
      <c r="F11" s="21">
        <v>67</v>
      </c>
      <c r="G11" s="26">
        <v>64</v>
      </c>
      <c r="H11" s="27"/>
      <c r="I11" s="28">
        <f>(F11*0.6)+(G11*0.4)</f>
        <v>65.8</v>
      </c>
    </row>
    <row r="12" spans="3:17" x14ac:dyDescent="0.25">
      <c r="C12" s="7" t="s">
        <v>18</v>
      </c>
      <c r="D12" s="8" t="s">
        <v>19</v>
      </c>
      <c r="E12" s="13" t="s">
        <v>20</v>
      </c>
      <c r="F12" s="20">
        <v>67.55</v>
      </c>
      <c r="G12" s="26">
        <v>76</v>
      </c>
      <c r="H12" s="27"/>
      <c r="I12" s="28">
        <f>(F12*0.6)+(G12*0.4)</f>
        <v>70.929999999999993</v>
      </c>
    </row>
    <row r="13" spans="3:17" x14ac:dyDescent="0.25">
      <c r="C13" s="4" t="s">
        <v>21</v>
      </c>
      <c r="D13" s="5" t="s">
        <v>22</v>
      </c>
      <c r="E13" s="12" t="s">
        <v>23</v>
      </c>
      <c r="F13" s="22">
        <v>40</v>
      </c>
      <c r="G13" s="26"/>
      <c r="H13" s="27">
        <v>44</v>
      </c>
      <c r="I13" s="28">
        <f>(F13*0.6)+(H13*0.4)</f>
        <v>41.6</v>
      </c>
      <c r="J13" t="s">
        <v>128</v>
      </c>
    </row>
    <row r="14" spans="3:17" x14ac:dyDescent="0.25">
      <c r="C14" s="4" t="s">
        <v>24</v>
      </c>
      <c r="D14" s="5" t="s">
        <v>25</v>
      </c>
      <c r="E14" s="12" t="s">
        <v>26</v>
      </c>
      <c r="F14" s="20">
        <v>50.1</v>
      </c>
      <c r="G14" s="26"/>
      <c r="H14" s="27">
        <v>52</v>
      </c>
      <c r="I14" s="28">
        <f>(F14*0.6)+(H14*0.4)</f>
        <v>50.86</v>
      </c>
    </row>
    <row r="15" spans="3:17" x14ac:dyDescent="0.25">
      <c r="C15" s="7" t="s">
        <v>27</v>
      </c>
      <c r="D15" s="8" t="s">
        <v>28</v>
      </c>
      <c r="E15" s="13" t="s">
        <v>29</v>
      </c>
      <c r="F15" s="20">
        <v>78.099999999999994</v>
      </c>
      <c r="G15" s="28">
        <v>70.5</v>
      </c>
      <c r="H15" s="25"/>
      <c r="I15" s="28">
        <f>(F15*0.6)+(G15*0.4)</f>
        <v>75.06</v>
      </c>
    </row>
    <row r="16" spans="3:17" x14ac:dyDescent="0.25">
      <c r="C16" s="4" t="s">
        <v>30</v>
      </c>
      <c r="D16" s="5" t="s">
        <v>31</v>
      </c>
      <c r="E16" s="12" t="s">
        <v>32</v>
      </c>
      <c r="F16" s="20">
        <v>82.55</v>
      </c>
      <c r="G16" s="26"/>
      <c r="H16" s="27">
        <v>75</v>
      </c>
      <c r="I16" s="28">
        <f>(F16*0.6)+(H16*0.4)</f>
        <v>79.53</v>
      </c>
    </row>
    <row r="17" spans="3:9" x14ac:dyDescent="0.25">
      <c r="C17" s="7" t="s">
        <v>33</v>
      </c>
      <c r="D17" s="8" t="s">
        <v>34</v>
      </c>
      <c r="E17" s="13" t="s">
        <v>35</v>
      </c>
      <c r="F17" s="20">
        <v>79.849999999999994</v>
      </c>
      <c r="G17" s="28">
        <v>73.5</v>
      </c>
      <c r="H17" s="25"/>
      <c r="I17" s="28">
        <f>(F17*0.6)+(G17*0.4)</f>
        <v>77.31</v>
      </c>
    </row>
    <row r="18" spans="3:9" x14ac:dyDescent="0.25">
      <c r="C18" s="7" t="s">
        <v>36</v>
      </c>
      <c r="D18" s="8" t="s">
        <v>37</v>
      </c>
      <c r="E18" s="13" t="s">
        <v>38</v>
      </c>
      <c r="F18" s="21">
        <v>56</v>
      </c>
      <c r="G18" s="26">
        <v>55</v>
      </c>
      <c r="H18" s="27"/>
      <c r="I18" s="28">
        <f>(F18*0.6)+(G18*0.4)</f>
        <v>55.6</v>
      </c>
    </row>
    <row r="19" spans="3:9" x14ac:dyDescent="0.25">
      <c r="C19" s="4" t="s">
        <v>39</v>
      </c>
      <c r="D19" s="5" t="s">
        <v>40</v>
      </c>
      <c r="E19" s="12" t="s">
        <v>41</v>
      </c>
      <c r="F19" s="20">
        <v>76.5</v>
      </c>
      <c r="G19" s="26"/>
      <c r="H19" s="25">
        <v>70.400000000000006</v>
      </c>
      <c r="I19" s="28">
        <f>(F19*0.6)+(H19*0.4)</f>
        <v>74.06</v>
      </c>
    </row>
    <row r="20" spans="3:9" x14ac:dyDescent="0.25">
      <c r="C20" s="7" t="s">
        <v>42</v>
      </c>
      <c r="D20" s="8" t="s">
        <v>43</v>
      </c>
      <c r="E20" s="13" t="s">
        <v>44</v>
      </c>
      <c r="F20" s="21" t="s">
        <v>127</v>
      </c>
      <c r="G20" s="26"/>
      <c r="H20" s="27" t="s">
        <v>127</v>
      </c>
      <c r="I20" s="33"/>
    </row>
    <row r="21" spans="3:9" x14ac:dyDescent="0.25">
      <c r="C21" s="4" t="s">
        <v>45</v>
      </c>
      <c r="D21" s="5" t="s">
        <v>46</v>
      </c>
      <c r="E21" s="12" t="s">
        <v>47</v>
      </c>
      <c r="F21" s="21">
        <v>42</v>
      </c>
      <c r="G21" s="26"/>
      <c r="H21" s="27">
        <v>57</v>
      </c>
      <c r="I21" s="28">
        <f>(F21*0.6)+(H21*0.4)</f>
        <v>48</v>
      </c>
    </row>
    <row r="22" spans="3:9" x14ac:dyDescent="0.25">
      <c r="C22" s="4" t="s">
        <v>48</v>
      </c>
      <c r="D22" s="5" t="s">
        <v>49</v>
      </c>
      <c r="E22" s="12" t="s">
        <v>50</v>
      </c>
      <c r="F22" s="20">
        <v>62.5</v>
      </c>
      <c r="G22" s="26"/>
      <c r="H22" s="25">
        <v>56.5</v>
      </c>
      <c r="I22" s="28">
        <f>(F22*0.6)+(H22*0.4)</f>
        <v>60.1</v>
      </c>
    </row>
    <row r="23" spans="3:9" x14ac:dyDescent="0.25">
      <c r="C23" s="7" t="s">
        <v>51</v>
      </c>
      <c r="D23" s="8" t="s">
        <v>52</v>
      </c>
      <c r="E23" s="13" t="s">
        <v>53</v>
      </c>
      <c r="F23" s="20">
        <v>92.5</v>
      </c>
      <c r="G23" s="28">
        <v>73.5</v>
      </c>
      <c r="H23" s="25"/>
      <c r="I23" s="28">
        <f>(F23*0.6)+(G23*0.4)</f>
        <v>84.9</v>
      </c>
    </row>
    <row r="24" spans="3:9" x14ac:dyDescent="0.25">
      <c r="C24" s="4" t="s">
        <v>54</v>
      </c>
      <c r="D24" s="5" t="s">
        <v>55</v>
      </c>
      <c r="E24" s="12" t="s">
        <v>56</v>
      </c>
      <c r="F24" s="20">
        <v>45.75</v>
      </c>
      <c r="G24" s="28"/>
      <c r="H24" s="27">
        <v>77</v>
      </c>
      <c r="I24" s="28">
        <f>(F24*0.6)+(H24*0.4)</f>
        <v>58.25</v>
      </c>
    </row>
    <row r="25" spans="3:9" x14ac:dyDescent="0.25">
      <c r="C25" s="4" t="s">
        <v>57</v>
      </c>
      <c r="D25" s="5" t="s">
        <v>58</v>
      </c>
      <c r="E25" s="12" t="s">
        <v>59</v>
      </c>
      <c r="F25" s="20">
        <v>60.25</v>
      </c>
      <c r="G25" s="28"/>
      <c r="H25" s="27">
        <v>62</v>
      </c>
      <c r="I25" s="28">
        <f>(F25*0.6)+(H25*0.4)</f>
        <v>60.95</v>
      </c>
    </row>
    <row r="26" spans="3:9" x14ac:dyDescent="0.25">
      <c r="C26" s="7" t="s">
        <v>60</v>
      </c>
      <c r="D26" s="8" t="s">
        <v>61</v>
      </c>
      <c r="E26" s="13" t="s">
        <v>62</v>
      </c>
      <c r="F26" s="21" t="s">
        <v>127</v>
      </c>
      <c r="G26" s="28"/>
      <c r="H26" s="27" t="s">
        <v>127</v>
      </c>
      <c r="I26" s="33"/>
    </row>
    <row r="27" spans="3:9" x14ac:dyDescent="0.25">
      <c r="C27" s="7" t="s">
        <v>63</v>
      </c>
      <c r="D27" s="8" t="s">
        <v>64</v>
      </c>
      <c r="E27" s="13" t="s">
        <v>65</v>
      </c>
      <c r="F27" s="21">
        <v>33</v>
      </c>
      <c r="G27" s="28">
        <v>60.5</v>
      </c>
      <c r="H27" s="25"/>
      <c r="I27" s="28">
        <f>(F27*0.6)+(G27*0.4)</f>
        <v>44</v>
      </c>
    </row>
    <row r="28" spans="3:9" x14ac:dyDescent="0.25">
      <c r="C28" s="7" t="s">
        <v>66</v>
      </c>
      <c r="D28" s="8" t="s">
        <v>67</v>
      </c>
      <c r="E28" s="13" t="s">
        <v>68</v>
      </c>
      <c r="F28" s="21">
        <v>62</v>
      </c>
      <c r="G28" s="28">
        <v>52.5</v>
      </c>
      <c r="H28" s="25"/>
      <c r="I28" s="28">
        <f>(F28*0.6)+(G28*0.4)</f>
        <v>58.199999999999996</v>
      </c>
    </row>
    <row r="29" spans="3:9" x14ac:dyDescent="0.25">
      <c r="C29" s="4" t="s">
        <v>69</v>
      </c>
      <c r="D29" s="5" t="s">
        <v>70</v>
      </c>
      <c r="E29" s="12" t="s">
        <v>71</v>
      </c>
      <c r="F29" s="21">
        <v>50</v>
      </c>
      <c r="G29" s="28"/>
      <c r="H29" s="25">
        <v>77.5</v>
      </c>
      <c r="I29" s="28">
        <f>(F29*0.6)+(H29*0.4)</f>
        <v>61</v>
      </c>
    </row>
    <row r="30" spans="3:9" x14ac:dyDescent="0.25">
      <c r="C30" s="4" t="s">
        <v>72</v>
      </c>
      <c r="D30" s="5" t="s">
        <v>73</v>
      </c>
      <c r="E30" s="12" t="s">
        <v>74</v>
      </c>
      <c r="F30" s="20">
        <v>34.5</v>
      </c>
      <c r="G30" s="26"/>
      <c r="H30" s="27">
        <v>80</v>
      </c>
      <c r="I30" s="28">
        <f>(F30*0.6)+(H30*0.4)</f>
        <v>52.7</v>
      </c>
    </row>
    <row r="31" spans="3:9" x14ac:dyDescent="0.25">
      <c r="C31" s="4" t="s">
        <v>75</v>
      </c>
      <c r="D31" s="5" t="s">
        <v>76</v>
      </c>
      <c r="E31" s="12" t="s">
        <v>77</v>
      </c>
      <c r="F31" s="20">
        <v>79.25</v>
      </c>
      <c r="G31" s="26"/>
      <c r="H31" s="25">
        <v>66.5</v>
      </c>
      <c r="I31" s="28">
        <f>(F31*0.6)+(H31*0.4)</f>
        <v>74.150000000000006</v>
      </c>
    </row>
    <row r="32" spans="3:9" x14ac:dyDescent="0.25">
      <c r="C32" s="7" t="s">
        <v>78</v>
      </c>
      <c r="D32" s="8" t="s">
        <v>79</v>
      </c>
      <c r="E32" s="13" t="s">
        <v>80</v>
      </c>
      <c r="F32" s="20">
        <v>68.25</v>
      </c>
      <c r="G32" s="26">
        <v>47</v>
      </c>
      <c r="H32" s="27"/>
      <c r="I32" s="28">
        <f>(F32*0.6)+(G32*0.4)</f>
        <v>59.75</v>
      </c>
    </row>
    <row r="33" spans="3:10" x14ac:dyDescent="0.25">
      <c r="C33" s="7" t="s">
        <v>81</v>
      </c>
      <c r="D33" s="8" t="s">
        <v>82</v>
      </c>
      <c r="E33" s="13" t="s">
        <v>83</v>
      </c>
      <c r="F33" s="20">
        <v>65.25</v>
      </c>
      <c r="G33" s="28">
        <v>42.5</v>
      </c>
      <c r="H33" s="25"/>
      <c r="I33" s="28">
        <f>(F33*0.6)+(G33*0.4)</f>
        <v>56.15</v>
      </c>
    </row>
    <row r="34" spans="3:10" x14ac:dyDescent="0.25">
      <c r="C34" s="7" t="s">
        <v>84</v>
      </c>
      <c r="D34" s="8" t="s">
        <v>85</v>
      </c>
      <c r="E34" s="13" t="s">
        <v>86</v>
      </c>
      <c r="F34" s="20">
        <v>89.5</v>
      </c>
      <c r="G34" s="26">
        <v>63</v>
      </c>
      <c r="H34" s="27"/>
      <c r="I34" s="28">
        <f>(F34*0.6)+(G34*0.4)</f>
        <v>78.900000000000006</v>
      </c>
    </row>
    <row r="35" spans="3:10" x14ac:dyDescent="0.25">
      <c r="C35" s="4" t="s">
        <v>87</v>
      </c>
      <c r="D35" s="5" t="s">
        <v>88</v>
      </c>
      <c r="E35" s="12" t="s">
        <v>89</v>
      </c>
      <c r="F35" s="20">
        <v>58.4</v>
      </c>
      <c r="G35" s="26"/>
      <c r="H35" s="25">
        <v>74.400000000000006</v>
      </c>
      <c r="I35" s="28">
        <f>(F35*0.6)+(H35*0.4)</f>
        <v>64.800000000000011</v>
      </c>
    </row>
    <row r="36" spans="3:10" x14ac:dyDescent="0.25">
      <c r="C36" s="7" t="s">
        <v>90</v>
      </c>
      <c r="D36" s="8" t="s">
        <v>91</v>
      </c>
      <c r="E36" s="13" t="s">
        <v>92</v>
      </c>
      <c r="F36" s="20">
        <v>61.5</v>
      </c>
      <c r="G36" s="26">
        <v>67</v>
      </c>
      <c r="H36" s="27"/>
      <c r="I36" s="28">
        <f>(F36*0.6)+(G36*0.4)</f>
        <v>63.7</v>
      </c>
    </row>
    <row r="37" spans="3:10" x14ac:dyDescent="0.25">
      <c r="C37" s="7" t="s">
        <v>93</v>
      </c>
      <c r="D37" s="8" t="s">
        <v>94</v>
      </c>
      <c r="E37" s="13" t="s">
        <v>95</v>
      </c>
      <c r="F37" s="20">
        <v>67.25</v>
      </c>
      <c r="G37" s="26">
        <v>63</v>
      </c>
      <c r="H37" s="27"/>
      <c r="I37" s="28">
        <f>(F37*0.6)+(G37*0.4)</f>
        <v>65.550000000000011</v>
      </c>
    </row>
    <row r="38" spans="3:10" x14ac:dyDescent="0.25">
      <c r="C38" s="4" t="s">
        <v>96</v>
      </c>
      <c r="D38" s="5" t="s">
        <v>97</v>
      </c>
      <c r="E38" s="12" t="s">
        <v>98</v>
      </c>
      <c r="F38" s="20">
        <v>48.4</v>
      </c>
      <c r="G38" s="26"/>
      <c r="H38" s="27">
        <v>70</v>
      </c>
      <c r="I38" s="28">
        <f>(F38*0.6)+(H38*0.4)</f>
        <v>57.04</v>
      </c>
    </row>
    <row r="39" spans="3:10" x14ac:dyDescent="0.25">
      <c r="C39" s="4" t="s">
        <v>99</v>
      </c>
      <c r="D39" s="5" t="s">
        <v>100</v>
      </c>
      <c r="E39" s="12" t="s">
        <v>101</v>
      </c>
      <c r="F39" s="20">
        <v>49.6</v>
      </c>
      <c r="G39" s="26"/>
      <c r="H39" s="27">
        <v>65</v>
      </c>
      <c r="I39" s="28">
        <f>(F39*0.6)+(H39*0.4)</f>
        <v>55.76</v>
      </c>
    </row>
    <row r="40" spans="3:10" x14ac:dyDescent="0.25">
      <c r="C40" s="4" t="s">
        <v>102</v>
      </c>
      <c r="D40" s="5" t="s">
        <v>103</v>
      </c>
      <c r="E40" s="12" t="s">
        <v>104</v>
      </c>
      <c r="F40" s="20">
        <v>79.75</v>
      </c>
      <c r="G40" s="26"/>
      <c r="H40" s="25">
        <v>54.5</v>
      </c>
      <c r="I40" s="28">
        <f>(F40*0.6)+(H40*0.4)</f>
        <v>69.650000000000006</v>
      </c>
    </row>
    <row r="41" spans="3:10" x14ac:dyDescent="0.25">
      <c r="C41" s="7" t="s">
        <v>105</v>
      </c>
      <c r="D41" s="8" t="s">
        <v>106</v>
      </c>
      <c r="E41" s="13" t="s">
        <v>107</v>
      </c>
      <c r="F41" s="20">
        <v>82.75</v>
      </c>
      <c r="G41" s="26">
        <v>62</v>
      </c>
      <c r="H41" s="27"/>
      <c r="I41" s="28">
        <f>(F41*0.6)+(G41*0.4)</f>
        <v>74.45</v>
      </c>
    </row>
    <row r="42" spans="3:10" x14ac:dyDescent="0.25">
      <c r="C42" s="4" t="s">
        <v>108</v>
      </c>
      <c r="D42" s="5" t="s">
        <v>109</v>
      </c>
      <c r="E42" s="12" t="s">
        <v>110</v>
      </c>
      <c r="F42" s="20">
        <v>41.5</v>
      </c>
      <c r="G42" s="26"/>
      <c r="H42" s="25">
        <v>67.7</v>
      </c>
      <c r="I42" s="28">
        <f>(F42*0.6)+(H42*0.4)</f>
        <v>51.980000000000004</v>
      </c>
    </row>
    <row r="43" spans="3:10" x14ac:dyDescent="0.25">
      <c r="C43" s="4" t="s">
        <v>111</v>
      </c>
      <c r="D43" s="5" t="s">
        <v>112</v>
      </c>
      <c r="E43" s="12" t="s">
        <v>110</v>
      </c>
      <c r="F43" s="23">
        <v>40</v>
      </c>
      <c r="G43" s="26"/>
      <c r="H43" s="29">
        <v>40</v>
      </c>
      <c r="I43" s="28">
        <f>(F43*0.6)+(H43*0.4)</f>
        <v>40</v>
      </c>
      <c r="J43" t="s">
        <v>128</v>
      </c>
    </row>
    <row r="44" spans="3:10" ht="15.75" thickBot="1" x14ac:dyDescent="0.3">
      <c r="C44" s="9" t="s">
        <v>113</v>
      </c>
      <c r="D44" s="10" t="s">
        <v>114</v>
      </c>
      <c r="E44" s="14" t="s">
        <v>110</v>
      </c>
      <c r="F44" s="24">
        <v>69.55</v>
      </c>
      <c r="G44" s="31"/>
      <c r="H44" s="45">
        <v>70</v>
      </c>
      <c r="I44" s="34">
        <f>(F44*0.6)+(H44*0.4)</f>
        <v>69.72999999999999</v>
      </c>
    </row>
    <row r="45" spans="3:10" x14ac:dyDescent="0.25">
      <c r="F45" s="1"/>
      <c r="G45" s="1"/>
      <c r="H45" s="15" t="s">
        <v>125</v>
      </c>
      <c r="I45" s="1">
        <f>AVERAGE(I3:I44)</f>
        <v>61.538974358974372</v>
      </c>
    </row>
    <row r="46" spans="3:10" x14ac:dyDescent="0.25">
      <c r="F46" s="1"/>
      <c r="G46" s="1"/>
      <c r="H46" s="15" t="s">
        <v>126</v>
      </c>
      <c r="I46" s="1">
        <f>STDEV(I3:I44)</f>
        <v>13.241720709236739</v>
      </c>
    </row>
  </sheetData>
  <mergeCells count="3">
    <mergeCell ref="F1:F3"/>
    <mergeCell ref="H1:H3"/>
    <mergeCell ref="G1:G3"/>
  </mergeCells>
  <conditionalFormatting sqref="I4:I44">
    <cfRule type="cellIs" dxfId="2" priority="1" operator="between">
      <formula>39.5</formula>
      <formula>69.5</formula>
    </cfRule>
    <cfRule type="cellIs" dxfId="1" priority="2" operator="lessThan">
      <formula>39.5</formula>
    </cfRule>
    <cfRule type="cellIs" dxfId="0" priority="3" operator="greaterThan">
      <formula>69.5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Overall marks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 Tudor</dc:creator>
  <cp:lastModifiedBy>Kerry Tudor</cp:lastModifiedBy>
  <dcterms:created xsi:type="dcterms:W3CDTF">2018-11-06T15:48:36Z</dcterms:created>
  <dcterms:modified xsi:type="dcterms:W3CDTF">2019-05-22T12:05:30Z</dcterms:modified>
</cp:coreProperties>
</file>