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nw\Dropbox\2019-2020\Marking\Statistical Programming ACCA5021\"/>
    </mc:Choice>
  </mc:AlternateContent>
  <bookViews>
    <workbookView xWindow="0" yWindow="0" windowWidth="25125" windowHeight="8700" activeTab="2"/>
  </bookViews>
  <sheets>
    <sheet name="Assignment 1" sheetId="1" r:id="rId1"/>
    <sheet name="Assignment 2" sheetId="2" r:id="rId2"/>
    <sheet name="Overall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3" l="1"/>
  <c r="D3" i="3"/>
  <c r="D6" i="3"/>
  <c r="F3" i="2"/>
  <c r="F4" i="2"/>
  <c r="F5" i="2"/>
  <c r="E5" i="3" s="1"/>
  <c r="F6" i="2"/>
  <c r="E6" i="3" s="1"/>
  <c r="F7" i="2"/>
  <c r="E7" i="3" s="1"/>
  <c r="F8" i="2"/>
  <c r="E8" i="3" s="1"/>
  <c r="F9" i="2"/>
  <c r="F10" i="2"/>
  <c r="E10" i="3" s="1"/>
  <c r="F11" i="2"/>
  <c r="E11" i="3" s="1"/>
  <c r="F2" i="2"/>
  <c r="E2" i="3" s="1"/>
  <c r="F3" i="1"/>
  <c r="F4" i="1"/>
  <c r="D4" i="3" s="1"/>
  <c r="F5" i="1"/>
  <c r="D5" i="3" s="1"/>
  <c r="F6" i="1"/>
  <c r="C13" i="1" s="1"/>
  <c r="F7" i="1"/>
  <c r="D7" i="3" s="1"/>
  <c r="F8" i="1"/>
  <c r="D8" i="3" s="1"/>
  <c r="F9" i="1"/>
  <c r="D9" i="3" s="1"/>
  <c r="F10" i="1"/>
  <c r="D10" i="3" s="1"/>
  <c r="F11" i="1"/>
  <c r="D11" i="3" s="1"/>
  <c r="F2" i="1"/>
  <c r="D2" i="3" s="1"/>
  <c r="F2" i="3" l="1"/>
  <c r="F10" i="3"/>
  <c r="F6" i="3"/>
  <c r="F5" i="3"/>
  <c r="C13" i="2"/>
  <c r="F13" i="2"/>
  <c r="E4" i="3"/>
  <c r="F4" i="3" s="1"/>
  <c r="E3" i="3"/>
  <c r="F3" i="3" s="1"/>
  <c r="F12" i="2"/>
  <c r="F11" i="3"/>
  <c r="F9" i="3"/>
  <c r="F8" i="3"/>
  <c r="F7" i="3"/>
  <c r="F13" i="1"/>
  <c r="F12" i="1"/>
  <c r="C13" i="3" l="1"/>
  <c r="F12" i="3"/>
  <c r="F13" i="3"/>
</calcChain>
</file>

<file path=xl/sharedStrings.xml><?xml version="1.0" encoding="utf-8"?>
<sst xmlns="http://schemas.openxmlformats.org/spreadsheetml/2006/main" count="113" uniqueCount="44">
  <si>
    <t>1903410</t>
  </si>
  <si>
    <t>ALAN JOHN ROBERT</t>
  </si>
  <si>
    <t>HATHER</t>
  </si>
  <si>
    <t>1702520</t>
  </si>
  <si>
    <t xml:space="preserve">MATTHEW THOMAS </t>
  </si>
  <si>
    <t>HOWELLS</t>
  </si>
  <si>
    <t>1800730</t>
  </si>
  <si>
    <t xml:space="preserve">CIERAN  </t>
  </si>
  <si>
    <t>HUGHES</t>
  </si>
  <si>
    <t>1801539</t>
  </si>
  <si>
    <t xml:space="preserve">LOWRI  </t>
  </si>
  <si>
    <t>JONES</t>
  </si>
  <si>
    <t>1701698</t>
  </si>
  <si>
    <t xml:space="preserve">ALEXANDRU MARIAN </t>
  </si>
  <si>
    <t>MARDARE</t>
  </si>
  <si>
    <t>1903706</t>
  </si>
  <si>
    <t xml:space="preserve">ROSS DAVIES </t>
  </si>
  <si>
    <t>MEEK</t>
  </si>
  <si>
    <t>1602835</t>
  </si>
  <si>
    <t xml:space="preserve">JAKE ANDREW </t>
  </si>
  <si>
    <t>RUSSELL</t>
  </si>
  <si>
    <t>1801495</t>
  </si>
  <si>
    <t xml:space="preserve">KAI HARLEY </t>
  </si>
  <si>
    <t>STRAND-REGAN</t>
  </si>
  <si>
    <t>1707800</t>
  </si>
  <si>
    <t xml:space="preserve">MICHAEL DAVID </t>
  </si>
  <si>
    <t>WAKELYN</t>
  </si>
  <si>
    <t>1704446</t>
  </si>
  <si>
    <t xml:space="preserve">CHRISTINE  </t>
  </si>
  <si>
    <t>WOODS</t>
  </si>
  <si>
    <t>Part 1 - 40%</t>
  </si>
  <si>
    <t>Part 2 - 60%</t>
  </si>
  <si>
    <t>TOTAL</t>
  </si>
  <si>
    <t>Comment</t>
  </si>
  <si>
    <t>DD?</t>
  </si>
  <si>
    <t>Assignment 1</t>
  </si>
  <si>
    <t>Assignment 2</t>
  </si>
  <si>
    <t>OVERALL</t>
  </si>
  <si>
    <t>MEAN</t>
  </si>
  <si>
    <t>SD</t>
  </si>
  <si>
    <t>Pass rate</t>
  </si>
  <si>
    <t>Part 1 - 50%</t>
  </si>
  <si>
    <t>Part 2 - 50%</t>
  </si>
  <si>
    <t>DDA - 17/7/2020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</si>
</sst>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2">
    <xf numFmtId="0" fontId="0" fillId="0" borderId="0" xfId="0"/>
    <xf numFmtId="0" fontId="1" fillId="0" borderId="1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vertical="center"/>
    </xf>
    <xf numFmtId="0" fontId="0" fillId="0" borderId="0" xfId="0" applyAlignment="1">
      <alignment horizontal="center"/>
    </xf>
    <xf numFmtId="16" fontId="0" fillId="0" borderId="0" xfId="0" applyNumberFormat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 applyFill="1" applyBorder="1" applyAlignment="1" applyProtection="1">
      <alignment vertical="center"/>
    </xf>
    <xf numFmtId="9" fontId="0" fillId="0" borderId="0" xfId="1" applyFont="1"/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Percent" xfId="1" builtinId="5"/>
  </cellStyles>
  <dxfs count="1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E6E6E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E6E6E6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F13" sqref="F13"/>
    </sheetView>
  </sheetViews>
  <sheetFormatPr defaultRowHeight="14.25" x14ac:dyDescent="0.45"/>
  <cols>
    <col min="2" max="2" width="20.265625" bestFit="1" customWidth="1"/>
    <col min="3" max="3" width="15.1328125" bestFit="1" customWidth="1"/>
    <col min="4" max="5" width="11.1328125" style="3" bestFit="1" customWidth="1"/>
    <col min="6" max="6" width="9.1328125" style="3"/>
  </cols>
  <sheetData>
    <row r="1" spans="1:8" ht="15" customHeight="1" x14ac:dyDescent="0.45">
      <c r="D1" s="3" t="s">
        <v>30</v>
      </c>
      <c r="E1" s="3" t="s">
        <v>31</v>
      </c>
      <c r="F1" s="3" t="s">
        <v>32</v>
      </c>
      <c r="G1" s="3" t="s">
        <v>34</v>
      </c>
      <c r="H1" s="3" t="s">
        <v>33</v>
      </c>
    </row>
    <row r="2" spans="1:8" x14ac:dyDescent="0.45">
      <c r="A2" s="1" t="s">
        <v>0</v>
      </c>
      <c r="B2" s="1" t="s">
        <v>1</v>
      </c>
      <c r="C2" s="1" t="s">
        <v>2</v>
      </c>
      <c r="D2" s="3">
        <v>39</v>
      </c>
      <c r="E2" s="3">
        <v>59</v>
      </c>
      <c r="F2" s="3">
        <f>D2+E2</f>
        <v>98</v>
      </c>
    </row>
    <row r="3" spans="1:8" x14ac:dyDescent="0.45">
      <c r="A3" s="2" t="s">
        <v>3</v>
      </c>
      <c r="B3" s="2" t="s">
        <v>4</v>
      </c>
      <c r="C3" s="2" t="s">
        <v>5</v>
      </c>
      <c r="D3" s="3">
        <v>28</v>
      </c>
      <c r="E3" s="3">
        <v>0</v>
      </c>
      <c r="F3" s="3">
        <f t="shared" ref="F3:F11" si="0">D3+E3</f>
        <v>28</v>
      </c>
      <c r="G3" s="4">
        <v>43854</v>
      </c>
    </row>
    <row r="4" spans="1:8" x14ac:dyDescent="0.45">
      <c r="A4" s="2" t="s">
        <v>6</v>
      </c>
      <c r="B4" s="2" t="s">
        <v>7</v>
      </c>
      <c r="C4" s="2" t="s">
        <v>8</v>
      </c>
      <c r="D4" s="3">
        <v>35</v>
      </c>
      <c r="E4" s="3">
        <v>53</v>
      </c>
      <c r="F4" s="3">
        <f t="shared" si="0"/>
        <v>88</v>
      </c>
    </row>
    <row r="5" spans="1:8" x14ac:dyDescent="0.45">
      <c r="A5" s="2" t="s">
        <v>9</v>
      </c>
      <c r="B5" s="2" t="s">
        <v>10</v>
      </c>
      <c r="C5" s="2" t="s">
        <v>11</v>
      </c>
      <c r="D5" s="3">
        <v>29</v>
      </c>
      <c r="E5" s="3">
        <v>19</v>
      </c>
      <c r="F5" s="3">
        <f t="shared" si="0"/>
        <v>48</v>
      </c>
    </row>
    <row r="6" spans="1:8" x14ac:dyDescent="0.45">
      <c r="A6" s="2" t="s">
        <v>12</v>
      </c>
      <c r="B6" s="2" t="s">
        <v>13</v>
      </c>
      <c r="C6" s="2" t="s">
        <v>14</v>
      </c>
      <c r="D6" s="3">
        <v>19</v>
      </c>
      <c r="E6" s="3">
        <v>8</v>
      </c>
      <c r="F6" s="3">
        <f t="shared" si="0"/>
        <v>27</v>
      </c>
      <c r="G6" s="4">
        <v>43854</v>
      </c>
    </row>
    <row r="7" spans="1:8" x14ac:dyDescent="0.45">
      <c r="A7" s="2" t="s">
        <v>15</v>
      </c>
      <c r="B7" s="2" t="s">
        <v>16</v>
      </c>
      <c r="C7" s="2" t="s">
        <v>17</v>
      </c>
      <c r="D7" s="3">
        <v>36</v>
      </c>
      <c r="E7" s="3">
        <v>41</v>
      </c>
      <c r="F7" s="3">
        <f t="shared" si="0"/>
        <v>77</v>
      </c>
    </row>
    <row r="8" spans="1:8" x14ac:dyDescent="0.45">
      <c r="A8" s="2" t="s">
        <v>18</v>
      </c>
      <c r="B8" s="2" t="s">
        <v>19</v>
      </c>
      <c r="C8" s="2" t="s">
        <v>20</v>
      </c>
      <c r="D8" s="3">
        <v>31</v>
      </c>
      <c r="E8" s="3">
        <v>51</v>
      </c>
      <c r="F8" s="3">
        <f t="shared" si="0"/>
        <v>82</v>
      </c>
    </row>
    <row r="9" spans="1:8" x14ac:dyDescent="0.45">
      <c r="A9" s="2" t="s">
        <v>21</v>
      </c>
      <c r="B9" s="2" t="s">
        <v>22</v>
      </c>
      <c r="C9" s="2" t="s">
        <v>23</v>
      </c>
      <c r="D9" s="3">
        <v>32</v>
      </c>
      <c r="E9" s="3">
        <v>1</v>
      </c>
      <c r="F9" s="3">
        <f t="shared" si="0"/>
        <v>33</v>
      </c>
    </row>
    <row r="10" spans="1:8" x14ac:dyDescent="0.45">
      <c r="A10" s="2" t="s">
        <v>24</v>
      </c>
      <c r="B10" s="2" t="s">
        <v>25</v>
      </c>
      <c r="C10" s="2" t="s">
        <v>26</v>
      </c>
      <c r="D10" s="3">
        <v>39</v>
      </c>
      <c r="E10" s="3">
        <v>54</v>
      </c>
      <c r="F10" s="3">
        <f t="shared" si="0"/>
        <v>93</v>
      </c>
    </row>
    <row r="11" spans="1:8" x14ac:dyDescent="0.45">
      <c r="A11" s="2" t="s">
        <v>27</v>
      </c>
      <c r="B11" s="2" t="s">
        <v>28</v>
      </c>
      <c r="C11" s="2" t="s">
        <v>29</v>
      </c>
      <c r="D11" s="3">
        <v>36</v>
      </c>
      <c r="E11" s="3">
        <v>28</v>
      </c>
      <c r="F11" s="3">
        <f t="shared" si="0"/>
        <v>64</v>
      </c>
    </row>
    <row r="12" spans="1:8" x14ac:dyDescent="0.45">
      <c r="E12" s="3" t="s">
        <v>38</v>
      </c>
      <c r="F12" s="11">
        <f>AVERAGE(F2:F11)</f>
        <v>63.8</v>
      </c>
    </row>
    <row r="13" spans="1:8" x14ac:dyDescent="0.45">
      <c r="B13" s="8" t="s">
        <v>40</v>
      </c>
      <c r="C13" s="9">
        <f>COUNTIF(F2:F11,"&gt;=40")/COUNT(F2:F11)</f>
        <v>0.7</v>
      </c>
      <c r="E13" s="3" t="s">
        <v>39</v>
      </c>
      <c r="F13" s="11">
        <f>STDEV(F2:F11)</f>
        <v>27.784088172109506</v>
      </c>
    </row>
  </sheetData>
  <conditionalFormatting sqref="A2:C11 B13">
    <cfRule type="expression" dxfId="11" priority="4">
      <formula>(IF((IF(SUBTOTAL(3,$C2)=0,MIN($G2:$G$19)-1,SUBTOTAL(3,$C2:$C$19))/2)-ROUNDDOWN((IF(SUBTOTAL(3,$C2)=0,MIN($G2:$G$19)-1,SUBTOTAL(3,$C2:$C$19))/2),0)=0.5,"Y","N"))="Y"</formula>
    </cfRule>
  </conditionalFormatting>
  <conditionalFormatting sqref="F2:F11">
    <cfRule type="cellIs" dxfId="10" priority="3" operator="greaterThan">
      <formula>39.49</formula>
    </cfRule>
    <cfRule type="cellIs" dxfId="9" priority="2" operator="lessThan">
      <formula>29.5</formula>
    </cfRule>
    <cfRule type="cellIs" dxfId="8" priority="1" operator="between">
      <formula>29.5</formula>
      <formula>39.49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F13" sqref="F13"/>
    </sheetView>
  </sheetViews>
  <sheetFormatPr defaultRowHeight="14.25" x14ac:dyDescent="0.45"/>
  <cols>
    <col min="2" max="2" width="20.265625" bestFit="1" customWidth="1"/>
    <col min="3" max="3" width="15.1328125" bestFit="1" customWidth="1"/>
    <col min="4" max="5" width="11.1328125" style="3" bestFit="1" customWidth="1"/>
    <col min="6" max="6" width="9.1328125" style="3"/>
    <col min="7" max="7" width="14.33203125" style="3" bestFit="1" customWidth="1"/>
  </cols>
  <sheetData>
    <row r="1" spans="1:8" x14ac:dyDescent="0.45">
      <c r="D1" s="3" t="s">
        <v>41</v>
      </c>
      <c r="E1" s="3" t="s">
        <v>42</v>
      </c>
      <c r="F1" s="3" t="s">
        <v>32</v>
      </c>
      <c r="G1" s="3" t="s">
        <v>34</v>
      </c>
      <c r="H1" t="s">
        <v>33</v>
      </c>
    </row>
    <row r="2" spans="1:8" x14ac:dyDescent="0.45">
      <c r="A2" s="1" t="s">
        <v>0</v>
      </c>
      <c r="B2" s="1" t="s">
        <v>1</v>
      </c>
      <c r="C2" s="1" t="s">
        <v>2</v>
      </c>
      <c r="D2" s="3">
        <v>43</v>
      </c>
      <c r="E2" s="3">
        <v>46</v>
      </c>
      <c r="F2" s="3">
        <f>D2+E2</f>
        <v>89</v>
      </c>
      <c r="G2" s="3" t="s">
        <v>43</v>
      </c>
    </row>
    <row r="3" spans="1:8" x14ac:dyDescent="0.45">
      <c r="A3" s="2" t="s">
        <v>3</v>
      </c>
      <c r="B3" s="2" t="s">
        <v>4</v>
      </c>
      <c r="C3" s="2" t="s">
        <v>5</v>
      </c>
      <c r="D3" s="3">
        <v>31</v>
      </c>
      <c r="E3" s="3">
        <v>39</v>
      </c>
      <c r="F3" s="3">
        <f t="shared" ref="F3:F11" si="0">D3+E3</f>
        <v>70</v>
      </c>
      <c r="G3" s="10">
        <v>43980</v>
      </c>
    </row>
    <row r="4" spans="1:8" x14ac:dyDescent="0.45">
      <c r="A4" s="2" t="s">
        <v>6</v>
      </c>
      <c r="B4" s="2" t="s">
        <v>7</v>
      </c>
      <c r="C4" s="2" t="s">
        <v>8</v>
      </c>
      <c r="D4" s="3">
        <v>48</v>
      </c>
      <c r="E4" s="3">
        <v>36.5</v>
      </c>
      <c r="F4" s="3">
        <f t="shared" si="0"/>
        <v>84.5</v>
      </c>
    </row>
    <row r="5" spans="1:8" x14ac:dyDescent="0.45">
      <c r="A5" s="2" t="s">
        <v>9</v>
      </c>
      <c r="B5" s="2" t="s">
        <v>10</v>
      </c>
      <c r="C5" s="2" t="s">
        <v>11</v>
      </c>
      <c r="D5" s="3">
        <v>35</v>
      </c>
      <c r="E5" s="3">
        <v>44</v>
      </c>
      <c r="F5" s="3">
        <f t="shared" si="0"/>
        <v>79</v>
      </c>
    </row>
    <row r="6" spans="1:8" x14ac:dyDescent="0.45">
      <c r="A6" s="2" t="s">
        <v>12</v>
      </c>
      <c r="B6" s="2" t="s">
        <v>13</v>
      </c>
      <c r="C6" s="2" t="s">
        <v>14</v>
      </c>
      <c r="D6" s="3">
        <v>14</v>
      </c>
      <c r="E6" s="3">
        <v>6</v>
      </c>
      <c r="F6" s="3">
        <f t="shared" si="0"/>
        <v>20</v>
      </c>
      <c r="G6" s="10">
        <v>43980</v>
      </c>
    </row>
    <row r="7" spans="1:8" x14ac:dyDescent="0.45">
      <c r="A7" s="2" t="s">
        <v>15</v>
      </c>
      <c r="B7" s="2" t="s">
        <v>16</v>
      </c>
      <c r="C7" s="2" t="s">
        <v>17</v>
      </c>
      <c r="D7" s="3">
        <v>30</v>
      </c>
      <c r="E7" s="3">
        <v>38.5</v>
      </c>
      <c r="F7" s="3">
        <f t="shared" si="0"/>
        <v>68.5</v>
      </c>
    </row>
    <row r="8" spans="1:8" x14ac:dyDescent="0.45">
      <c r="A8" s="2" t="s">
        <v>18</v>
      </c>
      <c r="B8" s="2" t="s">
        <v>19</v>
      </c>
      <c r="C8" s="2" t="s">
        <v>20</v>
      </c>
      <c r="D8" s="3">
        <v>48</v>
      </c>
      <c r="E8" s="3">
        <v>26</v>
      </c>
      <c r="F8" s="3">
        <f t="shared" si="0"/>
        <v>74</v>
      </c>
    </row>
    <row r="9" spans="1:8" x14ac:dyDescent="0.45">
      <c r="A9" s="2" t="s">
        <v>21</v>
      </c>
      <c r="B9" s="2" t="s">
        <v>22</v>
      </c>
      <c r="C9" s="2" t="s">
        <v>23</v>
      </c>
      <c r="D9" s="3">
        <v>44</v>
      </c>
      <c r="E9" s="3">
        <v>36</v>
      </c>
      <c r="F9" s="3">
        <f t="shared" si="0"/>
        <v>80</v>
      </c>
    </row>
    <row r="10" spans="1:8" x14ac:dyDescent="0.45">
      <c r="A10" s="2" t="s">
        <v>24</v>
      </c>
      <c r="B10" s="2" t="s">
        <v>25</v>
      </c>
      <c r="C10" s="2" t="s">
        <v>26</v>
      </c>
      <c r="D10" s="3">
        <v>49</v>
      </c>
      <c r="E10" s="3">
        <v>49</v>
      </c>
      <c r="F10" s="3">
        <f t="shared" si="0"/>
        <v>98</v>
      </c>
    </row>
    <row r="11" spans="1:8" x14ac:dyDescent="0.45">
      <c r="A11" s="2" t="s">
        <v>27</v>
      </c>
      <c r="B11" s="2" t="s">
        <v>28</v>
      </c>
      <c r="C11" s="2" t="s">
        <v>29</v>
      </c>
      <c r="D11" s="3">
        <v>46</v>
      </c>
      <c r="E11" s="3">
        <v>32</v>
      </c>
      <c r="F11" s="3">
        <f t="shared" si="0"/>
        <v>78</v>
      </c>
    </row>
    <row r="12" spans="1:8" x14ac:dyDescent="0.45">
      <c r="E12" s="3" t="s">
        <v>38</v>
      </c>
      <c r="F12" s="11">
        <f>AVERAGE(F2:F11)</f>
        <v>74.099999999999994</v>
      </c>
    </row>
    <row r="13" spans="1:8" x14ac:dyDescent="0.45">
      <c r="B13" t="s">
        <v>40</v>
      </c>
      <c r="C13" s="9">
        <f>COUNTIF(F2:F11,"&gt;=40")/COUNT(F2:F11)</f>
        <v>0.9</v>
      </c>
      <c r="E13" s="3" t="s">
        <v>39</v>
      </c>
      <c r="F13" s="11">
        <f>STDEV(F2:F11)</f>
        <v>20.950735866153568</v>
      </c>
    </row>
  </sheetData>
  <conditionalFormatting sqref="A2:C11">
    <cfRule type="expression" dxfId="7" priority="4">
      <formula>(IF((IF(SUBTOTAL(3,$C2)=0,MIN($G2:$G$19)-1,SUBTOTAL(3,$C2:$C$19))/2)-ROUNDDOWN((IF(SUBTOTAL(3,$C2)=0,MIN($G2:$G$19)-1,SUBTOTAL(3,$C2:$C$19))/2),0)=0.5,"Y","N"))="Y"</formula>
    </cfRule>
  </conditionalFormatting>
  <conditionalFormatting sqref="F2:F11">
    <cfRule type="cellIs" dxfId="6" priority="1" operator="between">
      <formula>29.5</formula>
      <formula>39.49</formula>
    </cfRule>
    <cfRule type="cellIs" dxfId="5" priority="2" operator="lessThan">
      <formula>29.5</formula>
    </cfRule>
    <cfRule type="cellIs" dxfId="4" priority="3" operator="greaterThan">
      <formula>39.49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F13" sqref="F13"/>
    </sheetView>
  </sheetViews>
  <sheetFormatPr defaultRowHeight="14.25" x14ac:dyDescent="0.45"/>
  <cols>
    <col min="2" max="2" width="20.265625" bestFit="1" customWidth="1"/>
    <col min="3" max="3" width="15.1328125" bestFit="1" customWidth="1"/>
    <col min="4" max="5" width="12.86328125" style="3" bestFit="1" customWidth="1"/>
    <col min="6" max="6" width="10.19921875" style="3" bestFit="1" customWidth="1"/>
  </cols>
  <sheetData>
    <row r="1" spans="1:6" x14ac:dyDescent="0.45">
      <c r="D1" s="3" t="s">
        <v>35</v>
      </c>
      <c r="E1" s="3" t="s">
        <v>36</v>
      </c>
      <c r="F1" s="5" t="s">
        <v>37</v>
      </c>
    </row>
    <row r="2" spans="1:6" x14ac:dyDescent="0.45">
      <c r="A2" s="1" t="s">
        <v>0</v>
      </c>
      <c r="B2" s="1" t="s">
        <v>1</v>
      </c>
      <c r="C2" s="1" t="s">
        <v>2</v>
      </c>
      <c r="D2" s="3">
        <f>'Assignment 1'!F2</f>
        <v>98</v>
      </c>
      <c r="E2" s="3">
        <f>'Assignment 2'!F2</f>
        <v>89</v>
      </c>
      <c r="F2" s="6">
        <f>(D2+E2)/2</f>
        <v>93.5</v>
      </c>
    </row>
    <row r="3" spans="1:6" x14ac:dyDescent="0.45">
      <c r="A3" s="2" t="s">
        <v>3</v>
      </c>
      <c r="B3" s="2" t="s">
        <v>4</v>
      </c>
      <c r="C3" s="2" t="s">
        <v>5</v>
      </c>
      <c r="D3" s="3">
        <f>'Assignment 1'!F3</f>
        <v>28</v>
      </c>
      <c r="E3" s="3">
        <f>'Assignment 2'!F3</f>
        <v>70</v>
      </c>
      <c r="F3" s="6">
        <f t="shared" ref="F3:F11" si="0">(D3+E3)/2</f>
        <v>49</v>
      </c>
    </row>
    <row r="4" spans="1:6" x14ac:dyDescent="0.45">
      <c r="A4" s="2" t="s">
        <v>6</v>
      </c>
      <c r="B4" s="2" t="s">
        <v>7</v>
      </c>
      <c r="C4" s="2" t="s">
        <v>8</v>
      </c>
      <c r="D4" s="3">
        <f>'Assignment 1'!F4</f>
        <v>88</v>
      </c>
      <c r="E4" s="3">
        <f>'Assignment 2'!F4</f>
        <v>84.5</v>
      </c>
      <c r="F4" s="6">
        <f t="shared" si="0"/>
        <v>86.25</v>
      </c>
    </row>
    <row r="5" spans="1:6" x14ac:dyDescent="0.45">
      <c r="A5" s="2" t="s">
        <v>9</v>
      </c>
      <c r="B5" s="2" t="s">
        <v>10</v>
      </c>
      <c r="C5" s="2" t="s">
        <v>11</v>
      </c>
      <c r="D5" s="3">
        <f>'Assignment 1'!F5</f>
        <v>48</v>
      </c>
      <c r="E5" s="3">
        <f>'Assignment 2'!F5</f>
        <v>79</v>
      </c>
      <c r="F5" s="6">
        <f t="shared" si="0"/>
        <v>63.5</v>
      </c>
    </row>
    <row r="6" spans="1:6" x14ac:dyDescent="0.45">
      <c r="A6" s="2" t="s">
        <v>12</v>
      </c>
      <c r="B6" s="2" t="s">
        <v>13</v>
      </c>
      <c r="C6" s="2" t="s">
        <v>14</v>
      </c>
      <c r="D6" s="3">
        <f>'Assignment 1'!F6</f>
        <v>27</v>
      </c>
      <c r="E6" s="3">
        <f>'Assignment 2'!F6</f>
        <v>20</v>
      </c>
      <c r="F6" s="6">
        <f t="shared" si="0"/>
        <v>23.5</v>
      </c>
    </row>
    <row r="7" spans="1:6" x14ac:dyDescent="0.45">
      <c r="A7" s="2" t="s">
        <v>15</v>
      </c>
      <c r="B7" s="2" t="s">
        <v>16</v>
      </c>
      <c r="C7" s="2" t="s">
        <v>17</v>
      </c>
      <c r="D7" s="3">
        <f>'Assignment 1'!F7</f>
        <v>77</v>
      </c>
      <c r="E7" s="3">
        <f>'Assignment 2'!F7</f>
        <v>68.5</v>
      </c>
      <c r="F7" s="6">
        <f t="shared" si="0"/>
        <v>72.75</v>
      </c>
    </row>
    <row r="8" spans="1:6" x14ac:dyDescent="0.45">
      <c r="A8" s="2" t="s">
        <v>18</v>
      </c>
      <c r="B8" s="2" t="s">
        <v>19</v>
      </c>
      <c r="C8" s="2" t="s">
        <v>20</v>
      </c>
      <c r="D8" s="3">
        <f>'Assignment 1'!F8</f>
        <v>82</v>
      </c>
      <c r="E8" s="3">
        <f>'Assignment 2'!F8</f>
        <v>74</v>
      </c>
      <c r="F8" s="6">
        <f t="shared" si="0"/>
        <v>78</v>
      </c>
    </row>
    <row r="9" spans="1:6" x14ac:dyDescent="0.45">
      <c r="A9" s="2" t="s">
        <v>21</v>
      </c>
      <c r="B9" s="2" t="s">
        <v>22</v>
      </c>
      <c r="C9" s="2" t="s">
        <v>23</v>
      </c>
      <c r="D9" s="3">
        <f>'Assignment 1'!F9</f>
        <v>33</v>
      </c>
      <c r="E9" s="3">
        <f>'Assignment 2'!F9</f>
        <v>80</v>
      </c>
      <c r="F9" s="6">
        <f t="shared" si="0"/>
        <v>56.5</v>
      </c>
    </row>
    <row r="10" spans="1:6" x14ac:dyDescent="0.45">
      <c r="A10" s="2" t="s">
        <v>24</v>
      </c>
      <c r="B10" s="2" t="s">
        <v>25</v>
      </c>
      <c r="C10" s="2" t="s">
        <v>26</v>
      </c>
      <c r="D10" s="3">
        <f>'Assignment 1'!F10</f>
        <v>93</v>
      </c>
      <c r="E10" s="3">
        <f>'Assignment 2'!F10</f>
        <v>98</v>
      </c>
      <c r="F10" s="6">
        <f t="shared" si="0"/>
        <v>95.5</v>
      </c>
    </row>
    <row r="11" spans="1:6" ht="14.65" thickBot="1" x14ac:dyDescent="0.5">
      <c r="A11" s="2" t="s">
        <v>27</v>
      </c>
      <c r="B11" s="2" t="s">
        <v>28</v>
      </c>
      <c r="C11" s="2" t="s">
        <v>29</v>
      </c>
      <c r="D11" s="3">
        <f>'Assignment 1'!F11</f>
        <v>64</v>
      </c>
      <c r="E11" s="3">
        <f>'Assignment 2'!F11</f>
        <v>78</v>
      </c>
      <c r="F11" s="7">
        <f t="shared" si="0"/>
        <v>71</v>
      </c>
    </row>
    <row r="12" spans="1:6" x14ac:dyDescent="0.45">
      <c r="E12" s="3" t="s">
        <v>38</v>
      </c>
      <c r="F12" s="3">
        <f>AVERAGE(F2:F11)</f>
        <v>68.95</v>
      </c>
    </row>
    <row r="13" spans="1:6" x14ac:dyDescent="0.45">
      <c r="B13" s="8" t="s">
        <v>40</v>
      </c>
      <c r="C13" s="9">
        <f>COUNTIF(F2:F11,"&gt;=40")/COUNT(F2:F11)</f>
        <v>0.9</v>
      </c>
      <c r="E13" s="3" t="s">
        <v>39</v>
      </c>
      <c r="F13" s="11">
        <f>STDEV(F2:F11)</f>
        <v>21.999621208860237</v>
      </c>
    </row>
  </sheetData>
  <conditionalFormatting sqref="A2:C11 B13">
    <cfRule type="expression" dxfId="3" priority="4">
      <formula>(IF((IF(SUBTOTAL(3,$C2)=0,MIN($G2:$G$19)-1,SUBTOTAL(3,$C2:$C$19))/2)-ROUNDDOWN((IF(SUBTOTAL(3,$C2)=0,MIN($G2:$G$19)-1,SUBTOTAL(3,$C2:$C$19))/2),0)=0.5,"Y","N"))="Y"</formula>
    </cfRule>
  </conditionalFormatting>
  <conditionalFormatting sqref="D2:F11">
    <cfRule type="cellIs" dxfId="2" priority="1" operator="between">
      <formula>29.5</formula>
      <formula>39.49</formula>
    </cfRule>
    <cfRule type="cellIs" dxfId="1" priority="2" operator="lessThan">
      <formula>29.5</formula>
    </cfRule>
    <cfRule type="cellIs" dxfId="0" priority="3" operator="greaterThan">
      <formula>39.49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Assignment 1</vt:lpstr>
      <vt:lpstr>Assignment 2</vt:lpstr>
      <vt:lpstr>Overall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2020-01-15T15:28:46Z</dcterms:created>
  <dcterms:modified xsi:type="dcterms:W3CDTF">2020-06-22T09:34:29Z</dcterms:modified>
</cp:coreProperties>
</file>