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C:\Users\ljmin\Downloads\"/>
    </mc:Choice>
  </mc:AlternateContent>
  <xr:revisionPtr revIDLastSave="0" documentId="8_{4FBC3C0E-5BAB-4D01-B355-B50A1FAB5C8A}" xr6:coauthVersionLast="47" xr6:coauthVersionMax="47" xr10:uidLastSave="{00000000-0000-0000-0000-000000000000}"/>
  <bookViews>
    <workbookView xWindow="-120" yWindow="-120" windowWidth="29040" windowHeight="15720" tabRatio="848" activeTab="2"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2" i="27" l="1"/>
  <c r="A24" i="20"/>
  <c r="O23" i="27"/>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<sst xmlns="http://schemas.openxmlformats.org/spreadsheetml/2006/main" count="299" uniqueCount="188">
  <si>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</si>
  <si>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</si>
  <si>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</si>
  <si>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</si>
  <si>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</si>
  <si>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</si>
  <si>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</si>
  <si>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</si>
  <si>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</si>
  <si>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</si>
  <si>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</si>
  <si>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</si>
  <si>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</si>
  <si>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</si>
  <si>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</si>
  <si>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</si>
  <si>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</si>
  <si>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</si>
  <si>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</si>
  <si>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</si>
  <si>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</si>
  <si>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</si>
  <si>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</si>
  <si>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</si>
  <si>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</si>
  <si>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</si>
  <si>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</si>
  <si>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</si>
  <si>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</si>
  <si>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</si>
  <si>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</si>
  <si>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</si>
  <si>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</si>
  <si>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</si>
  <si>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</si>
  <si>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</si>
  <si>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</si>
  <si>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</si>
  <si>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</si>
  <si>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</si>
  <si>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</si>
  <si>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</si>
  <si>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</si>
  <si>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</si>
  <si>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</si>
  <si>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</si>
  <si>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</si>
  <si>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</si>
  <si>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</si>
  <si>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</si>
  <si>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</si>
  <si>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</si>
  <si>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</si>
  <si>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</si>
  <si>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</si>
  <si>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</si>
  <si>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</si>
  <si>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</si>
  <si>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</si>
  <si>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</si>
  <si>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</si>
  <si>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</si>
  <si>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</si>
  <si>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</si>
  <si>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</si>
  <si>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</si>
  <si>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</si>
  <si>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</si>
  <si>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</si>
  <si>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</si>
  <si>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</si>
  <si>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</si>
  <si>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</si>
  <si>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</si>
  <si>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</si>
  <si>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</si>
  <si>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</si>
  <si>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</si>
  <si>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</si>
  <si>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</si>
  <si>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</si>
  <si>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</si>
  <si>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</si>
  <si>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</si>
  <si>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</si>
  <si>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</si>
  <si>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</si>
  <si>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</si>
  <si>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</si>
  <si>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</si>
  <si>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</si>
  <si>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</si>
  <si>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</si>
  <si>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</si>
  <si>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</si>
  <si>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</si>
  <si>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</si>
  <si>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</si>
  <si>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</si>
  <si>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</si>
  <si>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</si>
  <si>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</si>
  <si>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</si>
  <si>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</si>
  <si>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</si>
  <si>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</si>
  <si>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</si>
  <si>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</si>
  <si>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</si>
  <si>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</si>
  <si>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</si>
  <si>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</si>
  <si>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</si>
  <si>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</si>
  <si>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</si>
  <si>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</si>
  <si>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</si>
  <si>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</si>
  <si>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</si>
  <si>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</si>
  <si>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</si>
  <si>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</si>
  <si>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</si>
  <si>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</si>
  <si>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</si>
  <si>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</si>
  <si>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</si>
  <si>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</si>
  <si>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</si>
  <si>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</si>
  <si>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</si>
  <si>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</si>
  <si>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</si>
  <si>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</si>
  <si>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</si>
  <si>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</si>
  <si>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</si>
  <si>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</si>
  <si>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</si>
  <si>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</si>
  <si>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</si>
  <si>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</si>
  <si>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</si>
  <si>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</si>
  <si>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</si>
  <si>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</si>
  <si>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</si>
  <si>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</si>
  <si>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</si>
  <si>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</si>
  <si>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</si>
  <si>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</si>
  <si>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Luca Minchella</t>
  </si>
  <si>
    <t>Adrian Dix</t>
  </si>
  <si>
    <t>David Cooper</t>
  </si>
  <si>
    <t>Mark Fall</t>
  </si>
  <si>
    <t>1.4 Duratec-16V(Sigma)</t>
  </si>
  <si>
    <t>Centre lathe, Milling machine, Hacksaw, Pillar drill</t>
  </si>
  <si>
    <t>IQ021A</t>
  </si>
  <si>
    <t>Adrian Dix, David Cooper</t>
  </si>
  <si>
    <t>03/09/25 - 31/10/25</t>
  </si>
  <si>
    <t>9.5in/s</t>
  </si>
  <si>
    <t>155lbs</t>
  </si>
  <si>
    <t>60lbs</t>
  </si>
  <si>
    <t>-90lbs</t>
  </si>
  <si>
    <t>2.5in/s</t>
  </si>
  <si>
    <t>-2.5in/s</t>
  </si>
  <si>
    <t>-9.5in/s</t>
  </si>
  <si>
    <t>-30lbs</t>
  </si>
  <si>
    <t>2032+</t>
  </si>
  <si>
    <t>become a chartered engineer</t>
  </si>
  <si>
    <t>work towards a stable career in the engineering sector</t>
  </si>
  <si>
    <t>CPD, professional body membership</t>
  </si>
  <si>
    <t>pass test</t>
  </si>
  <si>
    <t>achieve a degree</t>
  </si>
  <si>
    <t>graduate with good grades</t>
  </si>
  <si>
    <t>continuous research, learning and study</t>
  </si>
  <si>
    <t>graduation</t>
  </si>
  <si>
    <t>practical workshop experience</t>
  </si>
  <si>
    <t>start a project to learn relevent and tranferable skills</t>
  </si>
  <si>
    <t>tools, PPE, project subject, learning resources</t>
  </si>
  <si>
    <t>newfound knowledge</t>
  </si>
  <si>
    <t xml:space="preserve">Having a clear set of goals in mind. This will allow me to keep motivated and prioritise specific activities that will enable me to achieve the goals I have in mind. </t>
  </si>
  <si>
    <t xml:space="preserve">Good for identifying areas of weakness to improve overall quality of work and demonstrate ability to continiously learn. </t>
  </si>
  <si>
    <t>coding experience</t>
  </si>
  <si>
    <t>demonstrate profiency in a coding language</t>
  </si>
  <si>
    <t>software, learning, courses/exams</t>
  </si>
  <si>
    <t>ability to utilise in work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</si>
</sst>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20"/>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38">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0" borderId="96" xfId="0" applyBorder="1" applyAlignment="1">
      <alignment horizontal="center"/>
    </xf>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7" borderId="123" xfId="0" applyFill="1" applyBorder="1" applyAlignment="1">
      <alignment vertical="center"/>
    </xf>
    <xf numFmtId="0" fontId="0" fillId="7" borderId="124" xfId="0" applyFill="1" applyBorder="1" applyAlignment="1">
      <alignment vertical="center"/>
    </xf>
    <xf numFmtId="0" fontId="0" fillId="10" borderId="92" xfId="0" applyFill="1" applyBorder="1" applyAlignment="1">
      <alignment horizontal="center"/>
    </xf>
    <xf numFmtId="0" fontId="0" fillId="10" borderId="9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0" xfId="0" applyFont="1" applyFill="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3" xfId="0" applyFont="1" applyBorder="1" applyAlignment="1">
      <alignment horizontal="center" vertical="top"/>
    </xf>
    <xf numFmtId="0" fontId="9" fillId="0" borderId="14" xfId="0" applyFont="1" applyBorder="1" applyAlignment="1">
      <alignment horizontal="center" vertical="top"/>
    </xf>
    <xf numFmtId="0" fontId="9" fillId="0" borderId="16" xfId="0" applyFont="1" applyBorder="1" applyAlignment="1">
      <alignment horizontal="center" vertical="top"/>
    </xf>
    <xf numFmtId="0" fontId="9" fillId="0" borderId="0" xfId="0" applyFont="1" applyAlignment="1">
      <alignment horizontal="center" vertical="top"/>
    </xf>
    <xf numFmtId="0" fontId="9" fillId="0" borderId="18" xfId="0" applyFont="1" applyBorder="1" applyAlignment="1">
      <alignment horizontal="center" vertical="top"/>
    </xf>
    <xf numFmtId="0" fontId="9" fillId="0" borderId="19" xfId="0" applyFont="1" applyBorder="1" applyAlignment="1">
      <alignment horizontal="center" vertical="top"/>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29" xfId="0" applyFill="1" applyBorder="1" applyAlignment="1">
      <alignment horizontal="center"/>
    </xf>
    <xf numFmtId="0" fontId="0" fillId="4" borderId="36" xfId="0" applyFill="1" applyBorder="1" applyAlignment="1">
      <alignment horizontal="center"/>
    </xf>
    <xf numFmtId="0" fontId="0" fillId="4" borderId="37"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vertical="center"/>
    </xf>
    <xf numFmtId="0" fontId="9" fillId="0" borderId="0" xfId="0" applyFont="1" applyAlignment="1">
      <alignment horizontal="center" vertical="center"/>
    </xf>
    <xf numFmtId="0" fontId="9" fillId="0" borderId="18" xfId="0" applyFont="1" applyBorder="1" applyAlignment="1">
      <alignment horizontal="center" vertical="center"/>
    </xf>
    <xf numFmtId="0" fontId="9" fillId="0" borderId="19" xfId="0" applyFont="1" applyBorder="1" applyAlignment="1">
      <alignment horizontal="center" vertic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8" fillId="0" borderId="13" xfId="0" applyFont="1" applyBorder="1" applyAlignment="1">
      <alignment horizontal="center" vertical="center"/>
    </xf>
    <xf numFmtId="0" fontId="8" fillId="0" borderId="14" xfId="0" applyFont="1" applyBorder="1" applyAlignment="1">
      <alignment horizontal="center" vertical="center"/>
    </xf>
    <xf numFmtId="0" fontId="8" fillId="0" borderId="15" xfId="0" applyFont="1" applyBorder="1" applyAlignment="1">
      <alignment horizontal="center" vertical="center"/>
    </xf>
    <xf numFmtId="0" fontId="8" fillId="0" borderId="18" xfId="0" applyFont="1" applyBorder="1" applyAlignment="1">
      <alignment horizontal="center" vertical="center"/>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2" fillId="3" borderId="5"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1" fillId="0" borderId="10"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vertical="center" wrapText="1"/>
    </xf>
    <xf numFmtId="0" fontId="0" fillId="7" borderId="25"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10" borderId="43" xfId="0" applyFill="1" applyBorder="1" applyAlignment="1">
      <alignment horizontal="center"/>
    </xf>
    <xf numFmtId="0" fontId="0" fillId="10" borderId="29" xfId="0" applyFill="1" applyBorder="1" applyAlignment="1">
      <alignment horizontal="center"/>
    </xf>
    <xf numFmtId="0" fontId="0" fillId="10" borderId="37"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xf>
    <xf numFmtId="0" fontId="0" fillId="0" borderId="62" xfId="0" applyBorder="1" applyAlignment="1">
      <alignment horizontal="center"/>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right"/>
    </xf>
    <xf numFmtId="0" fontId="0" fillId="0" borderId="25" xfId="0" applyBorder="1" applyAlignment="1">
      <alignment horizontal="right"/>
    </xf>
    <xf numFmtId="0" fontId="0" fillId="0" borderId="26" xfId="0" applyBorder="1" applyAlignment="1">
      <alignment horizontal="right"/>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3" xfId="0" applyBorder="1" applyAlignment="1">
      <alignment horizontal="right"/>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29" xfId="0" applyBorder="1" applyAlignment="1">
      <alignment horizontal="right" wrapText="1"/>
    </xf>
    <xf numFmtId="0" fontId="0" fillId="0" borderId="30" xfId="0" applyBorder="1" applyAlignment="1">
      <alignment horizontal="right" wrapText="1"/>
    </xf>
    <xf numFmtId="0" fontId="0" fillId="0" borderId="72" xfId="0" applyBorder="1" applyAlignment="1">
      <alignment horizontal="center" wrapText="1"/>
    </xf>
    <xf numFmtId="0" fontId="0" fillId="0" borderId="73" xfId="0" applyBorder="1" applyAlignment="1">
      <alignment horizontal="center" wrapText="1"/>
    </xf>
    <xf numFmtId="0" fontId="0" fillId="0" borderId="30" xfId="0" applyBorder="1" applyAlignment="1">
      <alignment horizontal="center" wrapText="1"/>
    </xf>
    <xf numFmtId="0" fontId="0" fillId="7" borderId="70" xfId="0" applyFill="1" applyBorder="1" applyAlignment="1">
      <alignment horizontal="center" vertical="center"/>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69"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0" xfId="0" applyBorder="1" applyAlignment="1">
      <alignment horizontal="center" wrapText="1"/>
    </xf>
    <xf numFmtId="0" fontId="0" fillId="0" borderId="71"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wrapText="1"/>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64" xfId="0" applyBorder="1" applyAlignment="1">
      <alignment horizontal="center"/>
    </xf>
    <xf numFmtId="0" fontId="0" fillId="0" borderId="53" xfId="0" applyBorder="1" applyAlignment="1">
      <alignment horizontal="center"/>
    </xf>
    <xf numFmtId="0" fontId="0" fillId="0" borderId="70" xfId="0" applyBorder="1" applyAlignment="1">
      <alignment horizontal="center"/>
    </xf>
    <xf numFmtId="0" fontId="0" fillId="0" borderId="58" xfId="0" applyBorder="1" applyAlignment="1">
      <alignment horizont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0" fontId="0" fillId="0" borderId="73" xfId="0" quotePrefix="1" applyBorder="1"/>
    <xf numFmtId="0" fontId="0" fillId="0" borderId="29" xfId="0" quotePrefix="1" applyBorder="1"/>
    <xf numFmtId="0" fontId="0" fillId="0" borderId="79"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8</xdr:col>
      <xdr:colOff>112059</xdr:colOff>
      <xdr:row>7</xdr:row>
      <xdr:rowOff>140074</xdr:rowOff>
    </xdr:from>
    <xdr:to>
      <xdr:col>15</xdr:col>
      <xdr:colOff>42022</xdr:colOff>
      <xdr:row>11</xdr:row>
      <xdr:rowOff>196103</xdr:rowOff>
    </xdr:to>
    <xdr:sp macro="" textlink="">
      <xdr:nvSpPr>
        <xdr:cNvPr id="2" name="TextBox 1">
          <a:extLst>
            <a:ext uri="{FF2B5EF4-FFF2-40B4-BE49-F238E27FC236}">
              <a16:creationId xmlns:a16="http://schemas.microsoft.com/office/drawing/2014/main" id="{00DF3738-F83D-DD39-9DFD-FA813F8D92DE}"/>
            </a:ext>
          </a:extLst>
        </xdr:cNvPr>
        <xdr:cNvSpPr txBox="1"/>
      </xdr:nvSpPr>
      <xdr:spPr>
        <a:xfrm>
          <a:off x="5042647" y="1736912"/>
          <a:ext cx="4244228" cy="89647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800" b="0" i="0">
              <a:solidFill>
                <a:schemeClr val="dk1"/>
              </a:solidFill>
              <a:effectLst/>
              <a:latin typeface="+mn-lt"/>
              <a:ea typeface="+mn-ea"/>
              <a:cs typeface="+mn-cs"/>
            </a:rPr>
            <a:t>Health and Safety at Work etc. Act 1974</a:t>
          </a:r>
        </a:p>
        <a:p>
          <a:endParaRPr lang="en-GB" sz="1100"/>
        </a:p>
      </xdr:txBody>
    </xdr:sp>
    <xdr:clientData/>
  </xdr:twoCellAnchor>
  <xdr:oneCellAnchor>
    <xdr:from>
      <xdr:col>16</xdr:col>
      <xdr:colOff>42023</xdr:colOff>
      <xdr:row>7</xdr:row>
      <xdr:rowOff>70037</xdr:rowOff>
    </xdr:from>
    <xdr:ext cx="9118786" cy="5634556"/>
    <xdr:sp macro="" textlink="">
      <xdr:nvSpPr>
        <xdr:cNvPr id="3" name="TextBox 2">
          <a:extLst>
            <a:ext uri="{FF2B5EF4-FFF2-40B4-BE49-F238E27FC236}">
              <a16:creationId xmlns:a16="http://schemas.microsoft.com/office/drawing/2014/main" id="{C0A0CC84-C455-9D91-048A-B8027E349ED8}"/>
            </a:ext>
          </a:extLst>
        </xdr:cNvPr>
        <xdr:cNvSpPr txBox="1"/>
      </xdr:nvSpPr>
      <xdr:spPr>
        <a:xfrm>
          <a:off x="9903199" y="1666875"/>
          <a:ext cx="9118786" cy="563455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800"/>
            <a:t>be aware of:</a:t>
          </a:r>
        </a:p>
        <a:p>
          <a:r>
            <a:rPr lang="en-GB" sz="1800"/>
            <a:t>PPE requirements for yourself and others</a:t>
          </a:r>
        </a:p>
        <a:p>
          <a:r>
            <a:rPr lang="en-GB" sz="1800"/>
            <a:t>fire</a:t>
          </a:r>
          <a:r>
            <a:rPr lang="en-GB" sz="1800" baseline="0"/>
            <a:t> exits and assembly points</a:t>
          </a:r>
        </a:p>
        <a:p>
          <a:r>
            <a:rPr lang="en-GB" sz="1800" baseline="0"/>
            <a:t>how to handle machinery and equipment before use</a:t>
          </a:r>
        </a:p>
        <a:p>
          <a:r>
            <a:rPr lang="en-GB" sz="1800" baseline="0"/>
            <a:t>pre-use safety checks and concerns for machinery</a:t>
          </a:r>
        </a:p>
        <a:p>
          <a:r>
            <a:rPr lang="en-GB" sz="1800" baseline="0"/>
            <a:t>emergency stop button locations</a:t>
          </a:r>
        </a:p>
        <a:p>
          <a:endParaRPr lang="en-GB" sz="1800" baseline="0"/>
        </a:p>
        <a:p>
          <a:endParaRPr lang="en-GB" sz="1200"/>
        </a:p>
        <a:p>
          <a:endParaRPr lang="en-GB" sz="1200"/>
        </a:p>
        <a:p>
          <a:endParaRPr lang="en-GB" sz="1200"/>
        </a:p>
        <a:p>
          <a:r>
            <a:rPr lang="en-GB" sz="1800"/>
            <a:t>Do not:</a:t>
          </a:r>
        </a:p>
        <a:p>
          <a:r>
            <a:rPr lang="en-GB" sz="1800"/>
            <a:t>consume drugs, alcohol or prohibited</a:t>
          </a:r>
          <a:r>
            <a:rPr lang="en-GB" sz="1800" baseline="0"/>
            <a:t> medication before entering the workshop</a:t>
          </a:r>
        </a:p>
        <a:p>
          <a:r>
            <a:rPr lang="en-GB" sz="1800" baseline="0"/>
            <a:t>enter the workshop with loose belongings or other potential trip hazards; utilise the locker room</a:t>
          </a:r>
        </a:p>
        <a:p>
          <a:r>
            <a:rPr lang="en-GB" sz="1800" baseline="0"/>
            <a:t>run or behave erratically </a:t>
          </a:r>
        </a:p>
        <a:p>
          <a:r>
            <a:rPr lang="en-GB" sz="1800" baseline="0"/>
            <a:t>engage in 'horseplay'</a:t>
          </a:r>
        </a:p>
        <a:p>
          <a:r>
            <a:rPr lang="en-GB" sz="1800" baseline="0"/>
            <a:t>lift an object you feel is outside of your physical capability </a:t>
          </a:r>
        </a:p>
        <a:p>
          <a:r>
            <a:rPr lang="en-GB" sz="1800" baseline="0"/>
            <a:t>ignore instructions from workshop technicians or staff</a:t>
          </a:r>
        </a:p>
        <a:p>
          <a:r>
            <a:rPr lang="en-GB" sz="1800" baseline="0"/>
            <a:t>leave equipment or environments in a state unfit for use</a:t>
          </a:r>
        </a:p>
        <a:p>
          <a:r>
            <a:rPr lang="en-GB" sz="1800" baseline="0"/>
            <a:t>distract anyone that is operating a machine or using cutting tools</a:t>
          </a:r>
        </a:p>
        <a:p>
          <a:endParaRPr lang="en-GB" sz="1200"/>
        </a:p>
      </xdr:txBody>
    </xdr:sp>
    <xdr:clientData/>
  </xdr:oneCellAnchor>
  <xdr:twoCellAnchor>
    <xdr:from>
      <xdr:col>0</xdr:col>
      <xdr:colOff>70037</xdr:colOff>
      <xdr:row>15</xdr:row>
      <xdr:rowOff>98051</xdr:rowOff>
    </xdr:from>
    <xdr:to>
      <xdr:col>15</xdr:col>
      <xdr:colOff>448235</xdr:colOff>
      <xdr:row>24</xdr:row>
      <xdr:rowOff>70037</xdr:rowOff>
    </xdr:to>
    <xdr:sp macro="" textlink="">
      <xdr:nvSpPr>
        <xdr:cNvPr id="4" name="TextBox 3">
          <a:extLst>
            <a:ext uri="{FF2B5EF4-FFF2-40B4-BE49-F238E27FC236}">
              <a16:creationId xmlns:a16="http://schemas.microsoft.com/office/drawing/2014/main" id="{087FC815-E7B4-9814-5856-CA5CDD4167DA}"/>
            </a:ext>
          </a:extLst>
        </xdr:cNvPr>
        <xdr:cNvSpPr txBox="1"/>
      </xdr:nvSpPr>
      <xdr:spPr>
        <a:xfrm>
          <a:off x="70037" y="3375772"/>
          <a:ext cx="9623051" cy="186297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Wear</a:t>
          </a:r>
          <a:r>
            <a:rPr lang="en-GB" sz="1400" baseline="0"/>
            <a:t> appropriate PPE for task. Safety shoes and dust jackets (or equivalent) should be worn in the workshop regardless of activity as part of general practice. certain tasks may require eye protection or possibly ear protection. </a:t>
          </a:r>
        </a:p>
        <a:p>
          <a:endParaRPr lang="en-GB" sz="1400" baseline="0"/>
        </a:p>
        <a:p>
          <a:r>
            <a:rPr lang="en-GB" sz="1400" baseline="0"/>
            <a:t>Conduct thorough safety checks of the machinery before use. Ensure that relevent parts have been secured and that there are no obstructions or hazards.</a:t>
          </a:r>
        </a:p>
        <a:p>
          <a:endParaRPr lang="en-GB" sz="1400" baseline="0"/>
        </a:p>
        <a:p>
          <a:r>
            <a:rPr lang="en-GB" sz="1400" baseline="0"/>
            <a:t>Remove all possible distractions before operating machinery or using potentially dangerous hand tools. If you cannot give a task your full attention, then stop.</a:t>
          </a:r>
          <a:endParaRPr lang="en-GB" sz="1400"/>
        </a:p>
      </xdr:txBody>
    </xdr:sp>
    <xdr:clientData/>
  </xdr:twoCellAnchor>
  <xdr:twoCellAnchor>
    <xdr:from>
      <xdr:col>0</xdr:col>
      <xdr:colOff>112059</xdr:colOff>
      <xdr:row>27</xdr:row>
      <xdr:rowOff>84044</xdr:rowOff>
    </xdr:from>
    <xdr:to>
      <xdr:col>15</xdr:col>
      <xdr:colOff>504265</xdr:colOff>
      <xdr:row>33</xdr:row>
      <xdr:rowOff>434228</xdr:rowOff>
    </xdr:to>
    <xdr:sp macro="" textlink="">
      <xdr:nvSpPr>
        <xdr:cNvPr id="5" name="TextBox 4">
          <a:extLst>
            <a:ext uri="{FF2B5EF4-FFF2-40B4-BE49-F238E27FC236}">
              <a16:creationId xmlns:a16="http://schemas.microsoft.com/office/drawing/2014/main" id="{27C36244-C225-D7D0-FB47-043CC2753C51}"/>
            </a:ext>
          </a:extLst>
        </xdr:cNvPr>
        <xdr:cNvSpPr txBox="1"/>
      </xdr:nvSpPr>
      <xdr:spPr>
        <a:xfrm>
          <a:off x="112059" y="5883088"/>
          <a:ext cx="9637059" cy="161084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Wear appropriate</a:t>
          </a:r>
          <a:r>
            <a:rPr lang="en-GB" sz="1400" baseline="0"/>
            <a:t> PPE as discussed above</a:t>
          </a:r>
        </a:p>
        <a:p>
          <a:endParaRPr lang="en-GB" sz="1400" baseline="0"/>
        </a:p>
        <a:p>
          <a:r>
            <a:rPr lang="en-GB" sz="1400" baseline="0"/>
            <a:t>Be aware of sharp edges on the engine.</a:t>
          </a:r>
        </a:p>
        <a:p>
          <a:endParaRPr lang="en-GB" sz="1400" baseline="0"/>
        </a:p>
        <a:p>
          <a:r>
            <a:rPr lang="en-GB" sz="1400" baseline="0"/>
            <a:t>Be aware of the weight of the engine. Ensure that it is secure and has no danger of falling.</a:t>
          </a:r>
        </a:p>
        <a:p>
          <a:endParaRPr lang="en-GB" sz="1400" baseline="0"/>
        </a:p>
        <a:p>
          <a:r>
            <a:rPr lang="en-GB" sz="1400" baseline="0"/>
            <a:t>Do not carry out work on the engine with any exposed cuts or scrapes.</a:t>
          </a:r>
          <a:endParaRPr lang="en-GB" sz="1400"/>
        </a:p>
      </xdr:txBody>
    </xdr:sp>
    <xdr:clientData/>
  </xdr:twoCellAnchor>
  <xdr:twoCellAnchor>
    <xdr:from>
      <xdr:col>16</xdr:col>
      <xdr:colOff>84045</xdr:colOff>
      <xdr:row>36</xdr:row>
      <xdr:rowOff>98052</xdr:rowOff>
    </xdr:from>
    <xdr:to>
      <xdr:col>30</xdr:col>
      <xdr:colOff>574301</xdr:colOff>
      <xdr:row>42</xdr:row>
      <xdr:rowOff>98052</xdr:rowOff>
    </xdr:to>
    <xdr:sp macro="" textlink="">
      <xdr:nvSpPr>
        <xdr:cNvPr id="6" name="TextBox 5">
          <a:extLst>
            <a:ext uri="{FF2B5EF4-FFF2-40B4-BE49-F238E27FC236}">
              <a16:creationId xmlns:a16="http://schemas.microsoft.com/office/drawing/2014/main" id="{B7AE0475-2269-132E-2C8F-C370FB1A3D08}"/>
            </a:ext>
          </a:extLst>
        </xdr:cNvPr>
        <xdr:cNvSpPr txBox="1"/>
      </xdr:nvSpPr>
      <xdr:spPr>
        <a:xfrm>
          <a:off x="9945221" y="8054228"/>
          <a:ext cx="9118786" cy="126066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Machines should be cleaned routinely during operation</a:t>
          </a:r>
          <a:r>
            <a:rPr lang="en-GB" sz="1400" baseline="0"/>
            <a:t> to ensure safe operation. Be sure the machine has stopped completely before this. Be aware that certain parts may be hot or sharp and take relevant precautions. </a:t>
          </a:r>
        </a:p>
        <a:p>
          <a:endParaRPr lang="en-GB" sz="1400" baseline="0"/>
        </a:p>
        <a:p>
          <a:endParaRPr lang="en-GB" sz="14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83344</xdr:colOff>
      <xdr:row>7</xdr:row>
      <xdr:rowOff>107156</xdr:rowOff>
    </xdr:from>
    <xdr:to>
      <xdr:col>14</xdr:col>
      <xdr:colOff>440531</xdr:colOff>
      <xdr:row>14</xdr:row>
      <xdr:rowOff>59531</xdr:rowOff>
    </xdr:to>
    <xdr:sp macro="" textlink="">
      <xdr:nvSpPr>
        <xdr:cNvPr id="2" name="TextBox 1">
          <a:extLst>
            <a:ext uri="{FF2B5EF4-FFF2-40B4-BE49-F238E27FC236}">
              <a16:creationId xmlns:a16="http://schemas.microsoft.com/office/drawing/2014/main" id="{12701DA0-ADEF-DD3C-AF04-4779A44E02AE}"/>
            </a:ext>
          </a:extLst>
        </xdr:cNvPr>
        <xdr:cNvSpPr txBox="1"/>
      </xdr:nvSpPr>
      <xdr:spPr>
        <a:xfrm>
          <a:off x="5238750" y="2405062"/>
          <a:ext cx="4095750" cy="14406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eye protection</a:t>
          </a:r>
        </a:p>
        <a:p>
          <a:endParaRPr lang="en-GB" sz="1400"/>
        </a:p>
        <a:p>
          <a:r>
            <a:rPr lang="en-GB" sz="1400"/>
            <a:t>safety shoes</a:t>
          </a:r>
        </a:p>
        <a:p>
          <a:endParaRPr lang="en-GB" sz="1400"/>
        </a:p>
        <a:p>
          <a:r>
            <a:rPr lang="en-GB" sz="1400"/>
            <a:t>dust jacket/ fitted clothing</a:t>
          </a:r>
        </a:p>
      </xdr:txBody>
    </xdr:sp>
    <xdr:clientData/>
  </xdr:twoCellAnchor>
  <xdr:twoCellAnchor>
    <xdr:from>
      <xdr:col>6</xdr:col>
      <xdr:colOff>35719</xdr:colOff>
      <xdr:row>37</xdr:row>
      <xdr:rowOff>83342</xdr:rowOff>
    </xdr:from>
    <xdr:to>
      <xdr:col>12</xdr:col>
      <xdr:colOff>631031</xdr:colOff>
      <xdr:row>39</xdr:row>
      <xdr:rowOff>2274094</xdr:rowOff>
    </xdr:to>
    <xdr:sp macro="" textlink="">
      <xdr:nvSpPr>
        <xdr:cNvPr id="3" name="TextBox 2">
          <a:extLst>
            <a:ext uri="{FF2B5EF4-FFF2-40B4-BE49-F238E27FC236}">
              <a16:creationId xmlns:a16="http://schemas.microsoft.com/office/drawing/2014/main" id="{ECCE0B67-15B4-CE28-ACF1-75A4D8963EC2}"/>
            </a:ext>
          </a:extLst>
        </xdr:cNvPr>
        <xdr:cNvSpPr txBox="1"/>
      </xdr:nvSpPr>
      <xdr:spPr>
        <a:xfrm>
          <a:off x="3798094" y="9060655"/>
          <a:ext cx="4417218" cy="255984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Understand the purpose of the tool. What are you using it to achieve? How can your</a:t>
          </a:r>
          <a:r>
            <a:rPr lang="en-GB" sz="1100" baseline="0"/>
            <a:t> technique help it do do its job? (e.g. not putting pressure on a hacksaw, let the serrations do the work for you).</a:t>
          </a:r>
        </a:p>
        <a:p>
          <a:endParaRPr lang="en-GB" sz="1100" baseline="0"/>
        </a:p>
        <a:p>
          <a:r>
            <a:rPr lang="en-GB" sz="1100" baseline="0"/>
            <a:t>Use these tools on materials which are appropriate. Some tools simply aren't designed to be used across a range of materials.</a:t>
          </a:r>
        </a:p>
        <a:p>
          <a:endParaRPr lang="en-GB" sz="1100" baseline="0"/>
        </a:p>
        <a:p>
          <a:r>
            <a:rPr lang="en-GB" sz="1100" baseline="0"/>
            <a:t>Ensure there are no obstructions when using your tools. If something is in the way of your tool getting to your part, injury and/or part damage may occur.</a:t>
          </a:r>
        </a:p>
        <a:p>
          <a:endParaRPr lang="en-GB" sz="1100" baseline="0"/>
        </a:p>
        <a:p>
          <a:r>
            <a:rPr lang="en-GB" sz="1100"/>
            <a:t>Ensure</a:t>
          </a:r>
          <a:r>
            <a:rPr lang="en-GB" sz="1100" baseline="0"/>
            <a:t> your part is secure when using your tools. if simply using a file, then a firm grip may suffice. When using something like a hacksaw, using a vice is good practice and often mitigates risk.</a:t>
          </a:r>
          <a:endParaRPr lang="en-GB" sz="1100"/>
        </a:p>
      </xdr:txBody>
    </xdr:sp>
    <xdr:clientData/>
  </xdr:twoCellAnchor>
  <xdr:twoCellAnchor>
    <xdr:from>
      <xdr:col>6</xdr:col>
      <xdr:colOff>71437</xdr:colOff>
      <xdr:row>40</xdr:row>
      <xdr:rowOff>83343</xdr:rowOff>
    </xdr:from>
    <xdr:to>
      <xdr:col>12</xdr:col>
      <xdr:colOff>631031</xdr:colOff>
      <xdr:row>42</xdr:row>
      <xdr:rowOff>1035843</xdr:rowOff>
    </xdr:to>
    <xdr:sp macro="" textlink="">
      <xdr:nvSpPr>
        <xdr:cNvPr id="4" name="TextBox 3">
          <a:extLst>
            <a:ext uri="{FF2B5EF4-FFF2-40B4-BE49-F238E27FC236}">
              <a16:creationId xmlns:a16="http://schemas.microsoft.com/office/drawing/2014/main" id="{5CC43A13-7A08-3B27-2E9E-0D34694C1A11}"/>
            </a:ext>
          </a:extLst>
        </xdr:cNvPr>
        <xdr:cNvSpPr txBox="1"/>
      </xdr:nvSpPr>
      <xdr:spPr>
        <a:xfrm>
          <a:off x="3833812" y="11775281"/>
          <a:ext cx="4381500" cy="1333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Take multiple measurements, be sure to leave stock</a:t>
          </a:r>
        </a:p>
        <a:p>
          <a:r>
            <a:rPr lang="en-GB" sz="1100"/>
            <a:t>Maintain consistent</a:t>
          </a:r>
          <a:r>
            <a:rPr lang="en-GB" sz="1100" baseline="0"/>
            <a:t> movements and speeds on the machine</a:t>
          </a:r>
        </a:p>
        <a:p>
          <a:r>
            <a:rPr lang="en-GB" sz="1100" baseline="0"/>
            <a:t>Be sure to check tolerances and stay within them</a:t>
          </a:r>
        </a:p>
        <a:p>
          <a:r>
            <a:rPr lang="en-GB" sz="1100" baseline="0"/>
            <a:t>Check the specifications of the material you're using to know how to treat it best</a:t>
          </a:r>
        </a:p>
        <a:p>
          <a:r>
            <a:rPr lang="en-GB" sz="1100" baseline="0"/>
            <a:t>Keep the equipment clean and in workable condition</a:t>
          </a:r>
        </a:p>
        <a:p>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2</xdr:col>
      <xdr:colOff>163285</xdr:colOff>
      <xdr:row>24</xdr:row>
      <xdr:rowOff>46265</xdr:rowOff>
    </xdr:from>
    <xdr:ext cx="2340428" cy="440057"/>
    <mc:AlternateContent xmlns:mc="http://schemas.openxmlformats.org/markup-compatibility/2006" xmlns:a14="http://schemas.microsoft.com/office/drawing/2010/main">
      <mc:Choice Requires="a14">
        <xdr:sp macro="" textlink="">
          <xdr:nvSpPr>
            <xdr:cNvPr id="2" name="TextBox 1">
              <a:extLst>
                <a:ext uri="{FF2B5EF4-FFF2-40B4-BE49-F238E27FC236}">
                  <a16:creationId xmlns:a16="http://schemas.microsoft.com/office/drawing/2014/main" id="{8FE3BA0D-8D70-CE93-3802-90E9A6616EFF}"/>
                </a:ext>
              </a:extLst>
            </xdr:cNvPr>
            <xdr:cNvSpPr txBox="1"/>
          </xdr:nvSpPr>
          <xdr:spPr>
            <a:xfrm>
              <a:off x="1387928" y="6931479"/>
              <a:ext cx="2340428" cy="4400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14:m>
                <m:oMath xmlns:m="http://schemas.openxmlformats.org/officeDocument/2006/math">
                  <m:f>
                    <m:fPr>
                      <m:ctrlPr>
                        <a:rPr lang="en-GB" sz="1800" i="1">
                          <a:latin typeface="Cambria Math" panose="02040503050406030204" pitchFamily="18" charset="0"/>
                        </a:rPr>
                      </m:ctrlPr>
                    </m:fPr>
                    <m:num>
                      <m:r>
                        <a:rPr lang="en-GB" sz="1800" b="1" i="1">
                          <a:latin typeface="Cambria Math" panose="02040503050406030204" pitchFamily="18" charset="0"/>
                          <a:ea typeface="Cambria Math" panose="02040503050406030204" pitchFamily="18" charset="0"/>
                        </a:rPr>
                        <m:t>𝝅</m:t>
                      </m:r>
                      <m:sSup>
                        <m:sSupPr>
                          <m:ctrlPr>
                            <a:rPr lang="en-GB" sz="1800" b="0" i="1">
                              <a:latin typeface="Cambria Math" panose="02040503050406030204" pitchFamily="18" charset="0"/>
                              <a:ea typeface="Cambria Math" panose="02040503050406030204" pitchFamily="18" charset="0"/>
                            </a:rPr>
                          </m:ctrlPr>
                        </m:sSupPr>
                        <m:e>
                          <m:r>
                            <a:rPr lang="en-GB" sz="1800" b="1" i="1">
                              <a:latin typeface="Cambria Math" panose="02040503050406030204" pitchFamily="18" charset="0"/>
                              <a:ea typeface="Cambria Math" panose="02040503050406030204" pitchFamily="18" charset="0"/>
                            </a:rPr>
                            <m:t>𝒅</m:t>
                          </m:r>
                          <m:r>
                            <a:rPr lang="en-GB" sz="1800" b="0" i="1">
                              <a:latin typeface="Cambria Math" panose="02040503050406030204" pitchFamily="18" charset="0"/>
                              <a:ea typeface="Cambria Math" panose="02040503050406030204" pitchFamily="18" charset="0"/>
                            </a:rPr>
                            <m:t>[</m:t>
                          </m:r>
                          <m:r>
                            <a:rPr lang="en-GB" sz="1800" b="0" i="1">
                              <a:latin typeface="Cambria Math" panose="02040503050406030204" pitchFamily="18" charset="0"/>
                              <a:ea typeface="Cambria Math" panose="02040503050406030204" pitchFamily="18" charset="0"/>
                            </a:rPr>
                            <m:t>𝐺</m:t>
                          </m:r>
                          <m:r>
                            <a:rPr lang="en-GB" sz="1800" b="0" i="1">
                              <a:latin typeface="Cambria Math" panose="02040503050406030204" pitchFamily="18" charset="0"/>
                              <a:ea typeface="Cambria Math" panose="02040503050406030204" pitchFamily="18" charset="0"/>
                            </a:rPr>
                            <m:t>13]</m:t>
                          </m:r>
                        </m:e>
                        <m:sup>
                          <m:r>
                            <a:rPr lang="en-GB" sz="1800" b="1" i="1">
                              <a:latin typeface="Cambria Math" panose="02040503050406030204" pitchFamily="18" charset="0"/>
                              <a:ea typeface="Cambria Math" panose="02040503050406030204" pitchFamily="18" charset="0"/>
                            </a:rPr>
                            <m:t>𝟐</m:t>
                          </m:r>
                        </m:sup>
                      </m:sSup>
                    </m:num>
                    <m:den>
                      <m:r>
                        <a:rPr lang="en-GB" sz="1800" b="1" i="1">
                          <a:latin typeface="Cambria Math" panose="02040503050406030204" pitchFamily="18" charset="0"/>
                        </a:rPr>
                        <m:t>𝟒</m:t>
                      </m:r>
                    </m:den>
                  </m:f>
                  <m:r>
                    <a:rPr lang="en-GB" sz="1800" i="1">
                      <a:latin typeface="Cambria Math" panose="02040503050406030204" pitchFamily="18" charset="0"/>
                      <a:ea typeface="Cambria Math" panose="02040503050406030204" pitchFamily="18" charset="0"/>
                    </a:rPr>
                    <m:t>×</m:t>
                  </m:r>
                  <m:r>
                    <a:rPr lang="en-GB" sz="1800" b="1" i="1">
                      <a:latin typeface="Cambria Math" panose="02040503050406030204" pitchFamily="18" charset="0"/>
                      <a:ea typeface="Cambria Math" panose="02040503050406030204" pitchFamily="18" charset="0"/>
                    </a:rPr>
                    <m:t>𝒍</m:t>
                  </m:r>
                  <m:d>
                    <m:dPr>
                      <m:begChr m:val="["/>
                      <m:endChr m:val="]"/>
                      <m:ctrlPr>
                        <a:rPr lang="en-GB" sz="1800" b="0" i="1">
                          <a:latin typeface="Cambria Math" panose="02040503050406030204" pitchFamily="18" charset="0"/>
                          <a:ea typeface="Cambria Math" panose="02040503050406030204" pitchFamily="18" charset="0"/>
                        </a:rPr>
                      </m:ctrlPr>
                    </m:dPr>
                    <m:e>
                      <m:r>
                        <a:rPr lang="en-GB" sz="1800" b="0" i="1">
                          <a:latin typeface="Cambria Math" panose="02040503050406030204" pitchFamily="18" charset="0"/>
                          <a:ea typeface="Cambria Math" panose="02040503050406030204" pitchFamily="18" charset="0"/>
                        </a:rPr>
                        <m:t>𝐺</m:t>
                      </m:r>
                      <m:r>
                        <a:rPr lang="en-GB" sz="1800" b="0" i="1">
                          <a:latin typeface="Cambria Math" panose="02040503050406030204" pitchFamily="18" charset="0"/>
                          <a:ea typeface="Cambria Math" panose="02040503050406030204" pitchFamily="18" charset="0"/>
                        </a:rPr>
                        <m:t>14</m:t>
                      </m:r>
                    </m:e>
                  </m:d>
                  <m:r>
                    <a:rPr lang="en-GB" sz="1800" b="0" i="1">
                      <a:latin typeface="Cambria Math" panose="02040503050406030204" pitchFamily="18" charset="0"/>
                      <a:ea typeface="Cambria Math" panose="02040503050406030204" pitchFamily="18" charset="0"/>
                    </a:rPr>
                    <m:t>×</m:t>
                  </m:r>
                  <m:r>
                    <a:rPr lang="en-GB" sz="1800" b="1" i="1">
                      <a:latin typeface="Cambria Math" panose="02040503050406030204" pitchFamily="18" charset="0"/>
                      <a:ea typeface="Cambria Math" panose="02040503050406030204" pitchFamily="18" charset="0"/>
                    </a:rPr>
                    <m:t>𝟒</m:t>
                  </m:r>
                  <m:r>
                    <a:rPr lang="en-GB" sz="1800" b="0" i="1">
                      <a:latin typeface="Cambria Math" panose="02040503050406030204" pitchFamily="18" charset="0"/>
                      <a:ea typeface="Cambria Math" panose="02040503050406030204" pitchFamily="18" charset="0"/>
                    </a:rPr>
                    <m:t> </m:t>
                  </m:r>
                </m:oMath>
              </a14:m>
              <a:r>
                <a:rPr lang="en-GB" sz="1800"/>
                <a:t>=</a:t>
              </a:r>
              <a:endParaRPr lang="en-GB" sz="1400"/>
            </a:p>
          </xdr:txBody>
        </xdr:sp>
      </mc:Choice>
      <mc:Fallback xmlns="">
        <xdr:sp macro="" textlink="">
          <xdr:nvSpPr>
            <xdr:cNvPr id="2" name="TextBox 1">
              <a:extLst>
                <a:ext uri="{FF2B5EF4-FFF2-40B4-BE49-F238E27FC236}">
                  <a16:creationId xmlns:a16="http://schemas.microsoft.com/office/drawing/2014/main" id="{8FE3BA0D-8D70-CE93-3802-90E9A6616EFF}"/>
                </a:ext>
              </a:extLst>
            </xdr:cNvPr>
            <xdr:cNvSpPr txBox="1"/>
          </xdr:nvSpPr>
          <xdr:spPr>
            <a:xfrm>
              <a:off x="1387928" y="6931479"/>
              <a:ext cx="2340428" cy="4400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GB" sz="1800" i="0">
                  <a:latin typeface="Cambria Math" panose="02040503050406030204" pitchFamily="18" charset="0"/>
                </a:rPr>
                <a:t>(</a:t>
              </a:r>
              <a:r>
                <a:rPr lang="en-GB" sz="1800" b="1" i="0">
                  <a:latin typeface="Cambria Math" panose="02040503050406030204" pitchFamily="18" charset="0"/>
                  <a:ea typeface="Cambria Math" panose="02040503050406030204" pitchFamily="18" charset="0"/>
                </a:rPr>
                <a:t>𝝅</a:t>
              </a:r>
              <a:r>
                <a:rPr lang="en-GB" sz="1800" b="0" i="0">
                  <a:latin typeface="Cambria Math" panose="02040503050406030204" pitchFamily="18" charset="0"/>
                  <a:ea typeface="Cambria Math" panose="02040503050406030204" pitchFamily="18" charset="0"/>
                </a:rPr>
                <a:t>〖</a:t>
              </a:r>
              <a:r>
                <a:rPr lang="en-GB" sz="1800" b="1" i="0">
                  <a:latin typeface="Cambria Math" panose="02040503050406030204" pitchFamily="18" charset="0"/>
                  <a:ea typeface="Cambria Math" panose="02040503050406030204" pitchFamily="18" charset="0"/>
                </a:rPr>
                <a:t>𝒅</a:t>
              </a:r>
              <a:r>
                <a:rPr lang="en-GB" sz="1800" b="0" i="0">
                  <a:latin typeface="Cambria Math" panose="02040503050406030204" pitchFamily="18" charset="0"/>
                  <a:ea typeface="Cambria Math" panose="02040503050406030204" pitchFamily="18" charset="0"/>
                </a:rPr>
                <a:t>[𝐺13]〗^</a:t>
              </a:r>
              <a:r>
                <a:rPr lang="en-GB" sz="1800" b="1" i="0">
                  <a:latin typeface="Cambria Math" panose="02040503050406030204" pitchFamily="18" charset="0"/>
                  <a:ea typeface="Cambria Math" panose="02040503050406030204" pitchFamily="18" charset="0"/>
                </a:rPr>
                <a:t>𝟐)/</a:t>
              </a:r>
              <a:r>
                <a:rPr lang="en-GB" sz="1800" b="1" i="0">
                  <a:latin typeface="Cambria Math" panose="02040503050406030204" pitchFamily="18" charset="0"/>
                </a:rPr>
                <a:t>𝟒</a:t>
              </a:r>
              <a:r>
                <a:rPr lang="en-GB" sz="1800" i="0">
                  <a:latin typeface="Cambria Math" panose="02040503050406030204" pitchFamily="18" charset="0"/>
                  <a:ea typeface="Cambria Math" panose="02040503050406030204" pitchFamily="18" charset="0"/>
                </a:rPr>
                <a:t>×</a:t>
              </a:r>
              <a:r>
                <a:rPr lang="en-GB" sz="1800" b="1" i="0">
                  <a:latin typeface="Cambria Math" panose="02040503050406030204" pitchFamily="18" charset="0"/>
                  <a:ea typeface="Cambria Math" panose="02040503050406030204" pitchFamily="18" charset="0"/>
                </a:rPr>
                <a:t>𝒍</a:t>
              </a:r>
              <a:r>
                <a:rPr lang="en-GB" sz="1800" b="0" i="0">
                  <a:latin typeface="Cambria Math" panose="02040503050406030204" pitchFamily="18" charset="0"/>
                  <a:ea typeface="Cambria Math" panose="02040503050406030204" pitchFamily="18" charset="0"/>
                </a:rPr>
                <a:t>[𝐺14]×</a:t>
              </a:r>
              <a:r>
                <a:rPr lang="en-GB" sz="1800" b="1" i="0">
                  <a:latin typeface="Cambria Math" panose="02040503050406030204" pitchFamily="18" charset="0"/>
                  <a:ea typeface="Cambria Math" panose="02040503050406030204" pitchFamily="18" charset="0"/>
                </a:rPr>
                <a:t>𝟒</a:t>
              </a:r>
              <a:r>
                <a:rPr lang="en-GB" sz="1800" b="0" i="0">
                  <a:latin typeface="Cambria Math" panose="02040503050406030204" pitchFamily="18" charset="0"/>
                  <a:ea typeface="Cambria Math" panose="02040503050406030204" pitchFamily="18" charset="0"/>
                </a:rPr>
                <a:t> </a:t>
              </a:r>
              <a:r>
                <a:rPr lang="en-GB" sz="1800"/>
                <a:t>=</a:t>
              </a:r>
              <a:endParaRPr lang="en-GB" sz="1400"/>
            </a:p>
          </xdr:txBody>
        </xdr:sp>
      </mc:Fallback>
    </mc:AlternateContent>
    <xdr:clientData/>
  </xdr:oneCellAnchor>
  <xdr:twoCellAnchor>
    <xdr:from>
      <xdr:col>0</xdr:col>
      <xdr:colOff>27214</xdr:colOff>
      <xdr:row>27</xdr:row>
      <xdr:rowOff>68035</xdr:rowOff>
    </xdr:from>
    <xdr:to>
      <xdr:col>13</xdr:col>
      <xdr:colOff>503464</xdr:colOff>
      <xdr:row>30</xdr:row>
      <xdr:rowOff>204107</xdr:rowOff>
    </xdr:to>
    <xdr:sp macro="" textlink="">
      <xdr:nvSpPr>
        <xdr:cNvPr id="3" name="TextBox 2">
          <a:extLst>
            <a:ext uri="{FF2B5EF4-FFF2-40B4-BE49-F238E27FC236}">
              <a16:creationId xmlns:a16="http://schemas.microsoft.com/office/drawing/2014/main" id="{CDC4F60E-7385-1AF5-B4F8-439A8AF448B4}"/>
            </a:ext>
          </a:extLst>
        </xdr:cNvPr>
        <xdr:cNvSpPr txBox="1"/>
      </xdr:nvSpPr>
      <xdr:spPr>
        <a:xfrm>
          <a:off x="27214" y="7837714"/>
          <a:ext cx="8436429" cy="186417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The repair manual for the car in which the engine is found (in this case the 2007WQ Ford Fiesta will contain the information</a:t>
          </a:r>
          <a:r>
            <a:rPr lang="en-GB" sz="1400" baseline="0"/>
            <a:t> on which parts need to be torqued and their appropriate values. In this case WSM110 </a:t>
          </a:r>
          <a:r>
            <a:rPr lang="en-GB" sz="1400" baseline="0">
              <a:solidFill>
                <a:schemeClr val="dk1"/>
              </a:solidFill>
              <a:effectLst/>
              <a:latin typeface="+mn-lt"/>
              <a:ea typeface="+mn-ea"/>
              <a:cs typeface="+mn-cs"/>
            </a:rPr>
            <a:t>primarily</a:t>
          </a:r>
          <a:r>
            <a:rPr lang="en-GB" sz="1100" baseline="0">
              <a:solidFill>
                <a:schemeClr val="dk1"/>
              </a:solidFill>
              <a:effectLst/>
              <a:latin typeface="+mn-lt"/>
              <a:ea typeface="+mn-ea"/>
              <a:cs typeface="+mn-cs"/>
            </a:rPr>
            <a:t> </a:t>
          </a:r>
          <a:r>
            <a:rPr lang="en-GB" sz="1400" baseline="0"/>
            <a:t>indicates the inforation in sections: 303-01A-8 to 303-01A-9. The values relevant for the task completed include: Water Pump retaining bolts [9Nm], Water pump pulley retaining bolts [27Nm], Oil pump to cylinder block retaining bolts [9Nm], Oil pan to cylinder block retaining bolts [20Nm], Oil level indicator tube retaining bolt [4Nm], Engine oil drain plug [28Nm], Oil pump pickup pipe to cylinder block retaining bolts [9Nm], Oil pressure switch [15Nm], Intake Manifold to cylinder head retaining bolts [18Nm], exhaust manifold to cylinder block [47Nm], CMP sensor [9Nm], timing belt rear cover retaining bolts [9Nm], Spark plugs [15Nm], coolant distribution housing retaining bolts [20Nm], Ignition coil to coolant distibution housing [6Nm], Timing belt cover to cylinder block retaining bolts [9Nm], Timing belt tensioner two bolts fixing [20Nm], Timing belt tensioner central bolt fixing [25Nm], Camshaft pulley retaining bolt [60Nm], CKP sensor bracket to cylinder block retaining bolts [9Nm], Crankshaft rear oil seal carrier retaining bolts [9Nm], Cylinder block blanking plug [20Nm], ECT sensor [20Nm], Exhaust manifold studs [10Nm], Fuel rail to intake manifold [15Nm], KS retaining bolt [20Nm].</a:t>
          </a:r>
        </a:p>
        <a:p>
          <a:endParaRPr lang="en-GB" sz="1400"/>
        </a:p>
        <a:p>
          <a:r>
            <a:rPr lang="en-GB" sz="1400" b="0"/>
            <a:t>Additionally</a:t>
          </a:r>
          <a:r>
            <a:rPr lang="en-GB" sz="1400" b="0" baseline="0"/>
            <a:t> in sections </a:t>
          </a:r>
          <a:r>
            <a:rPr lang="en-GB" sz="1400" b="0" i="1" u="sng" baseline="0"/>
            <a:t>303-01A-10 to 303-01A-69 </a:t>
          </a:r>
          <a:r>
            <a:rPr lang="en-GB" sz="1400" b="0" baseline="0"/>
            <a:t>the In-vehicle-repair guide provides additional </a:t>
          </a:r>
          <a:r>
            <a:rPr lang="en-GB" sz="1400" b="1" u="sng" baseline="0"/>
            <a:t>key</a:t>
          </a:r>
          <a:r>
            <a:rPr lang="en-GB" sz="1400" b="0" baseline="0"/>
            <a:t> torque requirements. The applicable values for this task include: </a:t>
          </a:r>
          <a:r>
            <a:rPr lang="en-GB" sz="1400" b="1" i="0" u="sng" baseline="0"/>
            <a:t>Cylinder head bolts </a:t>
          </a:r>
          <a:r>
            <a:rPr lang="en-GB" sz="1400" b="0" i="1" baseline="0"/>
            <a:t>[Stage1: 15Nm, Stage2: 40Nm, Stage3: +90</a:t>
          </a:r>
          <a:r>
            <a:rPr lang="en-GB" sz="1400" b="1" i="1">
              <a:solidFill>
                <a:schemeClr val="dk1"/>
              </a:solidFill>
              <a:effectLst/>
              <a:latin typeface="+mn-lt"/>
              <a:ea typeface="+mn-ea"/>
              <a:cs typeface="+mn-cs"/>
            </a:rPr>
            <a:t>°], </a:t>
          </a:r>
          <a:r>
            <a:rPr lang="en-GB" sz="1400" b="1" i="0" u="sng">
              <a:solidFill>
                <a:schemeClr val="dk1"/>
              </a:solidFill>
              <a:effectLst/>
              <a:latin typeface="+mn-lt"/>
              <a:ea typeface="+mn-ea"/>
              <a:cs typeface="+mn-cs"/>
            </a:rPr>
            <a:t>Valve cover retaining bolts </a:t>
          </a:r>
          <a:r>
            <a:rPr lang="en-GB" sz="1400" b="0" i="1">
              <a:solidFill>
                <a:schemeClr val="dk1"/>
              </a:solidFill>
              <a:effectLst/>
              <a:latin typeface="+mn-lt"/>
              <a:ea typeface="+mn-ea"/>
              <a:cs typeface="+mn-cs"/>
            </a:rPr>
            <a:t>[Stage</a:t>
          </a:r>
          <a:r>
            <a:rPr lang="en-GB" sz="1400" b="0" i="1" baseline="0">
              <a:solidFill>
                <a:schemeClr val="dk1"/>
              </a:solidFill>
              <a:effectLst/>
              <a:latin typeface="+mn-lt"/>
              <a:ea typeface="+mn-ea"/>
              <a:cs typeface="+mn-cs"/>
            </a:rPr>
            <a:t>1: 3Nm, Stage2: 9Nm</a:t>
          </a:r>
          <a:r>
            <a:rPr lang="en-GB" sz="1400" b="0" i="0" baseline="0">
              <a:solidFill>
                <a:schemeClr val="dk1"/>
              </a:solidFill>
              <a:effectLst/>
              <a:latin typeface="+mn-lt"/>
              <a:ea typeface="+mn-ea"/>
              <a:cs typeface="+mn-cs"/>
            </a:rPr>
            <a:t>], </a:t>
          </a:r>
          <a:r>
            <a:rPr lang="en-GB" sz="1400" b="1" i="0" u="sng" baseline="0">
              <a:solidFill>
                <a:schemeClr val="dk1"/>
              </a:solidFill>
              <a:effectLst/>
              <a:latin typeface="+mn-lt"/>
              <a:ea typeface="+mn-ea"/>
              <a:cs typeface="+mn-cs"/>
            </a:rPr>
            <a:t>Exhaust manifold to cylinder head </a:t>
          </a:r>
          <a:r>
            <a:rPr lang="en-GB" sz="1400" b="0" i="1" baseline="0">
              <a:solidFill>
                <a:schemeClr val="dk1"/>
              </a:solidFill>
              <a:effectLst/>
              <a:latin typeface="+mn-lt"/>
              <a:ea typeface="+mn-ea"/>
              <a:cs typeface="+mn-cs"/>
            </a:rPr>
            <a:t>[Stage1: 20Nm, Stage2: 55Nm</a:t>
          </a:r>
          <a:r>
            <a:rPr lang="en-GB" sz="1400" b="1" i="0" baseline="0">
              <a:solidFill>
                <a:schemeClr val="dk1"/>
              </a:solidFill>
              <a:effectLst/>
              <a:latin typeface="+mn-lt"/>
              <a:ea typeface="+mn-ea"/>
              <a:cs typeface="+mn-cs"/>
            </a:rPr>
            <a:t>], </a:t>
          </a:r>
          <a:r>
            <a:rPr lang="en-GB" sz="1400" b="1" i="0" u="sng" baseline="0">
              <a:solidFill>
                <a:schemeClr val="dk1"/>
              </a:solidFill>
              <a:effectLst/>
              <a:latin typeface="+mn-lt"/>
              <a:ea typeface="+mn-ea"/>
              <a:cs typeface="+mn-cs"/>
            </a:rPr>
            <a:t>Camshaft bearing cap retaining bolts </a:t>
          </a:r>
          <a:r>
            <a:rPr lang="en-GB" sz="1400" b="0" i="1" baseline="0">
              <a:solidFill>
                <a:schemeClr val="dk1"/>
              </a:solidFill>
              <a:effectLst/>
              <a:latin typeface="+mn-lt"/>
              <a:ea typeface="+mn-ea"/>
              <a:cs typeface="+mn-cs"/>
            </a:rPr>
            <a:t>[Stage1: 7Nm, Stage2: +45</a:t>
          </a:r>
          <a:r>
            <a:rPr lang="en-GB" sz="1400" b="0" i="1">
              <a:solidFill>
                <a:schemeClr val="dk1"/>
              </a:solidFill>
              <a:effectLst/>
              <a:latin typeface="+mn-lt"/>
              <a:ea typeface="+mn-ea"/>
              <a:cs typeface="+mn-cs"/>
            </a:rPr>
            <a:t>°</a:t>
          </a:r>
          <a:r>
            <a:rPr lang="en-GB" sz="1400" b="0" i="0">
              <a:solidFill>
                <a:schemeClr val="dk1"/>
              </a:solidFill>
              <a:effectLst/>
              <a:latin typeface="+mn-lt"/>
              <a:ea typeface="+mn-ea"/>
              <a:cs typeface="+mn-cs"/>
            </a:rPr>
            <a:t>], </a:t>
          </a:r>
          <a:r>
            <a:rPr lang="en-GB" sz="1400" b="1" i="0" u="sng">
              <a:solidFill>
                <a:schemeClr val="dk1"/>
              </a:solidFill>
              <a:effectLst/>
              <a:latin typeface="+mn-lt"/>
              <a:ea typeface="+mn-ea"/>
              <a:cs typeface="+mn-cs"/>
            </a:rPr>
            <a:t>Crankshaft pulley retaining bolt </a:t>
          </a:r>
          <a:r>
            <a:rPr lang="en-GB" sz="1400" b="0" i="1">
              <a:solidFill>
                <a:schemeClr val="dk1"/>
              </a:solidFill>
              <a:effectLst/>
              <a:latin typeface="+mn-lt"/>
              <a:ea typeface="+mn-ea"/>
              <a:cs typeface="+mn-cs"/>
            </a:rPr>
            <a:t>[Stage1: 45Nm, Stage2: +90°]</a:t>
          </a:r>
          <a:endParaRPr lang="en-GB" sz="1400" b="0" i="1"/>
        </a:p>
      </xdr:txBody>
    </xdr:sp>
    <xdr:clientData/>
  </xdr:twoCellAnchor>
  <xdr:twoCellAnchor>
    <xdr:from>
      <xdr:col>0</xdr:col>
      <xdr:colOff>27214</xdr:colOff>
      <xdr:row>33</xdr:row>
      <xdr:rowOff>13607</xdr:rowOff>
    </xdr:from>
    <xdr:to>
      <xdr:col>13</xdr:col>
      <xdr:colOff>585107</xdr:colOff>
      <xdr:row>36</xdr:row>
      <xdr:rowOff>176893</xdr:rowOff>
    </xdr:to>
    <xdr:sp macro="" textlink="">
      <xdr:nvSpPr>
        <xdr:cNvPr id="4" name="TextBox 3">
          <a:extLst>
            <a:ext uri="{FF2B5EF4-FFF2-40B4-BE49-F238E27FC236}">
              <a16:creationId xmlns:a16="http://schemas.microsoft.com/office/drawing/2014/main" id="{545C99D0-764B-0D7C-F008-18818C61139C}"/>
            </a:ext>
          </a:extLst>
        </xdr:cNvPr>
        <xdr:cNvSpPr txBox="1"/>
      </xdr:nvSpPr>
      <xdr:spPr>
        <a:xfrm>
          <a:off x="27214" y="13076464"/>
          <a:ext cx="8518072" cy="156482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Cylinder walls- scoring</a:t>
          </a:r>
          <a:r>
            <a:rPr lang="en-GB" sz="1400" baseline="0"/>
            <a:t> or damage may be due to insufficient lubrication.</a:t>
          </a:r>
        </a:p>
        <a:p>
          <a:r>
            <a:rPr lang="en-GB" sz="1400" baseline="0"/>
            <a:t>Pistons- Presence of soot indicates issues with combustion or air/fuel ratio.</a:t>
          </a:r>
        </a:p>
        <a:p>
          <a:r>
            <a:rPr lang="en-GB" sz="1400" baseline="0"/>
            <a:t>Camshaft- damaged or dulled lobes may be due to insufficient lubrication or excessive use.</a:t>
          </a:r>
        </a:p>
        <a:p>
          <a:r>
            <a:rPr lang="en-GB" sz="1400" baseline="0"/>
            <a:t>Shell Bearings- noticable damage or scratchings suggests oil contamination. Often means there is a failure or damage elsewhere in the engine.</a:t>
          </a:r>
        </a:p>
        <a:p>
          <a:r>
            <a:rPr lang="en-GB" sz="1400" baseline="0"/>
            <a:t>Valves- pitting is a common sign of wear. Sometimes an indication of a coolant leak but consistent with general wear. </a:t>
          </a:r>
          <a:endParaRPr lang="en-GB" sz="1400"/>
        </a:p>
      </xdr:txBody>
    </xdr:sp>
    <xdr:clientData/>
  </xdr:twoCellAnchor>
  <xdr:twoCellAnchor>
    <xdr:from>
      <xdr:col>0</xdr:col>
      <xdr:colOff>95250</xdr:colOff>
      <xdr:row>29</xdr:row>
      <xdr:rowOff>2707821</xdr:rowOff>
    </xdr:from>
    <xdr:to>
      <xdr:col>13</xdr:col>
      <xdr:colOff>340178</xdr:colOff>
      <xdr:row>30</xdr:row>
      <xdr:rowOff>0</xdr:rowOff>
    </xdr:to>
    <xdr:sp macro="" textlink="">
      <xdr:nvSpPr>
        <xdr:cNvPr id="5" name="Rectangle 4">
          <a:extLst>
            <a:ext uri="{FF2B5EF4-FFF2-40B4-BE49-F238E27FC236}">
              <a16:creationId xmlns:a16="http://schemas.microsoft.com/office/drawing/2014/main" id="{82A43855-4C50-D1EE-8A7C-DB73EF768803}"/>
            </a:ext>
          </a:extLst>
        </xdr:cNvPr>
        <xdr:cNvSpPr/>
      </xdr:nvSpPr>
      <xdr:spPr>
        <a:xfrm>
          <a:off x="95250" y="11457214"/>
          <a:ext cx="8205107" cy="1183822"/>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6</xdr:col>
      <xdr:colOff>314325</xdr:colOff>
      <xdr:row>9</xdr:row>
      <xdr:rowOff>23812</xdr:rowOff>
    </xdr:from>
    <xdr:ext cx="405431" cy="316882"/>
    <mc:AlternateContent xmlns:mc="http://schemas.openxmlformats.org/markup-compatibility/2006">
      <mc:Choice xmlns:a14="http://schemas.microsoft.com/office/drawing/2010/main" Requires="a14">
        <xdr:sp macro="" textlink="">
          <xdr:nvSpPr>
            <xdr:cNvPr id="3" name="TextBox 2">
              <a:extLst>
                <a:ext uri="{FF2B5EF4-FFF2-40B4-BE49-F238E27FC236}">
                  <a16:creationId xmlns:a16="http://schemas.microsoft.com/office/drawing/2014/main" id="{2A9D68E9-B89C-6B43-E0F9-1EC21A8F1D5F}"/>
                </a:ext>
              </a:extLst>
            </xdr:cNvPr>
            <xdr:cNvSpPr txBox="1"/>
          </xdr:nvSpPr>
          <xdr:spPr>
            <a:xfrm>
              <a:off x="4029075" y="1957387"/>
              <a:ext cx="405431" cy="3168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14:m>
                <m:oMathPara xmlns:m="http://schemas.openxmlformats.org/officeDocument/2006/math">
                  <m:oMathParaPr>
                    <m:jc m:val="centerGroup"/>
                  </m:oMathParaPr>
                  <m:oMath xmlns:m="http://schemas.openxmlformats.org/officeDocument/2006/math">
                    <m:r>
                      <a:rPr lang="en-GB" sz="1100" b="0" i="1">
                        <a:latin typeface="Cambria Math" panose="02040503050406030204" pitchFamily="18" charset="0"/>
                      </a:rPr>
                      <m:t>𝐾</m:t>
                    </m:r>
                    <m:r>
                      <a:rPr lang="en-GB" sz="1100" b="0" i="1">
                        <a:latin typeface="Cambria Math" panose="02040503050406030204" pitchFamily="18" charset="0"/>
                      </a:rPr>
                      <m:t>=</m:t>
                    </m:r>
                    <m:f>
                      <m:fPr>
                        <m:ctrlPr>
                          <a:rPr lang="en-GB" sz="1100" b="0" i="1">
                            <a:latin typeface="Cambria Math" panose="02040503050406030204" pitchFamily="18" charset="0"/>
                          </a:rPr>
                        </m:ctrlPr>
                      </m:fPr>
                      <m:num>
                        <m:r>
                          <a:rPr lang="en-GB" sz="1100" b="0" i="1">
                            <a:latin typeface="Cambria Math" panose="02040503050406030204" pitchFamily="18" charset="0"/>
                          </a:rPr>
                          <m:t>𝑇</m:t>
                        </m:r>
                      </m:num>
                      <m:den>
                        <m:r>
                          <a:rPr lang="en-GB" sz="1100" b="0" i="1">
                            <a:latin typeface="Cambria Math" panose="02040503050406030204" pitchFamily="18" charset="0"/>
                            <a:ea typeface="Cambria Math" panose="02040503050406030204" pitchFamily="18" charset="0"/>
                          </a:rPr>
                          <m:t>𝜃</m:t>
                        </m:r>
                      </m:den>
                    </m:f>
                  </m:oMath>
                </m:oMathPara>
              </a14:m>
              <a:endParaRPr lang="en-GB" sz="1100"/>
            </a:p>
          </xdr:txBody>
        </xdr:sp>
      </mc:Choice>
      <mc:Fallback>
        <xdr:sp macro="" textlink="">
          <xdr:nvSpPr>
            <xdr:cNvPr id="3" name="TextBox 2">
              <a:extLst>
                <a:ext uri="{FF2B5EF4-FFF2-40B4-BE49-F238E27FC236}">
                  <a16:creationId xmlns:a16="http://schemas.microsoft.com/office/drawing/2014/main" id="{2A9D68E9-B89C-6B43-E0F9-1EC21A8F1D5F}"/>
                </a:ext>
              </a:extLst>
            </xdr:cNvPr>
            <xdr:cNvSpPr txBox="1"/>
          </xdr:nvSpPr>
          <xdr:spPr>
            <a:xfrm>
              <a:off x="4029075" y="1957387"/>
              <a:ext cx="405431" cy="3168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1100" b="0" i="0">
                  <a:latin typeface="Cambria Math" panose="02040503050406030204" pitchFamily="18" charset="0"/>
                </a:rPr>
                <a:t>𝐾=𝑇/</a:t>
              </a:r>
              <a:r>
                <a:rPr lang="en-GB" sz="1100" b="0" i="0">
                  <a:latin typeface="Cambria Math" panose="02040503050406030204" pitchFamily="18" charset="0"/>
                  <a:ea typeface="Cambria Math" panose="02040503050406030204" pitchFamily="18" charset="0"/>
                </a:rPr>
                <a:t>𝜃</a:t>
              </a:r>
              <a:endParaRPr lang="en-GB" sz="1100"/>
            </a:p>
          </xdr:txBody>
        </xdr:sp>
      </mc:Fallback>
    </mc:AlternateContent>
    <xdr:clientData/>
  </xdr:oneCellAnchor>
  <xdr:oneCellAnchor>
    <xdr:from>
      <xdr:col>6</xdr:col>
      <xdr:colOff>257175</xdr:colOff>
      <xdr:row>10</xdr:row>
      <xdr:rowOff>4762</xdr:rowOff>
    </xdr:from>
    <xdr:ext cx="463909" cy="316882"/>
    <mc:AlternateContent xmlns:mc="http://schemas.openxmlformats.org/markup-compatibility/2006">
      <mc:Choice xmlns:a14="http://schemas.microsoft.com/office/drawing/2010/main" Requires="a14">
        <xdr:sp macro="" textlink="">
          <xdr:nvSpPr>
            <xdr:cNvPr id="4" name="TextBox 3">
              <a:extLst>
                <a:ext uri="{FF2B5EF4-FFF2-40B4-BE49-F238E27FC236}">
                  <a16:creationId xmlns:a16="http://schemas.microsoft.com/office/drawing/2014/main" id="{0A56BBBE-398E-D1A5-D7B0-1AF8B8A76055}"/>
                </a:ext>
              </a:extLst>
            </xdr:cNvPr>
            <xdr:cNvSpPr txBox="1"/>
          </xdr:nvSpPr>
          <xdr:spPr>
            <a:xfrm>
              <a:off x="3971925" y="2271712"/>
              <a:ext cx="463909" cy="3168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14:m>
                <m:oMathPara xmlns:m="http://schemas.openxmlformats.org/officeDocument/2006/math">
                  <m:oMathParaPr>
                    <m:jc m:val="centerGroup"/>
                  </m:oMathParaPr>
                  <m:oMath xmlns:m="http://schemas.openxmlformats.org/officeDocument/2006/math">
                    <m:r>
                      <a:rPr lang="en-GB" sz="1100" b="0" i="1">
                        <a:latin typeface="Cambria Math" panose="02040503050406030204" pitchFamily="18" charset="0"/>
                      </a:rPr>
                      <m:t>𝐾</m:t>
                    </m:r>
                    <m:r>
                      <a:rPr lang="en-GB" sz="1100" b="0" i="1">
                        <a:latin typeface="Cambria Math" panose="02040503050406030204" pitchFamily="18" charset="0"/>
                      </a:rPr>
                      <m:t>=</m:t>
                    </m:r>
                    <m:f>
                      <m:fPr>
                        <m:ctrlPr>
                          <a:rPr lang="en-GB" sz="1100" b="0" i="1">
                            <a:latin typeface="Cambria Math" panose="02040503050406030204" pitchFamily="18" charset="0"/>
                          </a:rPr>
                        </m:ctrlPr>
                      </m:fPr>
                      <m:num>
                        <m:r>
                          <a:rPr lang="en-GB" sz="1100" b="0" i="1">
                            <a:latin typeface="Cambria Math" panose="02040503050406030204" pitchFamily="18" charset="0"/>
                          </a:rPr>
                          <m:t>𝐺𝐽</m:t>
                        </m:r>
                      </m:num>
                      <m:den>
                        <m:r>
                          <a:rPr lang="en-GB" sz="1100" b="0" i="1">
                            <a:latin typeface="Cambria Math" panose="02040503050406030204" pitchFamily="18" charset="0"/>
                          </a:rPr>
                          <m:t>𝐿</m:t>
                        </m:r>
                      </m:den>
                    </m:f>
                  </m:oMath>
                </m:oMathPara>
              </a14:m>
              <a:endParaRPr lang="en-GB" sz="1100"/>
            </a:p>
          </xdr:txBody>
        </xdr:sp>
      </mc:Choice>
      <mc:Fallback>
        <xdr:sp macro="" textlink="">
          <xdr:nvSpPr>
            <xdr:cNvPr id="4" name="TextBox 3">
              <a:extLst>
                <a:ext uri="{FF2B5EF4-FFF2-40B4-BE49-F238E27FC236}">
                  <a16:creationId xmlns:a16="http://schemas.microsoft.com/office/drawing/2014/main" id="{0A56BBBE-398E-D1A5-D7B0-1AF8B8A76055}"/>
                </a:ext>
              </a:extLst>
            </xdr:cNvPr>
            <xdr:cNvSpPr txBox="1"/>
          </xdr:nvSpPr>
          <xdr:spPr>
            <a:xfrm>
              <a:off x="3971925" y="2271712"/>
              <a:ext cx="463909" cy="3168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1100" b="0" i="0">
                  <a:latin typeface="Cambria Math" panose="02040503050406030204" pitchFamily="18" charset="0"/>
                </a:rPr>
                <a:t>𝐾=𝐺𝐽/𝐿</a:t>
              </a:r>
              <a:endParaRPr lang="en-GB" sz="1100"/>
            </a:p>
          </xdr:txBody>
        </xdr:sp>
      </mc:Fallback>
    </mc:AlternateContent>
    <xdr:clientData/>
  </xdr:oneCellAnchor>
  <xdr:twoCellAnchor>
    <xdr:from>
      <xdr:col>10</xdr:col>
      <xdr:colOff>123825</xdr:colOff>
      <xdr:row>11</xdr:row>
      <xdr:rowOff>38100</xdr:rowOff>
    </xdr:from>
    <xdr:to>
      <xdr:col>11</xdr:col>
      <xdr:colOff>209551</xdr:colOff>
      <xdr:row>11</xdr:row>
      <xdr:rowOff>228600</xdr:rowOff>
    </xdr:to>
    <xdr:sp macro="" textlink="">
      <xdr:nvSpPr>
        <xdr:cNvPr id="5" name="TextBox 4">
          <a:extLst>
            <a:ext uri="{FF2B5EF4-FFF2-40B4-BE49-F238E27FC236}">
              <a16:creationId xmlns:a16="http://schemas.microsoft.com/office/drawing/2014/main" id="{F9F012F8-8A91-7B0C-E035-A5EC21A04877}"/>
            </a:ext>
          </a:extLst>
        </xdr:cNvPr>
        <xdr:cNvSpPr txBox="1"/>
      </xdr:nvSpPr>
      <xdr:spPr>
        <a:xfrm>
          <a:off x="6372225" y="2638425"/>
          <a:ext cx="695326" cy="190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Nm/deg</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6</xdr:col>
      <xdr:colOff>28575</xdr:colOff>
      <xdr:row>5</xdr:row>
      <xdr:rowOff>19050</xdr:rowOff>
    </xdr:from>
    <xdr:to>
      <xdr:col>13</xdr:col>
      <xdr:colOff>581025</xdr:colOff>
      <xdr:row>6</xdr:row>
      <xdr:rowOff>523875</xdr:rowOff>
    </xdr:to>
    <xdr:sp macro="" textlink="">
      <xdr:nvSpPr>
        <xdr:cNvPr id="2" name="TextBox 1">
          <a:extLst>
            <a:ext uri="{FF2B5EF4-FFF2-40B4-BE49-F238E27FC236}">
              <a16:creationId xmlns:a16="http://schemas.microsoft.com/office/drawing/2014/main" id="{58960BDD-43DB-7E47-EC18-E21ABAB5D787}"/>
            </a:ext>
          </a:extLst>
        </xdr:cNvPr>
        <xdr:cNvSpPr txBox="1"/>
      </xdr:nvSpPr>
      <xdr:spPr>
        <a:xfrm>
          <a:off x="3686175" y="1209675"/>
          <a:ext cx="4819650"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Utilises modern</a:t>
          </a:r>
          <a:r>
            <a:rPr lang="en-GB" sz="1100" baseline="0"/>
            <a:t> tools, techniques and methods such as CNC machining, CAD, AI generative design, 3D printing and robotics in order to produce products that are often complex in nature in an efficient way that ensures quality.</a:t>
          </a:r>
          <a:endParaRPr lang="en-GB" sz="1100"/>
        </a:p>
      </xdr:txBody>
    </xdr:sp>
    <xdr:clientData/>
  </xdr:twoCellAnchor>
  <xdr:twoCellAnchor>
    <xdr:from>
      <xdr:col>6</xdr:col>
      <xdr:colOff>19050</xdr:colOff>
      <xdr:row>7</xdr:row>
      <xdr:rowOff>38101</xdr:rowOff>
    </xdr:from>
    <xdr:to>
      <xdr:col>13</xdr:col>
      <xdr:colOff>542925</xdr:colOff>
      <xdr:row>9</xdr:row>
      <xdr:rowOff>152401</xdr:rowOff>
    </xdr:to>
    <xdr:sp macro="" textlink="">
      <xdr:nvSpPr>
        <xdr:cNvPr id="3" name="TextBox 2">
          <a:extLst>
            <a:ext uri="{FF2B5EF4-FFF2-40B4-BE49-F238E27FC236}">
              <a16:creationId xmlns:a16="http://schemas.microsoft.com/office/drawing/2014/main" id="{93AD3861-8715-16A5-4D45-536243C2DF78}"/>
            </a:ext>
          </a:extLst>
        </xdr:cNvPr>
        <xdr:cNvSpPr txBox="1"/>
      </xdr:nvSpPr>
      <xdr:spPr>
        <a:xfrm>
          <a:off x="3676650" y="1962151"/>
          <a:ext cx="4791075" cy="495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CNC machines, CAD</a:t>
          </a:r>
          <a:r>
            <a:rPr lang="en-GB" sz="1100" baseline="0"/>
            <a:t> software, robotics, 3D printers.</a:t>
          </a:r>
          <a:endParaRPr lang="en-GB" sz="1100"/>
        </a:p>
      </xdr:txBody>
    </xdr:sp>
    <xdr:clientData/>
  </xdr:twoCellAnchor>
  <xdr:twoCellAnchor>
    <xdr:from>
      <xdr:col>6</xdr:col>
      <xdr:colOff>47625</xdr:colOff>
      <xdr:row>15</xdr:row>
      <xdr:rowOff>28574</xdr:rowOff>
    </xdr:from>
    <xdr:to>
      <xdr:col>13</xdr:col>
      <xdr:colOff>504825</xdr:colOff>
      <xdr:row>16</xdr:row>
      <xdr:rowOff>457199</xdr:rowOff>
    </xdr:to>
    <xdr:sp macro="" textlink="">
      <xdr:nvSpPr>
        <xdr:cNvPr id="4" name="TextBox 3">
          <a:extLst>
            <a:ext uri="{FF2B5EF4-FFF2-40B4-BE49-F238E27FC236}">
              <a16:creationId xmlns:a16="http://schemas.microsoft.com/office/drawing/2014/main" id="{602C0414-7288-C5F9-3694-FEFFB936DE9F}"/>
            </a:ext>
          </a:extLst>
        </xdr:cNvPr>
        <xdr:cNvSpPr txBox="1"/>
      </xdr:nvSpPr>
      <xdr:spPr>
        <a:xfrm>
          <a:off x="3705225" y="2581274"/>
          <a:ext cx="4724400" cy="619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A G-code which</a:t>
          </a:r>
          <a:r>
            <a:rPr lang="en-GB" sz="1100" baseline="0"/>
            <a:t> utilises the cartesian co-ordinate system provides the machine with precise instructions.</a:t>
          </a:r>
          <a:endParaRPr lang="en-GB" sz="1100"/>
        </a:p>
      </xdr:txBody>
    </xdr:sp>
    <xdr:clientData/>
  </xdr:twoCellAnchor>
  <xdr:twoCellAnchor>
    <xdr:from>
      <xdr:col>6</xdr:col>
      <xdr:colOff>76200</xdr:colOff>
      <xdr:row>17</xdr:row>
      <xdr:rowOff>57150</xdr:rowOff>
    </xdr:from>
    <xdr:to>
      <xdr:col>13</xdr:col>
      <xdr:colOff>438150</xdr:colOff>
      <xdr:row>18</xdr:row>
      <xdr:rowOff>104775</xdr:rowOff>
    </xdr:to>
    <xdr:sp macro="" textlink="">
      <xdr:nvSpPr>
        <xdr:cNvPr id="5" name="TextBox 4">
          <a:extLst>
            <a:ext uri="{FF2B5EF4-FFF2-40B4-BE49-F238E27FC236}">
              <a16:creationId xmlns:a16="http://schemas.microsoft.com/office/drawing/2014/main" id="{F9F0212D-E304-D7EB-2E58-196585563175}"/>
            </a:ext>
          </a:extLst>
        </xdr:cNvPr>
        <xdr:cNvSpPr txBox="1"/>
      </xdr:nvSpPr>
      <xdr:spPr>
        <a:xfrm>
          <a:off x="3733800" y="3257550"/>
          <a:ext cx="4629150" cy="238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3D printers often use a type of thermoplastic such as ABS</a:t>
          </a:r>
          <a:r>
            <a:rPr lang="en-GB" sz="1100" baseline="0"/>
            <a:t>.</a:t>
          </a:r>
          <a:endParaRPr lang="en-GB" sz="1100"/>
        </a:p>
      </xdr:txBody>
    </xdr:sp>
    <xdr:clientData/>
  </xdr:twoCellAnchor>
  <xdr:twoCellAnchor>
    <xdr:from>
      <xdr:col>6</xdr:col>
      <xdr:colOff>57150</xdr:colOff>
      <xdr:row>19</xdr:row>
      <xdr:rowOff>47625</xdr:rowOff>
    </xdr:from>
    <xdr:to>
      <xdr:col>13</xdr:col>
      <xdr:colOff>514350</xdr:colOff>
      <xdr:row>20</xdr:row>
      <xdr:rowOff>657225</xdr:rowOff>
    </xdr:to>
    <xdr:sp macro="" textlink="">
      <xdr:nvSpPr>
        <xdr:cNvPr id="6" name="TextBox 5">
          <a:extLst>
            <a:ext uri="{FF2B5EF4-FFF2-40B4-BE49-F238E27FC236}">
              <a16:creationId xmlns:a16="http://schemas.microsoft.com/office/drawing/2014/main" id="{607077A8-FB82-95B6-6BB8-4DF11101953D}"/>
            </a:ext>
          </a:extLst>
        </xdr:cNvPr>
        <xdr:cNvSpPr txBox="1"/>
      </xdr:nvSpPr>
      <xdr:spPr>
        <a:xfrm>
          <a:off x="3714750" y="3629025"/>
          <a:ext cx="4724400" cy="800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design a component&gt; export the design to generate a G-code&gt; configure the printer to meet desired product</a:t>
          </a:r>
          <a:r>
            <a:rPr lang="en-GB" sz="1100" baseline="0"/>
            <a:t> specifications (materials etc.)&gt; load the file into the printer and begin printing&gt; quality check the component.</a:t>
          </a:r>
          <a:endParaRPr lang="en-GB"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9525</xdr:colOff>
      <xdr:row>18</xdr:row>
      <xdr:rowOff>180976</xdr:rowOff>
    </xdr:from>
    <xdr:to>
      <xdr:col>14</xdr:col>
      <xdr:colOff>0</xdr:colOff>
      <xdr:row>20</xdr:row>
      <xdr:rowOff>114301</xdr:rowOff>
    </xdr:to>
    <xdr:sp macro="" textlink="">
      <xdr:nvSpPr>
        <xdr:cNvPr id="2" name="TextBox 1">
          <a:extLst>
            <a:ext uri="{FF2B5EF4-FFF2-40B4-BE49-F238E27FC236}">
              <a16:creationId xmlns:a16="http://schemas.microsoft.com/office/drawing/2014/main" id="{2907413D-3091-8DFF-186A-6789584FC7E4}"/>
            </a:ext>
          </a:extLst>
        </xdr:cNvPr>
        <xdr:cNvSpPr txBox="1"/>
      </xdr:nvSpPr>
      <xdr:spPr>
        <a:xfrm>
          <a:off x="3667125" y="3838576"/>
          <a:ext cx="4867275" cy="895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Resins used can cause irritation.</a:t>
          </a:r>
          <a:r>
            <a:rPr lang="en-GB" sz="1100" baseline="0"/>
            <a:t> Use gloves to mitigate this.</a:t>
          </a:r>
        </a:p>
        <a:p>
          <a:r>
            <a:rPr lang="en-GB" sz="1100" baseline="0"/>
            <a:t>Dust from fibres are dangerous to be inhaled. Wear a mask to prevent this.</a:t>
          </a:r>
          <a:endParaRPr lang="en-GB" sz="1100"/>
        </a:p>
      </xdr:txBody>
    </xdr:sp>
    <xdr:clientData/>
  </xdr:twoCellAnchor>
  <xdr:twoCellAnchor>
    <xdr:from>
      <xdr:col>6</xdr:col>
      <xdr:colOff>47625</xdr:colOff>
      <xdr:row>21</xdr:row>
      <xdr:rowOff>38099</xdr:rowOff>
    </xdr:from>
    <xdr:to>
      <xdr:col>13</xdr:col>
      <xdr:colOff>542925</xdr:colOff>
      <xdr:row>22</xdr:row>
      <xdr:rowOff>962025</xdr:rowOff>
    </xdr:to>
    <xdr:sp macro="" textlink="">
      <xdr:nvSpPr>
        <xdr:cNvPr id="3" name="TextBox 2">
          <a:extLst>
            <a:ext uri="{FF2B5EF4-FFF2-40B4-BE49-F238E27FC236}">
              <a16:creationId xmlns:a16="http://schemas.microsoft.com/office/drawing/2014/main" id="{5ABD767B-0F33-7DDD-BF8F-D206A1FDBFF8}"/>
            </a:ext>
          </a:extLst>
        </xdr:cNvPr>
        <xdr:cNvSpPr txBox="1"/>
      </xdr:nvSpPr>
      <xdr:spPr>
        <a:xfrm>
          <a:off x="3705225" y="4848224"/>
          <a:ext cx="4762500" cy="1114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Make sure there are no</a:t>
          </a:r>
          <a:r>
            <a:rPr lang="en-GB" sz="1100" baseline="0"/>
            <a:t> air bubbles in the composite at any point to ensure uniformity and strength.</a:t>
          </a:r>
        </a:p>
        <a:p>
          <a:endParaRPr lang="en-GB" sz="1100" baseline="0"/>
        </a:p>
        <a:p>
          <a:r>
            <a:rPr lang="en-GB" sz="1100"/>
            <a:t>Maintain a clean working environment</a:t>
          </a:r>
          <a:r>
            <a:rPr lang="en-GB" sz="1100" baseline="0"/>
            <a:t> to prevent contaminants entering the composite.</a:t>
          </a:r>
          <a:endParaRPr lang="en-GB" sz="1100"/>
        </a:p>
      </xdr:txBody>
    </xdr:sp>
    <xdr:clientData/>
  </xdr:twoCellAnchor>
  <xdr:twoCellAnchor>
    <xdr:from>
      <xdr:col>6</xdr:col>
      <xdr:colOff>28575</xdr:colOff>
      <xdr:row>5</xdr:row>
      <xdr:rowOff>19050</xdr:rowOff>
    </xdr:from>
    <xdr:to>
      <xdr:col>13</xdr:col>
      <xdr:colOff>533400</xdr:colOff>
      <xdr:row>6</xdr:row>
      <xdr:rowOff>152400</xdr:rowOff>
    </xdr:to>
    <xdr:sp macro="" textlink="">
      <xdr:nvSpPr>
        <xdr:cNvPr id="4" name="TextBox 3">
          <a:extLst>
            <a:ext uri="{FF2B5EF4-FFF2-40B4-BE49-F238E27FC236}">
              <a16:creationId xmlns:a16="http://schemas.microsoft.com/office/drawing/2014/main" id="{67F8FD90-4EB5-E0E0-527C-0A5729CBD8B0}"/>
            </a:ext>
          </a:extLst>
        </xdr:cNvPr>
        <xdr:cNvSpPr txBox="1"/>
      </xdr:nvSpPr>
      <xdr:spPr>
        <a:xfrm>
          <a:off x="3686175" y="1209675"/>
          <a:ext cx="4772025" cy="314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Reinforcement fibres, resin, sealent, moulds.</a:t>
          </a:r>
        </a:p>
      </xdr:txBody>
    </xdr:sp>
    <xdr:clientData/>
  </xdr:twoCellAnchor>
  <xdr:twoCellAnchor>
    <xdr:from>
      <xdr:col>6</xdr:col>
      <xdr:colOff>47625</xdr:colOff>
      <xdr:row>7</xdr:row>
      <xdr:rowOff>57150</xdr:rowOff>
    </xdr:from>
    <xdr:to>
      <xdr:col>13</xdr:col>
      <xdr:colOff>533400</xdr:colOff>
      <xdr:row>18</xdr:row>
      <xdr:rowOff>133350</xdr:rowOff>
    </xdr:to>
    <xdr:sp macro="" textlink="">
      <xdr:nvSpPr>
        <xdr:cNvPr id="5" name="TextBox 4">
          <a:extLst>
            <a:ext uri="{FF2B5EF4-FFF2-40B4-BE49-F238E27FC236}">
              <a16:creationId xmlns:a16="http://schemas.microsoft.com/office/drawing/2014/main" id="{5F49ECC8-9FC6-3DDF-ECB4-9471C2F52208}"/>
            </a:ext>
          </a:extLst>
        </xdr:cNvPr>
        <xdr:cNvSpPr txBox="1"/>
      </xdr:nvSpPr>
      <xdr:spPr>
        <a:xfrm>
          <a:off x="3705225" y="1619250"/>
          <a:ext cx="4752975" cy="2171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171450" indent="-171450">
            <a:buFont typeface="Arial" panose="020B0604020202020204" pitchFamily="34" charset="0"/>
            <a:buChar char="•"/>
          </a:pPr>
          <a:r>
            <a:rPr lang="en-GB" sz="1100"/>
            <a:t>prepare the mould</a:t>
          </a:r>
        </a:p>
        <a:p>
          <a:pPr marL="171450" indent="-171450">
            <a:buFont typeface="Arial" panose="020B0604020202020204" pitchFamily="34" charset="0"/>
            <a:buChar char="•"/>
          </a:pPr>
          <a:r>
            <a:rPr lang="en-GB" sz="1100"/>
            <a:t>prepare the fibres</a:t>
          </a:r>
        </a:p>
        <a:p>
          <a:pPr marL="171450" indent="-171450">
            <a:buFont typeface="Arial" panose="020B0604020202020204" pitchFamily="34" charset="0"/>
            <a:buChar char="•"/>
          </a:pPr>
          <a:r>
            <a:rPr lang="en-GB" sz="1100"/>
            <a:t>produce resin mixture</a:t>
          </a:r>
        </a:p>
        <a:p>
          <a:pPr marL="171450" indent="-171450">
            <a:buFont typeface="Arial" panose="020B0604020202020204" pitchFamily="34" charset="0"/>
            <a:buChar char="•"/>
          </a:pPr>
          <a:r>
            <a:rPr lang="en-GB" sz="1100"/>
            <a:t>place</a:t>
          </a:r>
          <a:r>
            <a:rPr lang="en-GB" sz="1100" baseline="0"/>
            <a:t> fibre into mould and apply resin</a:t>
          </a:r>
        </a:p>
        <a:p>
          <a:pPr marL="171450" indent="-171450">
            <a:buFont typeface="Arial" panose="020B0604020202020204" pitchFamily="34" charset="0"/>
            <a:buChar char="•"/>
          </a:pPr>
          <a:r>
            <a:rPr lang="en-GB" sz="1100" baseline="0"/>
            <a:t>remove any air pockets</a:t>
          </a:r>
        </a:p>
        <a:p>
          <a:pPr marL="171450" indent="-171450">
            <a:buFont typeface="Arial" panose="020B0604020202020204" pitchFamily="34" charset="0"/>
            <a:buChar char="•"/>
          </a:pPr>
          <a:r>
            <a:rPr lang="en-GB" sz="1100" baseline="0"/>
            <a:t>leave to cure</a:t>
          </a:r>
        </a:p>
        <a:p>
          <a:pPr marL="171450" indent="-171450">
            <a:buFont typeface="Arial" panose="020B0604020202020204" pitchFamily="34" charset="0"/>
            <a:buChar char="•"/>
          </a:pPr>
          <a:r>
            <a:rPr lang="en-GB" sz="1100" baseline="0"/>
            <a:t>remove from the mould</a:t>
          </a:r>
        </a:p>
        <a:p>
          <a:pPr marL="171450" indent="-171450">
            <a:buFont typeface="Arial" panose="020B0604020202020204" pitchFamily="34" charset="0"/>
            <a:buChar char="•"/>
          </a:pPr>
          <a:r>
            <a:rPr lang="en-GB" sz="1100" baseline="0"/>
            <a:t>trim any excess material for a clean finish</a:t>
          </a:r>
          <a:endParaRPr lang="en-GB"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57150</xdr:colOff>
      <xdr:row>5</xdr:row>
      <xdr:rowOff>47625</xdr:rowOff>
    </xdr:from>
    <xdr:to>
      <xdr:col>14</xdr:col>
      <xdr:colOff>561975</xdr:colOff>
      <xdr:row>6</xdr:row>
      <xdr:rowOff>609600</xdr:rowOff>
    </xdr:to>
    <xdr:sp macro="" textlink="">
      <xdr:nvSpPr>
        <xdr:cNvPr id="2" name="TextBox 1">
          <a:extLst>
            <a:ext uri="{FF2B5EF4-FFF2-40B4-BE49-F238E27FC236}">
              <a16:creationId xmlns:a16="http://schemas.microsoft.com/office/drawing/2014/main" id="{ADFD574E-7712-513A-F749-52E369B3F452}"/>
            </a:ext>
          </a:extLst>
        </xdr:cNvPr>
        <xdr:cNvSpPr txBox="1"/>
      </xdr:nvSpPr>
      <xdr:spPr>
        <a:xfrm>
          <a:off x="3467100" y="1238250"/>
          <a:ext cx="5381625" cy="752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graduate with respectable results</a:t>
          </a:r>
        </a:p>
        <a:p>
          <a:r>
            <a:rPr lang="en-GB" sz="1100"/>
            <a:t>be employed in the motorsport/automotive sector</a:t>
          </a:r>
        </a:p>
        <a:p>
          <a:r>
            <a:rPr lang="en-GB" sz="1100"/>
            <a:t>obtain more practical workshop experience</a:t>
          </a:r>
        </a:p>
        <a:p>
          <a:endParaRPr lang="en-GB" sz="1100"/>
        </a:p>
      </xdr:txBody>
    </xdr:sp>
    <xdr:clientData/>
  </xdr:twoCellAnchor>
  <xdr:twoCellAnchor>
    <xdr:from>
      <xdr:col>6</xdr:col>
      <xdr:colOff>38100</xdr:colOff>
      <xdr:row>7</xdr:row>
      <xdr:rowOff>28575</xdr:rowOff>
    </xdr:from>
    <xdr:to>
      <xdr:col>14</xdr:col>
      <xdr:colOff>590550</xdr:colOff>
      <xdr:row>8</xdr:row>
      <xdr:rowOff>600075</xdr:rowOff>
    </xdr:to>
    <xdr:sp macro="" textlink="">
      <xdr:nvSpPr>
        <xdr:cNvPr id="3" name="TextBox 2">
          <a:extLst>
            <a:ext uri="{FF2B5EF4-FFF2-40B4-BE49-F238E27FC236}">
              <a16:creationId xmlns:a16="http://schemas.microsoft.com/office/drawing/2014/main" id="{18424795-1B63-4320-39EB-56B170BD79A8}"/>
            </a:ext>
          </a:extLst>
        </xdr:cNvPr>
        <xdr:cNvSpPr txBox="1"/>
      </xdr:nvSpPr>
      <xdr:spPr>
        <a:xfrm>
          <a:off x="3448050" y="2076450"/>
          <a:ext cx="5429250" cy="762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actively be working towards becoming a chartered engineer</a:t>
          </a:r>
        </a:p>
        <a:p>
          <a:r>
            <a:rPr lang="en-GB" sz="1100"/>
            <a:t>make meaningful</a:t>
          </a:r>
          <a:r>
            <a:rPr lang="en-GB" sz="1100" baseline="0"/>
            <a:t> contributions to an organisation as part of my work</a:t>
          </a:r>
        </a:p>
        <a:p>
          <a:r>
            <a:rPr lang="en-GB" sz="1100" baseline="0"/>
            <a:t>be entirely proficient in a coding language such as MATLAB</a:t>
          </a:r>
        </a:p>
        <a:p>
          <a:endParaRPr lang="en-GB" sz="1100" baseline="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75197</xdr:colOff>
      <xdr:row>7</xdr:row>
      <xdr:rowOff>50131</xdr:rowOff>
    </xdr:from>
    <xdr:to>
      <xdr:col>15</xdr:col>
      <xdr:colOff>576513</xdr:colOff>
      <xdr:row>16</xdr:row>
      <xdr:rowOff>137861</xdr:rowOff>
    </xdr:to>
    <xdr:sp macro="" textlink="">
      <xdr:nvSpPr>
        <xdr:cNvPr id="2" name="TextBox 1">
          <a:extLst>
            <a:ext uri="{FF2B5EF4-FFF2-40B4-BE49-F238E27FC236}">
              <a16:creationId xmlns:a16="http://schemas.microsoft.com/office/drawing/2014/main" id="{8C6CDA76-6D21-49DD-4FF4-65A2B620ECC7}"/>
            </a:ext>
          </a:extLst>
        </xdr:cNvPr>
        <xdr:cNvSpPr txBox="1"/>
      </xdr:nvSpPr>
      <xdr:spPr>
        <a:xfrm>
          <a:off x="75197" y="1629276"/>
          <a:ext cx="9712994" cy="20052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This is the process of continuous learning, research and development of skills during</a:t>
          </a:r>
          <a:r>
            <a:rPr lang="en-GB" sz="1600" baseline="0"/>
            <a:t> the course of a career. This can be achieved through courses, workshops or industry specific events. </a:t>
          </a:r>
        </a:p>
        <a:p>
          <a:r>
            <a:rPr lang="en-GB" sz="1600" baseline="0"/>
            <a:t>CPD is of particular significance to engineers</a:t>
          </a:r>
          <a:r>
            <a:rPr lang="en-GB" sz="1600"/>
            <a:t> as the landscape of the industry is constantly changing. If engineers did not practice good CPD habits their</a:t>
          </a:r>
          <a:r>
            <a:rPr lang="en-GB" sz="1600" baseline="0"/>
            <a:t> knowledge would become stagnated and irrelevent. If good CPD habits are practiced then Engineers can remain compitent in their work, helping to ensure the quality of their output whilst ensuring the safety of those around them.</a:t>
          </a:r>
          <a:endParaRPr lang="en-GB" sz="1600"/>
        </a:p>
      </xdr:txBody>
    </xdr:sp>
    <xdr:clientData/>
  </xdr:twoCellAnchor>
  <xdr:twoCellAnchor>
    <xdr:from>
      <xdr:col>0</xdr:col>
      <xdr:colOff>87730</xdr:colOff>
      <xdr:row>19</xdr:row>
      <xdr:rowOff>62664</xdr:rowOff>
    </xdr:from>
    <xdr:to>
      <xdr:col>15</xdr:col>
      <xdr:colOff>513848</xdr:colOff>
      <xdr:row>25</xdr:row>
      <xdr:rowOff>538915</xdr:rowOff>
    </xdr:to>
    <xdr:sp macro="" textlink="">
      <xdr:nvSpPr>
        <xdr:cNvPr id="3" name="TextBox 2">
          <a:extLst>
            <a:ext uri="{FF2B5EF4-FFF2-40B4-BE49-F238E27FC236}">
              <a16:creationId xmlns:a16="http://schemas.microsoft.com/office/drawing/2014/main" id="{DA65F9BF-DE15-4E20-5535-D54BD048A1AB}"/>
            </a:ext>
          </a:extLst>
        </xdr:cNvPr>
        <xdr:cNvSpPr txBox="1"/>
      </xdr:nvSpPr>
      <xdr:spPr>
        <a:xfrm>
          <a:off x="87730" y="4236118"/>
          <a:ext cx="9637796" cy="161674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Attended an online Fusion360 lecture</a:t>
          </a:r>
          <a:r>
            <a:rPr lang="en-GB" sz="1600" baseline="0"/>
            <a:t> in December 2025. This was presented by UWTSD on Teams.</a:t>
          </a:r>
          <a:endParaRPr lang="en-GB" sz="1600"/>
        </a:p>
      </xdr:txBody>
    </xdr:sp>
    <xdr:clientData/>
  </xdr:twoCellAnchor>
  <xdr:twoCellAnchor>
    <xdr:from>
      <xdr:col>0</xdr:col>
      <xdr:colOff>62664</xdr:colOff>
      <xdr:row>28</xdr:row>
      <xdr:rowOff>12533</xdr:rowOff>
    </xdr:from>
    <xdr:to>
      <xdr:col>15</xdr:col>
      <xdr:colOff>538914</xdr:colOff>
      <xdr:row>36</xdr:row>
      <xdr:rowOff>125329</xdr:rowOff>
    </xdr:to>
    <xdr:sp macro="" textlink="">
      <xdr:nvSpPr>
        <xdr:cNvPr id="4" name="TextBox 3">
          <a:extLst>
            <a:ext uri="{FF2B5EF4-FFF2-40B4-BE49-F238E27FC236}">
              <a16:creationId xmlns:a16="http://schemas.microsoft.com/office/drawing/2014/main" id="{919923B2-ADA4-4A2D-6342-09C24A3E0EE9}"/>
            </a:ext>
          </a:extLst>
        </xdr:cNvPr>
        <xdr:cNvSpPr txBox="1"/>
      </xdr:nvSpPr>
      <xdr:spPr>
        <a:xfrm>
          <a:off x="62664" y="6391776"/>
          <a:ext cx="9687928" cy="185486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The lecture provided invaluable insight into the future of design including the</a:t>
          </a:r>
          <a:r>
            <a:rPr lang="en-GB" sz="1600" baseline="0"/>
            <a:t> increasing presence of AI in generative design. The lecture also included real life design scenarios in the context of motorsport; with Formula student being an example. This has improves my professional development by linking knowledge to something that i directly work with as a part of my course. This gives me both a deeper understanding of the products and an appreciation and excitement for what the future brings. </a:t>
          </a:r>
          <a:endParaRPr lang="en-GB" sz="1600"/>
        </a:p>
      </xdr:txBody>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AK34" sqref="AK34"/>
    </sheetView>
  </sheetViews>
  <sheetFormatPr defaultRowHeight="15" x14ac:dyDescent="0.25"/>
  <sheetData>
    <row r="1" spans="1:31" x14ac:dyDescent="0.25">
      <c r="A1" s="180" t="s">
        <v>0</v>
      </c>
      <c r="B1" s="59"/>
      <c r="C1" s="59"/>
      <c r="D1" s="59"/>
      <c r="E1" s="59"/>
      <c r="F1" s="59"/>
      <c r="G1" s="59"/>
      <c r="H1" s="59"/>
      <c r="I1" s="59"/>
      <c r="J1" s="59"/>
      <c r="K1" s="59"/>
      <c r="L1" s="59"/>
      <c r="M1" s="59"/>
      <c r="N1" s="59"/>
      <c r="O1" s="59"/>
      <c r="P1" s="59"/>
      <c r="Q1" s="59"/>
      <c r="R1" s="59"/>
      <c r="S1" s="59"/>
      <c r="T1" s="59"/>
      <c r="U1" s="59"/>
      <c r="V1" s="59"/>
      <c r="W1" s="59"/>
      <c r="X1" s="59"/>
      <c r="Y1" s="59"/>
      <c r="Z1" s="59"/>
      <c r="AA1" s="59"/>
      <c r="AB1" s="59"/>
      <c r="AC1" s="59"/>
      <c r="AD1" s="59"/>
      <c r="AE1" s="59"/>
    </row>
    <row r="2" spans="1:31" x14ac:dyDescent="0.25">
      <c r="A2" s="180"/>
      <c r="B2" s="59"/>
      <c r="C2" s="59"/>
      <c r="D2" s="59"/>
      <c r="E2" s="59"/>
      <c r="F2" s="59"/>
      <c r="G2" s="59"/>
      <c r="H2" s="59"/>
      <c r="I2" s="59"/>
      <c r="J2" s="59"/>
      <c r="K2" s="59"/>
      <c r="L2" s="59"/>
      <c r="M2" s="59"/>
      <c r="N2" s="59"/>
      <c r="O2" s="59"/>
      <c r="P2" s="59"/>
      <c r="Q2" s="59"/>
      <c r="R2" s="59"/>
      <c r="S2" s="59"/>
      <c r="T2" s="59"/>
      <c r="U2" s="59"/>
      <c r="V2" s="59"/>
      <c r="W2" s="59"/>
      <c r="X2" s="59"/>
      <c r="Y2" s="59"/>
      <c r="Z2" s="59"/>
      <c r="AA2" s="59"/>
      <c r="AB2" s="59"/>
      <c r="AC2" s="59"/>
      <c r="AD2" s="59"/>
      <c r="AE2" s="59"/>
    </row>
    <row r="3" spans="1:31" ht="15.75" thickBot="1" x14ac:dyDescent="0.3">
      <c r="A3" s="180"/>
      <c r="B3" s="59"/>
      <c r="C3" s="59"/>
      <c r="D3" s="59"/>
      <c r="E3" s="59"/>
      <c r="F3" s="59"/>
      <c r="G3" s="59"/>
      <c r="H3" s="59"/>
      <c r="I3" s="59"/>
      <c r="J3" s="59"/>
      <c r="K3" s="59"/>
      <c r="L3" s="59"/>
      <c r="M3" s="59"/>
      <c r="N3" s="59"/>
      <c r="O3" s="59"/>
      <c r="P3" s="59"/>
      <c r="Q3" s="59"/>
      <c r="R3" s="59"/>
      <c r="S3" s="59"/>
      <c r="T3" s="59"/>
      <c r="U3" s="59"/>
      <c r="V3" s="59"/>
      <c r="W3" s="59"/>
      <c r="X3" s="59"/>
      <c r="Y3" s="59"/>
      <c r="Z3" s="59"/>
      <c r="AA3" s="59"/>
      <c r="AB3" s="59"/>
      <c r="AC3" s="59"/>
      <c r="AD3" s="59"/>
      <c r="AE3" s="59"/>
    </row>
    <row r="4" spans="1:31" ht="23.25" x14ac:dyDescent="0.25">
      <c r="A4" s="218" t="s">
        <v>1</v>
      </c>
      <c r="B4" s="219"/>
      <c r="C4" s="219"/>
      <c r="D4" s="219"/>
      <c r="E4" s="219"/>
      <c r="F4" s="219"/>
      <c r="G4" s="219"/>
      <c r="H4" s="219"/>
      <c r="I4" s="219"/>
      <c r="J4" s="219"/>
      <c r="K4" s="219"/>
      <c r="L4" s="219"/>
      <c r="M4" s="219"/>
      <c r="N4" s="219"/>
      <c r="O4" s="219"/>
      <c r="P4" s="219"/>
      <c r="Q4" s="219"/>
      <c r="R4" s="219"/>
      <c r="S4" s="219"/>
      <c r="T4" s="219"/>
      <c r="U4" s="219"/>
      <c r="V4" s="219"/>
      <c r="W4" s="219"/>
      <c r="X4" s="219"/>
      <c r="Y4" s="219"/>
      <c r="Z4" s="219"/>
      <c r="AA4" s="219"/>
      <c r="AB4" s="219"/>
      <c r="AC4" s="219"/>
      <c r="AD4" s="219"/>
      <c r="AE4" s="220"/>
    </row>
    <row r="5" spans="1:31" ht="24" thickBot="1" x14ac:dyDescent="0.3">
      <c r="A5" s="221" t="s">
        <v>2</v>
      </c>
      <c r="B5" s="222"/>
      <c r="C5" s="222"/>
      <c r="D5" s="222"/>
      <c r="E5" s="222"/>
      <c r="F5" s="222"/>
      <c r="G5" s="222"/>
      <c r="H5" s="222"/>
      <c r="I5" s="222"/>
      <c r="J5" s="222"/>
      <c r="K5" s="222"/>
      <c r="L5" s="222"/>
      <c r="M5" s="222"/>
      <c r="N5" s="222"/>
      <c r="O5" s="222"/>
      <c r="P5" s="222"/>
      <c r="Q5" s="222"/>
      <c r="R5" s="222"/>
      <c r="S5" s="222"/>
      <c r="T5" s="222"/>
      <c r="U5" s="222"/>
      <c r="V5" s="222"/>
      <c r="W5" s="222"/>
      <c r="X5" s="222"/>
      <c r="Y5" s="222"/>
      <c r="Z5" s="222"/>
      <c r="AA5" s="222"/>
      <c r="AB5" s="222"/>
      <c r="AC5" s="222"/>
      <c r="AD5" s="222"/>
      <c r="AE5" s="223"/>
    </row>
    <row r="6" spans="1:31" ht="15.75" thickBot="1" x14ac:dyDescent="0.3">
      <c r="A6" s="181" t="s">
        <v>3</v>
      </c>
      <c r="B6" s="181"/>
      <c r="C6" s="181"/>
      <c r="D6" s="181"/>
      <c r="E6" s="183" t="s">
        <v>152</v>
      </c>
      <c r="F6" s="183"/>
      <c r="G6" s="183"/>
      <c r="H6" s="183"/>
      <c r="I6" s="181" t="s">
        <v>4</v>
      </c>
      <c r="J6" s="181"/>
      <c r="K6" s="181"/>
      <c r="L6" s="181"/>
      <c r="M6" s="181"/>
      <c r="N6" s="181"/>
      <c r="O6" s="181"/>
      <c r="P6" s="181"/>
      <c r="Q6" s="185" t="s">
        <v>5</v>
      </c>
      <c r="R6" s="186"/>
      <c r="S6" s="186"/>
      <c r="T6" s="186"/>
      <c r="U6" s="186"/>
      <c r="V6" s="186"/>
      <c r="W6" s="186"/>
      <c r="X6" s="186"/>
      <c r="Y6" s="186"/>
      <c r="Z6" s="186"/>
      <c r="AA6" s="186"/>
      <c r="AB6" s="186"/>
      <c r="AC6" s="186"/>
      <c r="AD6" s="186"/>
      <c r="AE6" s="187"/>
    </row>
    <row r="7" spans="1:31" ht="16.5" thickTop="1" thickBot="1" x14ac:dyDescent="0.3">
      <c r="A7" s="182"/>
      <c r="B7" s="182"/>
      <c r="C7" s="182"/>
      <c r="D7" s="182"/>
      <c r="E7" s="184"/>
      <c r="F7" s="184"/>
      <c r="G7" s="184"/>
      <c r="H7" s="184"/>
      <c r="I7" s="182"/>
      <c r="J7" s="182"/>
      <c r="K7" s="182"/>
      <c r="L7" s="182"/>
      <c r="M7" s="182"/>
      <c r="N7" s="182"/>
      <c r="O7" s="182"/>
      <c r="P7" s="182"/>
      <c r="Q7" s="188"/>
      <c r="R7" s="189"/>
      <c r="S7" s="189"/>
      <c r="T7" s="189"/>
      <c r="U7" s="189"/>
      <c r="V7" s="189"/>
      <c r="W7" s="189"/>
      <c r="X7" s="189"/>
      <c r="Y7" s="189"/>
      <c r="Z7" s="189"/>
      <c r="AA7" s="189"/>
      <c r="AB7" s="189"/>
      <c r="AC7" s="189"/>
      <c r="AD7" s="189"/>
      <c r="AE7" s="190"/>
    </row>
    <row r="8" spans="1:31" ht="16.5" thickTop="1" thickBot="1" x14ac:dyDescent="0.3">
      <c r="A8" s="191" t="s">
        <v>6</v>
      </c>
      <c r="B8" s="192"/>
      <c r="C8" s="192"/>
      <c r="D8" s="193"/>
      <c r="E8" s="184" t="s">
        <v>153</v>
      </c>
      <c r="F8" s="184"/>
      <c r="G8" s="184"/>
      <c r="H8" s="184"/>
      <c r="I8" s="216"/>
      <c r="J8" s="216"/>
      <c r="K8" s="216"/>
      <c r="L8" s="216"/>
      <c r="M8" s="216"/>
      <c r="N8" s="216"/>
      <c r="O8" s="216"/>
      <c r="P8" s="216"/>
      <c r="Q8" s="210"/>
      <c r="R8" s="211"/>
      <c r="S8" s="211"/>
      <c r="T8" s="211"/>
      <c r="U8" s="211"/>
      <c r="V8" s="211"/>
      <c r="W8" s="211"/>
      <c r="X8" s="211"/>
      <c r="Y8" s="211"/>
      <c r="Z8" s="211"/>
      <c r="AA8" s="211"/>
      <c r="AB8" s="211"/>
      <c r="AC8" s="211"/>
      <c r="AD8" s="211"/>
      <c r="AE8" s="212"/>
    </row>
    <row r="9" spans="1:31" ht="16.5" thickTop="1" thickBot="1" x14ac:dyDescent="0.3">
      <c r="A9" s="213"/>
      <c r="B9" s="214"/>
      <c r="C9" s="214"/>
      <c r="D9" s="215"/>
      <c r="E9" s="184"/>
      <c r="F9" s="184"/>
      <c r="G9" s="184"/>
      <c r="H9" s="184"/>
      <c r="I9" s="216"/>
      <c r="J9" s="216"/>
      <c r="K9" s="216"/>
      <c r="L9" s="216"/>
      <c r="M9" s="216"/>
      <c r="N9" s="216"/>
      <c r="O9" s="216"/>
      <c r="P9" s="216"/>
      <c r="Q9" s="210"/>
      <c r="R9" s="211"/>
      <c r="S9" s="211"/>
      <c r="T9" s="211"/>
      <c r="U9" s="211"/>
      <c r="V9" s="211"/>
      <c r="W9" s="211"/>
      <c r="X9" s="211"/>
      <c r="Y9" s="211"/>
      <c r="Z9" s="211"/>
      <c r="AA9" s="211"/>
      <c r="AB9" s="211"/>
      <c r="AC9" s="211"/>
      <c r="AD9" s="211"/>
      <c r="AE9" s="212"/>
    </row>
    <row r="10" spans="1:31" ht="16.5" thickTop="1" thickBot="1" x14ac:dyDescent="0.3">
      <c r="A10" s="213"/>
      <c r="B10" s="214"/>
      <c r="C10" s="214"/>
      <c r="D10" s="215"/>
      <c r="E10" s="184" t="s">
        <v>154</v>
      </c>
      <c r="F10" s="184"/>
      <c r="G10" s="184"/>
      <c r="H10" s="184"/>
      <c r="I10" s="216"/>
      <c r="J10" s="216"/>
      <c r="K10" s="216"/>
      <c r="L10" s="216"/>
      <c r="M10" s="216"/>
      <c r="N10" s="216"/>
      <c r="O10" s="216"/>
      <c r="P10" s="216"/>
      <c r="Q10" s="210"/>
      <c r="R10" s="211"/>
      <c r="S10" s="211"/>
      <c r="T10" s="211"/>
      <c r="U10" s="211"/>
      <c r="V10" s="211"/>
      <c r="W10" s="211"/>
      <c r="X10" s="211"/>
      <c r="Y10" s="211"/>
      <c r="Z10" s="211"/>
      <c r="AA10" s="211"/>
      <c r="AB10" s="211"/>
      <c r="AC10" s="211"/>
      <c r="AD10" s="211"/>
      <c r="AE10" s="212"/>
    </row>
    <row r="11" spans="1:31" ht="16.5" thickTop="1" thickBot="1" x14ac:dyDescent="0.3">
      <c r="A11" s="213"/>
      <c r="B11" s="214"/>
      <c r="C11" s="214"/>
      <c r="D11" s="215"/>
      <c r="E11" s="184"/>
      <c r="F11" s="184"/>
      <c r="G11" s="184"/>
      <c r="H11" s="184"/>
      <c r="I11" s="216"/>
      <c r="J11" s="216"/>
      <c r="K11" s="216"/>
      <c r="L11" s="216"/>
      <c r="M11" s="216"/>
      <c r="N11" s="216"/>
      <c r="O11" s="216"/>
      <c r="P11" s="216"/>
      <c r="Q11" s="210"/>
      <c r="R11" s="211"/>
      <c r="S11" s="211"/>
      <c r="T11" s="211"/>
      <c r="U11" s="211"/>
      <c r="V11" s="211"/>
      <c r="W11" s="211"/>
      <c r="X11" s="211"/>
      <c r="Y11" s="211"/>
      <c r="Z11" s="211"/>
      <c r="AA11" s="211"/>
      <c r="AB11" s="211"/>
      <c r="AC11" s="211"/>
      <c r="AD11" s="211"/>
      <c r="AE11" s="212"/>
    </row>
    <row r="12" spans="1:31" ht="16.5" thickTop="1" thickBot="1" x14ac:dyDescent="0.3">
      <c r="A12" s="213"/>
      <c r="B12" s="214"/>
      <c r="C12" s="214"/>
      <c r="D12" s="215"/>
      <c r="E12" s="184" t="s">
        <v>155</v>
      </c>
      <c r="F12" s="184"/>
      <c r="G12" s="184"/>
      <c r="H12" s="184"/>
      <c r="I12" s="216"/>
      <c r="J12" s="216"/>
      <c r="K12" s="216"/>
      <c r="L12" s="216"/>
      <c r="M12" s="216"/>
      <c r="N12" s="216"/>
      <c r="O12" s="216"/>
      <c r="P12" s="216"/>
      <c r="Q12" s="210"/>
      <c r="R12" s="211"/>
      <c r="S12" s="211"/>
      <c r="T12" s="211"/>
      <c r="U12" s="211"/>
      <c r="V12" s="211"/>
      <c r="W12" s="211"/>
      <c r="X12" s="211"/>
      <c r="Y12" s="211"/>
      <c r="Z12" s="211"/>
      <c r="AA12" s="211"/>
      <c r="AB12" s="211"/>
      <c r="AC12" s="211"/>
      <c r="AD12" s="211"/>
      <c r="AE12" s="212"/>
    </row>
    <row r="13" spans="1:31" ht="16.5" thickTop="1" thickBot="1" x14ac:dyDescent="0.3">
      <c r="A13" s="185"/>
      <c r="B13" s="186"/>
      <c r="C13" s="186"/>
      <c r="D13" s="187"/>
      <c r="E13" s="184"/>
      <c r="F13" s="184"/>
      <c r="G13" s="184"/>
      <c r="H13" s="184"/>
      <c r="I13" s="216"/>
      <c r="J13" s="216"/>
      <c r="K13" s="216"/>
      <c r="L13" s="216"/>
      <c r="M13" s="216"/>
      <c r="N13" s="216"/>
      <c r="O13" s="216"/>
      <c r="P13" s="216"/>
      <c r="Q13" s="210"/>
      <c r="R13" s="211"/>
      <c r="S13" s="211"/>
      <c r="T13" s="211"/>
      <c r="U13" s="211"/>
      <c r="V13" s="211"/>
      <c r="W13" s="211"/>
      <c r="X13" s="211"/>
      <c r="Y13" s="211"/>
      <c r="Z13" s="211"/>
      <c r="AA13" s="211"/>
      <c r="AB13" s="211"/>
      <c r="AC13" s="211"/>
      <c r="AD13" s="211"/>
      <c r="AE13" s="212"/>
    </row>
    <row r="14" spans="1:31" ht="16.5" thickTop="1" thickBot="1" x14ac:dyDescent="0.3">
      <c r="A14" s="188" t="s">
        <v>7</v>
      </c>
      <c r="B14" s="189"/>
      <c r="C14" s="189"/>
      <c r="D14" s="189"/>
      <c r="E14" s="189"/>
      <c r="F14" s="189"/>
      <c r="G14" s="189"/>
      <c r="H14" s="189"/>
      <c r="I14" s="189"/>
      <c r="J14" s="189"/>
      <c r="K14" s="189"/>
      <c r="L14" s="189"/>
      <c r="M14" s="189"/>
      <c r="N14" s="189"/>
      <c r="O14" s="189"/>
      <c r="P14" s="190"/>
      <c r="Q14" s="210"/>
      <c r="R14" s="211"/>
      <c r="S14" s="211"/>
      <c r="T14" s="211"/>
      <c r="U14" s="211"/>
      <c r="V14" s="211"/>
      <c r="W14" s="211"/>
      <c r="X14" s="211"/>
      <c r="Y14" s="211"/>
      <c r="Z14" s="211"/>
      <c r="AA14" s="211"/>
      <c r="AB14" s="211"/>
      <c r="AC14" s="211"/>
      <c r="AD14" s="211"/>
      <c r="AE14" s="212"/>
    </row>
    <row r="15" spans="1:31" ht="16.5" thickTop="1" thickBot="1" x14ac:dyDescent="0.3">
      <c r="A15" s="188"/>
      <c r="B15" s="189"/>
      <c r="C15" s="189"/>
      <c r="D15" s="189"/>
      <c r="E15" s="189"/>
      <c r="F15" s="189"/>
      <c r="G15" s="189"/>
      <c r="H15" s="189"/>
      <c r="I15" s="189"/>
      <c r="J15" s="189"/>
      <c r="K15" s="189"/>
      <c r="L15" s="189"/>
      <c r="M15" s="189"/>
      <c r="N15" s="189"/>
      <c r="O15" s="189"/>
      <c r="P15" s="190"/>
      <c r="Q15" s="210"/>
      <c r="R15" s="211"/>
      <c r="S15" s="211"/>
      <c r="T15" s="211"/>
      <c r="U15" s="211"/>
      <c r="V15" s="211"/>
      <c r="W15" s="211"/>
      <c r="X15" s="211"/>
      <c r="Y15" s="211"/>
      <c r="Z15" s="211"/>
      <c r="AA15" s="211"/>
      <c r="AB15" s="211"/>
      <c r="AC15" s="211"/>
      <c r="AD15" s="211"/>
      <c r="AE15" s="212"/>
    </row>
    <row r="16" spans="1:31" ht="16.5" thickTop="1" thickBot="1" x14ac:dyDescent="0.3">
      <c r="A16" s="210"/>
      <c r="B16" s="211"/>
      <c r="C16" s="211"/>
      <c r="D16" s="211"/>
      <c r="E16" s="211"/>
      <c r="F16" s="211"/>
      <c r="G16" s="211"/>
      <c r="H16" s="211"/>
      <c r="I16" s="211"/>
      <c r="J16" s="211"/>
      <c r="K16" s="211"/>
      <c r="L16" s="211"/>
      <c r="M16" s="211"/>
      <c r="N16" s="211"/>
      <c r="O16" s="211"/>
      <c r="P16" s="212"/>
      <c r="Q16" s="210"/>
      <c r="R16" s="211"/>
      <c r="S16" s="211"/>
      <c r="T16" s="211"/>
      <c r="U16" s="211"/>
      <c r="V16" s="211"/>
      <c r="W16" s="211"/>
      <c r="X16" s="211"/>
      <c r="Y16" s="211"/>
      <c r="Z16" s="211"/>
      <c r="AA16" s="211"/>
      <c r="AB16" s="211"/>
      <c r="AC16" s="211"/>
      <c r="AD16" s="211"/>
      <c r="AE16" s="212"/>
    </row>
    <row r="17" spans="1:31" ht="16.5" thickTop="1" thickBot="1" x14ac:dyDescent="0.3">
      <c r="A17" s="210"/>
      <c r="B17" s="211"/>
      <c r="C17" s="211"/>
      <c r="D17" s="211"/>
      <c r="E17" s="211"/>
      <c r="F17" s="211"/>
      <c r="G17" s="211"/>
      <c r="H17" s="211"/>
      <c r="I17" s="211"/>
      <c r="J17" s="211"/>
      <c r="K17" s="211"/>
      <c r="L17" s="211"/>
      <c r="M17" s="211"/>
      <c r="N17" s="211"/>
      <c r="O17" s="211"/>
      <c r="P17" s="212"/>
      <c r="Q17" s="210"/>
      <c r="R17" s="211"/>
      <c r="S17" s="211"/>
      <c r="T17" s="211"/>
      <c r="U17" s="211"/>
      <c r="V17" s="211"/>
      <c r="W17" s="211"/>
      <c r="X17" s="211"/>
      <c r="Y17" s="211"/>
      <c r="Z17" s="211"/>
      <c r="AA17" s="211"/>
      <c r="AB17" s="211"/>
      <c r="AC17" s="211"/>
      <c r="AD17" s="211"/>
      <c r="AE17" s="212"/>
    </row>
    <row r="18" spans="1:31" ht="16.5" thickTop="1" thickBot="1" x14ac:dyDescent="0.3">
      <c r="A18" s="210"/>
      <c r="B18" s="211"/>
      <c r="C18" s="211"/>
      <c r="D18" s="211"/>
      <c r="E18" s="211"/>
      <c r="F18" s="211"/>
      <c r="G18" s="211"/>
      <c r="H18" s="211"/>
      <c r="I18" s="211"/>
      <c r="J18" s="211"/>
      <c r="K18" s="211"/>
      <c r="L18" s="211"/>
      <c r="M18" s="211"/>
      <c r="N18" s="211"/>
      <c r="O18" s="211"/>
      <c r="P18" s="212"/>
      <c r="Q18" s="210"/>
      <c r="R18" s="211"/>
      <c r="S18" s="211"/>
      <c r="T18" s="211"/>
      <c r="U18" s="211"/>
      <c r="V18" s="211"/>
      <c r="W18" s="211"/>
      <c r="X18" s="211"/>
      <c r="Y18" s="211"/>
      <c r="Z18" s="211"/>
      <c r="AA18" s="211"/>
      <c r="AB18" s="211"/>
      <c r="AC18" s="211"/>
      <c r="AD18" s="211"/>
      <c r="AE18" s="212"/>
    </row>
    <row r="19" spans="1:31" ht="16.5" thickTop="1" thickBot="1" x14ac:dyDescent="0.3">
      <c r="A19" s="210"/>
      <c r="B19" s="211"/>
      <c r="C19" s="211"/>
      <c r="D19" s="211"/>
      <c r="E19" s="211"/>
      <c r="F19" s="211"/>
      <c r="G19" s="211"/>
      <c r="H19" s="211"/>
      <c r="I19" s="211"/>
      <c r="J19" s="211"/>
      <c r="K19" s="211"/>
      <c r="L19" s="211"/>
      <c r="M19" s="211"/>
      <c r="N19" s="211"/>
      <c r="O19" s="211"/>
      <c r="P19" s="212"/>
      <c r="Q19" s="210"/>
      <c r="R19" s="211"/>
      <c r="S19" s="211"/>
      <c r="T19" s="211"/>
      <c r="U19" s="211"/>
      <c r="V19" s="211"/>
      <c r="W19" s="211"/>
      <c r="X19" s="211"/>
      <c r="Y19" s="211"/>
      <c r="Z19" s="211"/>
      <c r="AA19" s="211"/>
      <c r="AB19" s="211"/>
      <c r="AC19" s="211"/>
      <c r="AD19" s="211"/>
      <c r="AE19" s="212"/>
    </row>
    <row r="20" spans="1:31" ht="16.5" thickTop="1" thickBot="1" x14ac:dyDescent="0.3">
      <c r="A20" s="210"/>
      <c r="B20" s="211"/>
      <c r="C20" s="211"/>
      <c r="D20" s="211"/>
      <c r="E20" s="211"/>
      <c r="F20" s="211"/>
      <c r="G20" s="211"/>
      <c r="H20" s="211"/>
      <c r="I20" s="211"/>
      <c r="J20" s="211"/>
      <c r="K20" s="211"/>
      <c r="L20" s="211"/>
      <c r="M20" s="211"/>
      <c r="N20" s="211"/>
      <c r="O20" s="211"/>
      <c r="P20" s="212"/>
      <c r="Q20" s="210"/>
      <c r="R20" s="211"/>
      <c r="S20" s="211"/>
      <c r="T20" s="211"/>
      <c r="U20" s="211"/>
      <c r="V20" s="211"/>
      <c r="W20" s="211"/>
      <c r="X20" s="211"/>
      <c r="Y20" s="211"/>
      <c r="Z20" s="211"/>
      <c r="AA20" s="211"/>
      <c r="AB20" s="211"/>
      <c r="AC20" s="211"/>
      <c r="AD20" s="211"/>
      <c r="AE20" s="212"/>
    </row>
    <row r="21" spans="1:31" ht="16.5" thickTop="1" thickBot="1" x14ac:dyDescent="0.3">
      <c r="A21" s="210"/>
      <c r="B21" s="211"/>
      <c r="C21" s="211"/>
      <c r="D21" s="211"/>
      <c r="E21" s="211"/>
      <c r="F21" s="211"/>
      <c r="G21" s="211"/>
      <c r="H21" s="211"/>
      <c r="I21" s="211"/>
      <c r="J21" s="211"/>
      <c r="K21" s="211"/>
      <c r="L21" s="211"/>
      <c r="M21" s="211"/>
      <c r="N21" s="211"/>
      <c r="O21" s="211"/>
      <c r="P21" s="212"/>
      <c r="Q21" s="210"/>
      <c r="R21" s="211"/>
      <c r="S21" s="211"/>
      <c r="T21" s="211"/>
      <c r="U21" s="211"/>
      <c r="V21" s="211"/>
      <c r="W21" s="211"/>
      <c r="X21" s="211"/>
      <c r="Y21" s="211"/>
      <c r="Z21" s="211"/>
      <c r="AA21" s="211"/>
      <c r="AB21" s="211"/>
      <c r="AC21" s="211"/>
      <c r="AD21" s="211"/>
      <c r="AE21" s="212"/>
    </row>
    <row r="22" spans="1:31" ht="16.5" thickTop="1" thickBot="1" x14ac:dyDescent="0.3">
      <c r="A22" s="210"/>
      <c r="B22" s="211"/>
      <c r="C22" s="211"/>
      <c r="D22" s="211"/>
      <c r="E22" s="211"/>
      <c r="F22" s="211"/>
      <c r="G22" s="211"/>
      <c r="H22" s="211"/>
      <c r="I22" s="211"/>
      <c r="J22" s="211"/>
      <c r="K22" s="211"/>
      <c r="L22" s="211"/>
      <c r="M22" s="211"/>
      <c r="N22" s="211"/>
      <c r="O22" s="211"/>
      <c r="P22" s="212"/>
      <c r="Q22" s="210"/>
      <c r="R22" s="211"/>
      <c r="S22" s="211"/>
      <c r="T22" s="211"/>
      <c r="U22" s="211"/>
      <c r="V22" s="211"/>
      <c r="W22" s="211"/>
      <c r="X22" s="211"/>
      <c r="Y22" s="211"/>
      <c r="Z22" s="211"/>
      <c r="AA22" s="211"/>
      <c r="AB22" s="211"/>
      <c r="AC22" s="211"/>
      <c r="AD22" s="211"/>
      <c r="AE22" s="212"/>
    </row>
    <row r="23" spans="1:31" ht="16.5" thickTop="1" thickBot="1" x14ac:dyDescent="0.3">
      <c r="A23" s="210"/>
      <c r="B23" s="211"/>
      <c r="C23" s="211"/>
      <c r="D23" s="211"/>
      <c r="E23" s="211"/>
      <c r="F23" s="211"/>
      <c r="G23" s="211"/>
      <c r="H23" s="211"/>
      <c r="I23" s="211"/>
      <c r="J23" s="211"/>
      <c r="K23" s="211"/>
      <c r="L23" s="211"/>
      <c r="M23" s="211"/>
      <c r="N23" s="211"/>
      <c r="O23" s="211"/>
      <c r="P23" s="212"/>
      <c r="Q23" s="210"/>
      <c r="R23" s="211"/>
      <c r="S23" s="211"/>
      <c r="T23" s="211"/>
      <c r="U23" s="211"/>
      <c r="V23" s="211"/>
      <c r="W23" s="211"/>
      <c r="X23" s="211"/>
      <c r="Y23" s="211"/>
      <c r="Z23" s="211"/>
      <c r="AA23" s="211"/>
      <c r="AB23" s="211"/>
      <c r="AC23" s="211"/>
      <c r="AD23" s="211"/>
      <c r="AE23" s="212"/>
    </row>
    <row r="24" spans="1:31" ht="16.5" thickTop="1" thickBot="1" x14ac:dyDescent="0.3">
      <c r="A24" s="210"/>
      <c r="B24" s="211"/>
      <c r="C24" s="211"/>
      <c r="D24" s="211"/>
      <c r="E24" s="211"/>
      <c r="F24" s="211"/>
      <c r="G24" s="211"/>
      <c r="H24" s="211"/>
      <c r="I24" s="211"/>
      <c r="J24" s="211"/>
      <c r="K24" s="211"/>
      <c r="L24" s="211"/>
      <c r="M24" s="211"/>
      <c r="N24" s="211"/>
      <c r="O24" s="211"/>
      <c r="P24" s="212"/>
      <c r="Q24" s="210"/>
      <c r="R24" s="211"/>
      <c r="S24" s="211"/>
      <c r="T24" s="211"/>
      <c r="U24" s="211"/>
      <c r="V24" s="211"/>
      <c r="W24" s="211"/>
      <c r="X24" s="211"/>
      <c r="Y24" s="211"/>
      <c r="Z24" s="211"/>
      <c r="AA24" s="211"/>
      <c r="AB24" s="211"/>
      <c r="AC24" s="211"/>
      <c r="AD24" s="211"/>
      <c r="AE24" s="212"/>
    </row>
    <row r="25" spans="1:31" ht="16.5" thickTop="1" thickBot="1" x14ac:dyDescent="0.3">
      <c r="A25" s="210"/>
      <c r="B25" s="211"/>
      <c r="C25" s="211"/>
      <c r="D25" s="211"/>
      <c r="E25" s="211"/>
      <c r="F25" s="211"/>
      <c r="G25" s="211"/>
      <c r="H25" s="211"/>
      <c r="I25" s="211"/>
      <c r="J25" s="211"/>
      <c r="K25" s="211"/>
      <c r="L25" s="211"/>
      <c r="M25" s="211"/>
      <c r="N25" s="211"/>
      <c r="O25" s="211"/>
      <c r="P25" s="212"/>
      <c r="Q25" s="210"/>
      <c r="R25" s="211"/>
      <c r="S25" s="211"/>
      <c r="T25" s="211"/>
      <c r="U25" s="211"/>
      <c r="V25" s="211"/>
      <c r="W25" s="211"/>
      <c r="X25" s="211"/>
      <c r="Y25" s="211"/>
      <c r="Z25" s="211"/>
      <c r="AA25" s="211"/>
      <c r="AB25" s="211"/>
      <c r="AC25" s="211"/>
      <c r="AD25" s="211"/>
      <c r="AE25" s="212"/>
    </row>
    <row r="26" spans="1:31" ht="16.5" thickTop="1" thickBot="1" x14ac:dyDescent="0.3">
      <c r="A26" s="188" t="s">
        <v>8</v>
      </c>
      <c r="B26" s="189"/>
      <c r="C26" s="189"/>
      <c r="D26" s="189"/>
      <c r="E26" s="189"/>
      <c r="F26" s="189"/>
      <c r="G26" s="189"/>
      <c r="H26" s="189"/>
      <c r="I26" s="189"/>
      <c r="J26" s="189"/>
      <c r="K26" s="189"/>
      <c r="L26" s="189"/>
      <c r="M26" s="189"/>
      <c r="N26" s="189"/>
      <c r="O26" s="189"/>
      <c r="P26" s="190"/>
      <c r="Q26" s="210"/>
      <c r="R26" s="211"/>
      <c r="S26" s="211"/>
      <c r="T26" s="211"/>
      <c r="U26" s="211"/>
      <c r="V26" s="211"/>
      <c r="W26" s="211"/>
      <c r="X26" s="211"/>
      <c r="Y26" s="211"/>
      <c r="Z26" s="211"/>
      <c r="AA26" s="211"/>
      <c r="AB26" s="211"/>
      <c r="AC26" s="211"/>
      <c r="AD26" s="211"/>
      <c r="AE26" s="212"/>
    </row>
    <row r="27" spans="1:31" ht="16.5" thickTop="1" thickBot="1" x14ac:dyDescent="0.3">
      <c r="A27" s="188"/>
      <c r="B27" s="189"/>
      <c r="C27" s="189"/>
      <c r="D27" s="189"/>
      <c r="E27" s="189"/>
      <c r="F27" s="189"/>
      <c r="G27" s="189"/>
      <c r="H27" s="189"/>
      <c r="I27" s="189"/>
      <c r="J27" s="189"/>
      <c r="K27" s="189"/>
      <c r="L27" s="189"/>
      <c r="M27" s="189"/>
      <c r="N27" s="189"/>
      <c r="O27" s="189"/>
      <c r="P27" s="190"/>
      <c r="Q27" s="210"/>
      <c r="R27" s="211"/>
      <c r="S27" s="211"/>
      <c r="T27" s="211"/>
      <c r="U27" s="211"/>
      <c r="V27" s="211"/>
      <c r="W27" s="211"/>
      <c r="X27" s="211"/>
      <c r="Y27" s="211"/>
      <c r="Z27" s="211"/>
      <c r="AA27" s="211"/>
      <c r="AB27" s="211"/>
      <c r="AC27" s="211"/>
      <c r="AD27" s="211"/>
      <c r="AE27" s="212"/>
    </row>
    <row r="28" spans="1:31" ht="16.5" thickTop="1" thickBot="1" x14ac:dyDescent="0.3">
      <c r="A28" s="210"/>
      <c r="B28" s="211"/>
      <c r="C28" s="211"/>
      <c r="D28" s="211"/>
      <c r="E28" s="211"/>
      <c r="F28" s="211"/>
      <c r="G28" s="211"/>
      <c r="H28" s="211"/>
      <c r="I28" s="211"/>
      <c r="J28" s="211"/>
      <c r="K28" s="211"/>
      <c r="L28" s="211"/>
      <c r="M28" s="211"/>
      <c r="N28" s="211"/>
      <c r="O28" s="211"/>
      <c r="P28" s="212"/>
      <c r="Q28" s="210"/>
      <c r="R28" s="211"/>
      <c r="S28" s="211"/>
      <c r="T28" s="211"/>
      <c r="U28" s="211"/>
      <c r="V28" s="211"/>
      <c r="W28" s="211"/>
      <c r="X28" s="211"/>
      <c r="Y28" s="211"/>
      <c r="Z28" s="211"/>
      <c r="AA28" s="211"/>
      <c r="AB28" s="211"/>
      <c r="AC28" s="211"/>
      <c r="AD28" s="211"/>
      <c r="AE28" s="212"/>
    </row>
    <row r="29" spans="1:31" ht="16.5" thickTop="1" thickBot="1" x14ac:dyDescent="0.3">
      <c r="A29" s="210"/>
      <c r="B29" s="211"/>
      <c r="C29" s="211"/>
      <c r="D29" s="211"/>
      <c r="E29" s="211"/>
      <c r="F29" s="211"/>
      <c r="G29" s="211"/>
      <c r="H29" s="211"/>
      <c r="I29" s="211"/>
      <c r="J29" s="211"/>
      <c r="K29" s="211"/>
      <c r="L29" s="211"/>
      <c r="M29" s="211"/>
      <c r="N29" s="211"/>
      <c r="O29" s="211"/>
      <c r="P29" s="212"/>
      <c r="Q29" s="210"/>
      <c r="R29" s="211"/>
      <c r="S29" s="211"/>
      <c r="T29" s="211"/>
      <c r="U29" s="211"/>
      <c r="V29" s="211"/>
      <c r="W29" s="211"/>
      <c r="X29" s="211"/>
      <c r="Y29" s="211"/>
      <c r="Z29" s="211"/>
      <c r="AA29" s="211"/>
      <c r="AB29" s="211"/>
      <c r="AC29" s="211"/>
      <c r="AD29" s="211"/>
      <c r="AE29" s="212"/>
    </row>
    <row r="30" spans="1:31" ht="16.5" thickTop="1" thickBot="1" x14ac:dyDescent="0.3">
      <c r="A30" s="210"/>
      <c r="B30" s="211"/>
      <c r="C30" s="211"/>
      <c r="D30" s="211"/>
      <c r="E30" s="211"/>
      <c r="F30" s="211"/>
      <c r="G30" s="211"/>
      <c r="H30" s="211"/>
      <c r="I30" s="211"/>
      <c r="J30" s="211"/>
      <c r="K30" s="211"/>
      <c r="L30" s="211"/>
      <c r="M30" s="211"/>
      <c r="N30" s="211"/>
      <c r="O30" s="211"/>
      <c r="P30" s="212"/>
      <c r="Q30" s="210"/>
      <c r="R30" s="211"/>
      <c r="S30" s="211"/>
      <c r="T30" s="211"/>
      <c r="U30" s="211"/>
      <c r="V30" s="211"/>
      <c r="W30" s="211"/>
      <c r="X30" s="211"/>
      <c r="Y30" s="211"/>
      <c r="Z30" s="211"/>
      <c r="AA30" s="211"/>
      <c r="AB30" s="211"/>
      <c r="AC30" s="211"/>
      <c r="AD30" s="211"/>
      <c r="AE30" s="212"/>
    </row>
    <row r="31" spans="1:31" ht="16.5" thickTop="1" thickBot="1" x14ac:dyDescent="0.3">
      <c r="A31" s="210"/>
      <c r="B31" s="211"/>
      <c r="C31" s="211"/>
      <c r="D31" s="211"/>
      <c r="E31" s="211"/>
      <c r="F31" s="211"/>
      <c r="G31" s="211"/>
      <c r="H31" s="211"/>
      <c r="I31" s="211"/>
      <c r="J31" s="211"/>
      <c r="K31" s="211"/>
      <c r="L31" s="211"/>
      <c r="M31" s="211"/>
      <c r="N31" s="211"/>
      <c r="O31" s="211"/>
      <c r="P31" s="212"/>
      <c r="Q31" s="210"/>
      <c r="R31" s="211"/>
      <c r="S31" s="211"/>
      <c r="T31" s="211"/>
      <c r="U31" s="211"/>
      <c r="V31" s="211"/>
      <c r="W31" s="211"/>
      <c r="X31" s="211"/>
      <c r="Y31" s="211"/>
      <c r="Z31" s="211"/>
      <c r="AA31" s="211"/>
      <c r="AB31" s="211"/>
      <c r="AC31" s="211"/>
      <c r="AD31" s="211"/>
      <c r="AE31" s="212"/>
    </row>
    <row r="32" spans="1:31" ht="16.5" thickTop="1" thickBot="1" x14ac:dyDescent="0.3">
      <c r="A32" s="210"/>
      <c r="B32" s="211"/>
      <c r="C32" s="211"/>
      <c r="D32" s="211"/>
      <c r="E32" s="211"/>
      <c r="F32" s="211"/>
      <c r="G32" s="211"/>
      <c r="H32" s="211"/>
      <c r="I32" s="211"/>
      <c r="J32" s="211"/>
      <c r="K32" s="211"/>
      <c r="L32" s="211"/>
      <c r="M32" s="211"/>
      <c r="N32" s="211"/>
      <c r="O32" s="211"/>
      <c r="P32" s="212"/>
      <c r="Q32" s="210"/>
      <c r="R32" s="211"/>
      <c r="S32" s="211"/>
      <c r="T32" s="211"/>
      <c r="U32" s="211"/>
      <c r="V32" s="211"/>
      <c r="W32" s="211"/>
      <c r="X32" s="211"/>
      <c r="Y32" s="211"/>
      <c r="Z32" s="211"/>
      <c r="AA32" s="211"/>
      <c r="AB32" s="211"/>
      <c r="AC32" s="211"/>
      <c r="AD32" s="211"/>
      <c r="AE32" s="212"/>
    </row>
    <row r="33" spans="1:31" ht="16.5" thickTop="1" thickBot="1" x14ac:dyDescent="0.3">
      <c r="A33" s="210"/>
      <c r="B33" s="211"/>
      <c r="C33" s="211"/>
      <c r="D33" s="211"/>
      <c r="E33" s="211"/>
      <c r="F33" s="211"/>
      <c r="G33" s="211"/>
      <c r="H33" s="211"/>
      <c r="I33" s="211"/>
      <c r="J33" s="211"/>
      <c r="K33" s="211"/>
      <c r="L33" s="211"/>
      <c r="M33" s="211"/>
      <c r="N33" s="211"/>
      <c r="O33" s="211"/>
      <c r="P33" s="212"/>
      <c r="Q33" s="210"/>
      <c r="R33" s="211"/>
      <c r="S33" s="211"/>
      <c r="T33" s="211"/>
      <c r="U33" s="211"/>
      <c r="V33" s="211"/>
      <c r="W33" s="211"/>
      <c r="X33" s="211"/>
      <c r="Y33" s="211"/>
      <c r="Z33" s="211"/>
      <c r="AA33" s="211"/>
      <c r="AB33" s="211"/>
      <c r="AC33" s="211"/>
      <c r="AD33" s="211"/>
      <c r="AE33" s="212"/>
    </row>
    <row r="34" spans="1:31" ht="37.5" customHeight="1" thickTop="1" thickBot="1" x14ac:dyDescent="0.3">
      <c r="A34" s="210"/>
      <c r="B34" s="211"/>
      <c r="C34" s="211"/>
      <c r="D34" s="211"/>
      <c r="E34" s="211"/>
      <c r="F34" s="211"/>
      <c r="G34" s="211"/>
      <c r="H34" s="211"/>
      <c r="I34" s="211"/>
      <c r="J34" s="211"/>
      <c r="K34" s="211"/>
      <c r="L34" s="211"/>
      <c r="M34" s="211"/>
      <c r="N34" s="211"/>
      <c r="O34" s="211"/>
      <c r="P34" s="212"/>
      <c r="Q34" s="210"/>
      <c r="R34" s="211"/>
      <c r="S34" s="211"/>
      <c r="T34" s="211"/>
      <c r="U34" s="211"/>
      <c r="V34" s="211"/>
      <c r="W34" s="211"/>
      <c r="X34" s="211"/>
      <c r="Y34" s="211"/>
      <c r="Z34" s="211"/>
      <c r="AA34" s="211"/>
      <c r="AB34" s="211"/>
      <c r="AC34" s="211"/>
      <c r="AD34" s="211"/>
      <c r="AE34" s="212"/>
    </row>
    <row r="35" spans="1:31" ht="16.5" thickTop="1" thickBot="1" x14ac:dyDescent="0.3">
      <c r="A35" s="188" t="s">
        <v>9</v>
      </c>
      <c r="B35" s="189"/>
      <c r="C35" s="189"/>
      <c r="D35" s="189"/>
      <c r="E35" s="189"/>
      <c r="F35" s="189"/>
      <c r="G35" s="189"/>
      <c r="H35" s="189"/>
      <c r="I35" s="189"/>
      <c r="J35" s="189"/>
      <c r="K35" s="189"/>
      <c r="L35" s="189"/>
      <c r="M35" s="189"/>
      <c r="N35" s="189"/>
      <c r="O35" s="189"/>
      <c r="P35" s="190"/>
      <c r="Q35" s="188" t="s">
        <v>10</v>
      </c>
      <c r="R35" s="189"/>
      <c r="S35" s="189"/>
      <c r="T35" s="189"/>
      <c r="U35" s="189"/>
      <c r="V35" s="189"/>
      <c r="W35" s="189"/>
      <c r="X35" s="189"/>
      <c r="Y35" s="189"/>
      <c r="Z35" s="189"/>
      <c r="AA35" s="189"/>
      <c r="AB35" s="189"/>
      <c r="AC35" s="189"/>
      <c r="AD35" s="189"/>
      <c r="AE35" s="190"/>
    </row>
    <row r="36" spans="1:31" ht="16.5" thickTop="1" thickBot="1" x14ac:dyDescent="0.3">
      <c r="A36" s="188"/>
      <c r="B36" s="189"/>
      <c r="C36" s="189"/>
      <c r="D36" s="189"/>
      <c r="E36" s="189"/>
      <c r="F36" s="189"/>
      <c r="G36" s="189"/>
      <c r="H36" s="189"/>
      <c r="I36" s="189"/>
      <c r="J36" s="189"/>
      <c r="K36" s="189"/>
      <c r="L36" s="189"/>
      <c r="M36" s="189"/>
      <c r="N36" s="189"/>
      <c r="O36" s="189"/>
      <c r="P36" s="190"/>
      <c r="Q36" s="191"/>
      <c r="R36" s="192"/>
      <c r="S36" s="192"/>
      <c r="T36" s="192"/>
      <c r="U36" s="192"/>
      <c r="V36" s="192"/>
      <c r="W36" s="192"/>
      <c r="X36" s="192"/>
      <c r="Y36" s="192"/>
      <c r="Z36" s="192"/>
      <c r="AA36" s="192"/>
      <c r="AB36" s="192"/>
      <c r="AC36" s="192"/>
      <c r="AD36" s="192"/>
      <c r="AE36" s="193"/>
    </row>
    <row r="37" spans="1:31" ht="16.5" thickTop="1" thickBot="1" x14ac:dyDescent="0.3">
      <c r="A37" s="194" t="s">
        <v>157</v>
      </c>
      <c r="B37" s="195"/>
      <c r="C37" s="195"/>
      <c r="D37" s="195"/>
      <c r="E37" s="195"/>
      <c r="F37" s="195"/>
      <c r="G37" s="195"/>
      <c r="H37" s="195"/>
      <c r="I37" s="195"/>
      <c r="J37" s="195"/>
      <c r="K37" s="195"/>
      <c r="L37" s="195"/>
      <c r="M37" s="195"/>
      <c r="N37" s="195"/>
      <c r="O37" s="195"/>
      <c r="P37" s="195"/>
      <c r="Q37" s="198"/>
      <c r="R37" s="199"/>
      <c r="S37" s="199"/>
      <c r="T37" s="199"/>
      <c r="U37" s="199"/>
      <c r="V37" s="199"/>
      <c r="W37" s="199"/>
      <c r="X37" s="199"/>
      <c r="Y37" s="199"/>
      <c r="Z37" s="199"/>
      <c r="AA37" s="199"/>
      <c r="AB37" s="199"/>
      <c r="AC37" s="199"/>
      <c r="AD37" s="199"/>
      <c r="AE37" s="200"/>
    </row>
    <row r="38" spans="1:31" ht="16.5" thickTop="1" thickBot="1" x14ac:dyDescent="0.3">
      <c r="A38" s="194"/>
      <c r="B38" s="195"/>
      <c r="C38" s="195"/>
      <c r="D38" s="195"/>
      <c r="E38" s="195"/>
      <c r="F38" s="195"/>
      <c r="G38" s="195"/>
      <c r="H38" s="195"/>
      <c r="I38" s="195"/>
      <c r="J38" s="195"/>
      <c r="K38" s="195"/>
      <c r="L38" s="195"/>
      <c r="M38" s="195"/>
      <c r="N38" s="195"/>
      <c r="O38" s="195"/>
      <c r="P38" s="195"/>
      <c r="Q38" s="201"/>
      <c r="R38" s="202"/>
      <c r="S38" s="202"/>
      <c r="T38" s="202"/>
      <c r="U38" s="202"/>
      <c r="V38" s="202"/>
      <c r="W38" s="202"/>
      <c r="X38" s="202"/>
      <c r="Y38" s="202"/>
      <c r="Z38" s="202"/>
      <c r="AA38" s="202"/>
      <c r="AB38" s="202"/>
      <c r="AC38" s="202"/>
      <c r="AD38" s="202"/>
      <c r="AE38" s="203"/>
    </row>
    <row r="39" spans="1:31" ht="16.5" thickTop="1" thickBot="1" x14ac:dyDescent="0.3">
      <c r="A39" s="194"/>
      <c r="B39" s="195"/>
      <c r="C39" s="195"/>
      <c r="D39" s="195"/>
      <c r="E39" s="195"/>
      <c r="F39" s="195"/>
      <c r="G39" s="195"/>
      <c r="H39" s="195"/>
      <c r="I39" s="195"/>
      <c r="J39" s="195"/>
      <c r="K39" s="195"/>
      <c r="L39" s="195"/>
      <c r="M39" s="195"/>
      <c r="N39" s="195"/>
      <c r="O39" s="195"/>
      <c r="P39" s="195"/>
      <c r="Q39" s="201"/>
      <c r="R39" s="202"/>
      <c r="S39" s="202"/>
      <c r="T39" s="202"/>
      <c r="U39" s="202"/>
      <c r="V39" s="202"/>
      <c r="W39" s="202"/>
      <c r="X39" s="202"/>
      <c r="Y39" s="202"/>
      <c r="Z39" s="202"/>
      <c r="AA39" s="202"/>
      <c r="AB39" s="202"/>
      <c r="AC39" s="202"/>
      <c r="AD39" s="202"/>
      <c r="AE39" s="203"/>
    </row>
    <row r="40" spans="1:31" ht="16.5" thickTop="1" thickBot="1" x14ac:dyDescent="0.3">
      <c r="A40" s="194"/>
      <c r="B40" s="195"/>
      <c r="C40" s="195"/>
      <c r="D40" s="195"/>
      <c r="E40" s="195"/>
      <c r="F40" s="195"/>
      <c r="G40" s="195"/>
      <c r="H40" s="195"/>
      <c r="I40" s="195"/>
      <c r="J40" s="195"/>
      <c r="K40" s="195"/>
      <c r="L40" s="195"/>
      <c r="M40" s="195"/>
      <c r="N40" s="195"/>
      <c r="O40" s="195"/>
      <c r="P40" s="195"/>
      <c r="Q40" s="201"/>
      <c r="R40" s="202"/>
      <c r="S40" s="202"/>
      <c r="T40" s="202"/>
      <c r="U40" s="202"/>
      <c r="V40" s="202"/>
      <c r="W40" s="202"/>
      <c r="X40" s="202"/>
      <c r="Y40" s="202"/>
      <c r="Z40" s="202"/>
      <c r="AA40" s="202"/>
      <c r="AB40" s="202"/>
      <c r="AC40" s="202"/>
      <c r="AD40" s="202"/>
      <c r="AE40" s="203"/>
    </row>
    <row r="41" spans="1:31" ht="16.5" thickTop="1" thickBot="1" x14ac:dyDescent="0.3">
      <c r="A41" s="194"/>
      <c r="B41" s="195"/>
      <c r="C41" s="195"/>
      <c r="D41" s="195"/>
      <c r="E41" s="195"/>
      <c r="F41" s="195"/>
      <c r="G41" s="195"/>
      <c r="H41" s="195"/>
      <c r="I41" s="195"/>
      <c r="J41" s="195"/>
      <c r="K41" s="195"/>
      <c r="L41" s="195"/>
      <c r="M41" s="195"/>
      <c r="N41" s="195"/>
      <c r="O41" s="195"/>
      <c r="P41" s="195"/>
      <c r="Q41" s="201"/>
      <c r="R41" s="202"/>
      <c r="S41" s="202"/>
      <c r="T41" s="202"/>
      <c r="U41" s="202"/>
      <c r="V41" s="202"/>
      <c r="W41" s="202"/>
      <c r="X41" s="202"/>
      <c r="Y41" s="202"/>
      <c r="Z41" s="202"/>
      <c r="AA41" s="202"/>
      <c r="AB41" s="202"/>
      <c r="AC41" s="202"/>
      <c r="AD41" s="202"/>
      <c r="AE41" s="203"/>
    </row>
    <row r="42" spans="1:31" ht="16.5" thickTop="1" thickBot="1" x14ac:dyDescent="0.3">
      <c r="A42" s="194"/>
      <c r="B42" s="195"/>
      <c r="C42" s="195"/>
      <c r="D42" s="195"/>
      <c r="E42" s="195"/>
      <c r="F42" s="195"/>
      <c r="G42" s="195"/>
      <c r="H42" s="195"/>
      <c r="I42" s="195"/>
      <c r="J42" s="195"/>
      <c r="K42" s="195"/>
      <c r="L42" s="195"/>
      <c r="M42" s="195"/>
      <c r="N42" s="195"/>
      <c r="O42" s="195"/>
      <c r="P42" s="195"/>
      <c r="Q42" s="201"/>
      <c r="R42" s="202"/>
      <c r="S42" s="202"/>
      <c r="T42" s="202"/>
      <c r="U42" s="202"/>
      <c r="V42" s="202"/>
      <c r="W42" s="202"/>
      <c r="X42" s="202"/>
      <c r="Y42" s="202"/>
      <c r="Z42" s="202"/>
      <c r="AA42" s="202"/>
      <c r="AB42" s="202"/>
      <c r="AC42" s="202"/>
      <c r="AD42" s="202"/>
      <c r="AE42" s="203"/>
    </row>
    <row r="43" spans="1:31" ht="16.5" thickTop="1" thickBot="1" x14ac:dyDescent="0.3">
      <c r="A43" s="196"/>
      <c r="B43" s="197"/>
      <c r="C43" s="197"/>
      <c r="D43" s="197"/>
      <c r="E43" s="197"/>
      <c r="F43" s="197"/>
      <c r="G43" s="197"/>
      <c r="H43" s="197"/>
      <c r="I43" s="197"/>
      <c r="J43" s="197"/>
      <c r="K43" s="197"/>
      <c r="L43" s="197"/>
      <c r="M43" s="197"/>
      <c r="N43" s="197"/>
      <c r="O43" s="197"/>
      <c r="P43" s="197"/>
      <c r="Q43" s="204"/>
      <c r="R43" s="205"/>
      <c r="S43" s="205"/>
      <c r="T43" s="205"/>
      <c r="U43" s="205"/>
      <c r="V43" s="205"/>
      <c r="W43" s="205"/>
      <c r="X43" s="205"/>
      <c r="Y43" s="205"/>
      <c r="Z43" s="205"/>
      <c r="AA43" s="205"/>
      <c r="AB43" s="205"/>
      <c r="AC43" s="205"/>
      <c r="AD43" s="205"/>
      <c r="AE43" s="206"/>
    </row>
    <row r="44" spans="1:31" ht="19.5" thickBot="1" x14ac:dyDescent="0.35">
      <c r="A44" s="207" t="s">
        <v>11</v>
      </c>
      <c r="B44" s="208"/>
      <c r="C44" s="208"/>
      <c r="D44" s="208"/>
      <c r="E44" s="208"/>
      <c r="F44" s="208"/>
      <c r="G44" s="208"/>
      <c r="H44" s="208"/>
      <c r="I44" s="208"/>
      <c r="J44" s="208"/>
      <c r="K44" s="208"/>
      <c r="L44" s="208"/>
      <c r="M44" s="208"/>
      <c r="N44" s="208"/>
      <c r="O44" s="208"/>
      <c r="P44" s="209"/>
      <c r="Q44" s="1"/>
      <c r="R44" s="1"/>
      <c r="S44" s="1"/>
      <c r="T44" s="1"/>
      <c r="U44" s="1"/>
      <c r="V44" s="1"/>
      <c r="W44" s="1"/>
      <c r="X44" s="1"/>
      <c r="Y44" s="1"/>
      <c r="Z44" s="1"/>
      <c r="AA44" s="1"/>
      <c r="AB44" s="1"/>
      <c r="AC44" s="1"/>
      <c r="AD44" s="1"/>
      <c r="AE44" s="1"/>
    </row>
    <row r="45" spans="1:31" x14ac:dyDescent="0.25">
      <c r="A45" s="247" t="s">
        <v>12</v>
      </c>
      <c r="B45" s="248"/>
      <c r="C45" s="248"/>
      <c r="D45" s="248"/>
      <c r="E45" s="248"/>
      <c r="F45" s="248"/>
      <c r="G45" s="238"/>
      <c r="H45" s="239"/>
      <c r="I45" s="229" t="s">
        <v>13</v>
      </c>
      <c r="J45" s="230"/>
      <c r="K45" s="230"/>
      <c r="L45" s="230"/>
      <c r="M45" s="230"/>
      <c r="N45" s="230"/>
      <c r="O45" s="230"/>
      <c r="P45" s="231"/>
    </row>
    <row r="46" spans="1:31" x14ac:dyDescent="0.25">
      <c r="A46" s="249" t="s">
        <v>14</v>
      </c>
      <c r="B46" s="250"/>
      <c r="C46" s="250"/>
      <c r="D46" s="250"/>
      <c r="E46" s="250"/>
      <c r="F46" s="250"/>
      <c r="G46" s="240"/>
      <c r="H46" s="241"/>
      <c r="I46" s="232" t="s">
        <v>15</v>
      </c>
      <c r="J46" s="233"/>
      <c r="K46" s="233"/>
      <c r="L46" s="233"/>
      <c r="M46" s="233"/>
      <c r="N46" s="233"/>
      <c r="O46" s="233"/>
      <c r="P46" s="234"/>
      <c r="Q46" s="2"/>
      <c r="R46" s="2"/>
      <c r="S46" s="2"/>
      <c r="T46" s="2"/>
      <c r="U46" s="2"/>
      <c r="V46" s="2"/>
      <c r="W46" s="2"/>
      <c r="X46" s="2"/>
      <c r="Y46" s="2"/>
      <c r="Z46" s="2"/>
      <c r="AA46" s="2"/>
      <c r="AB46" s="2"/>
      <c r="AC46" s="2"/>
      <c r="AD46" s="2"/>
      <c r="AE46" s="2"/>
    </row>
    <row r="47" spans="1:31" x14ac:dyDescent="0.25">
      <c r="A47" s="249" t="s">
        <v>16</v>
      </c>
      <c r="B47" s="250"/>
      <c r="C47" s="250"/>
      <c r="D47" s="250"/>
      <c r="E47" s="250"/>
      <c r="F47" s="250"/>
      <c r="G47" s="240"/>
      <c r="H47" s="241"/>
      <c r="I47" s="244" t="s">
        <v>15</v>
      </c>
      <c r="J47" s="245"/>
      <c r="K47" s="245"/>
      <c r="L47" s="245"/>
      <c r="M47" s="245"/>
      <c r="N47" s="245"/>
      <c r="O47" s="245"/>
      <c r="P47" s="246"/>
    </row>
    <row r="48" spans="1:31" ht="15.75" thickBot="1" x14ac:dyDescent="0.3">
      <c r="A48" s="227" t="s">
        <v>17</v>
      </c>
      <c r="B48" s="228"/>
      <c r="C48" s="228"/>
      <c r="D48" s="228"/>
      <c r="E48" s="228"/>
      <c r="F48" s="228"/>
      <c r="G48" s="242"/>
      <c r="H48" s="243"/>
      <c r="I48" s="235" t="s">
        <v>18</v>
      </c>
      <c r="J48" s="236"/>
      <c r="K48" s="236"/>
      <c r="L48" s="236"/>
      <c r="M48" s="236"/>
      <c r="N48" s="236"/>
      <c r="O48" s="236"/>
      <c r="P48" s="237"/>
      <c r="Q48" s="2"/>
      <c r="R48" s="2"/>
      <c r="S48" s="2"/>
      <c r="T48" s="2"/>
      <c r="U48" s="2"/>
      <c r="V48" s="2"/>
      <c r="W48" s="2"/>
      <c r="X48" s="2"/>
      <c r="Y48" s="2"/>
      <c r="Z48" s="2"/>
      <c r="AA48" s="2"/>
      <c r="AB48" s="2"/>
      <c r="AC48" s="2"/>
      <c r="AD48" s="2"/>
      <c r="AE48" s="2"/>
    </row>
    <row r="49" spans="5:10" x14ac:dyDescent="0.25">
      <c r="E49" s="217" t="s">
        <v>19</v>
      </c>
      <c r="F49" s="217"/>
      <c r="G49" s="9">
        <f>SUM(G45:H48)</f>
        <v>0</v>
      </c>
      <c r="H49" s="224" t="s">
        <v>20</v>
      </c>
      <c r="I49" s="225"/>
      <c r="J49" s="226"/>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2" zoomScale="80" zoomScaleNormal="80" workbookViewId="0">
      <selection activeCell="S40" sqref="S40"/>
    </sheetView>
  </sheetViews>
  <sheetFormatPr defaultRowHeight="15" x14ac:dyDescent="0.25"/>
  <cols>
    <col min="2" max="2" width="9.5703125" customWidth="1"/>
    <col min="3" max="3" width="10.42578125" customWidth="1"/>
    <col min="8" max="8" width="11.7109375" customWidth="1"/>
    <col min="13" max="13" width="10.5703125" customWidth="1"/>
  </cols>
  <sheetData>
    <row r="1" spans="1:30" ht="23.25" x14ac:dyDescent="0.25">
      <c r="A1" s="55" t="s">
        <v>21</v>
      </c>
      <c r="B1" s="56"/>
      <c r="C1" s="56"/>
      <c r="D1" s="56"/>
      <c r="E1" s="56"/>
      <c r="F1" s="56"/>
      <c r="G1" s="56"/>
      <c r="H1" s="56"/>
      <c r="I1" s="56"/>
      <c r="J1" s="56"/>
      <c r="K1" s="56"/>
      <c r="L1" s="56"/>
      <c r="M1" s="56"/>
      <c r="N1" s="56"/>
      <c r="O1" s="57"/>
      <c r="P1" s="3"/>
      <c r="Q1" s="3"/>
      <c r="R1" s="3"/>
      <c r="S1" s="3"/>
      <c r="T1" s="3"/>
      <c r="U1" s="3"/>
      <c r="V1" s="3"/>
      <c r="W1" s="3"/>
      <c r="X1" s="3"/>
      <c r="Y1" s="3"/>
      <c r="Z1" s="3"/>
      <c r="AA1" s="3"/>
      <c r="AB1" s="3"/>
      <c r="AC1" s="3"/>
      <c r="AD1" s="3"/>
    </row>
    <row r="2" spans="1:30" ht="23.25" x14ac:dyDescent="0.25">
      <c r="A2" s="58"/>
      <c r="B2" s="59"/>
      <c r="C2" s="59"/>
      <c r="D2" s="59"/>
      <c r="E2" s="59"/>
      <c r="F2" s="59"/>
      <c r="G2" s="59"/>
      <c r="H2" s="59"/>
      <c r="I2" s="59"/>
      <c r="J2" s="59"/>
      <c r="K2" s="59"/>
      <c r="L2" s="59"/>
      <c r="M2" s="59"/>
      <c r="N2" s="59"/>
      <c r="O2" s="60"/>
      <c r="P2" s="3"/>
      <c r="Q2" s="3"/>
      <c r="R2" s="3"/>
      <c r="S2" s="3"/>
      <c r="T2" s="3"/>
      <c r="U2" s="3"/>
      <c r="V2" s="3"/>
      <c r="W2" s="3"/>
      <c r="X2" s="3"/>
      <c r="Y2" s="3"/>
      <c r="Z2" s="3"/>
      <c r="AA2" s="3"/>
      <c r="AB2" s="3"/>
      <c r="AC2" s="3"/>
      <c r="AD2" s="3"/>
    </row>
    <row r="3" spans="1:30" ht="24" thickBot="1" x14ac:dyDescent="0.3">
      <c r="A3" s="61"/>
      <c r="B3" s="62"/>
      <c r="C3" s="62"/>
      <c r="D3" s="62"/>
      <c r="E3" s="62"/>
      <c r="F3" s="62"/>
      <c r="G3" s="62"/>
      <c r="H3" s="62"/>
      <c r="I3" s="62"/>
      <c r="J3" s="62"/>
      <c r="K3" s="62"/>
      <c r="L3" s="62"/>
      <c r="M3" s="62"/>
      <c r="N3" s="62"/>
      <c r="O3" s="63"/>
      <c r="P3" s="3"/>
      <c r="Q3" s="3"/>
      <c r="R3" s="3"/>
      <c r="S3" s="3"/>
      <c r="T3" s="3"/>
      <c r="U3" s="3"/>
      <c r="V3" s="3"/>
      <c r="W3" s="3"/>
      <c r="X3" s="3"/>
      <c r="Y3" s="3"/>
      <c r="Z3" s="3"/>
      <c r="AA3" s="3"/>
      <c r="AB3" s="3"/>
      <c r="AC3" s="3"/>
      <c r="AD3" s="3"/>
    </row>
    <row r="4" spans="1:30" ht="52.9" customHeight="1" thickBot="1" x14ac:dyDescent="0.3">
      <c r="A4" s="255" t="s">
        <v>131</v>
      </c>
      <c r="B4" s="256"/>
      <c r="C4" s="256"/>
      <c r="D4" s="256"/>
      <c r="E4" s="256"/>
      <c r="F4" s="256"/>
      <c r="G4" s="256"/>
      <c r="H4" s="256"/>
      <c r="I4" s="256"/>
      <c r="J4" s="256"/>
      <c r="K4" s="256"/>
      <c r="L4" s="256"/>
      <c r="M4" s="256"/>
      <c r="N4" s="256"/>
      <c r="O4" s="257"/>
      <c r="P4" s="4"/>
      <c r="Q4" s="4"/>
      <c r="R4" s="4"/>
      <c r="S4" s="4"/>
      <c r="T4" s="4"/>
      <c r="U4" s="4"/>
      <c r="V4" s="4"/>
      <c r="W4" s="4"/>
      <c r="X4" s="4"/>
      <c r="Y4" s="4"/>
      <c r="Z4" s="4"/>
      <c r="AA4" s="4"/>
      <c r="AB4" s="4"/>
      <c r="AC4" s="4"/>
      <c r="AD4" s="4"/>
    </row>
    <row r="5" spans="1:30" ht="24" thickBot="1" x14ac:dyDescent="0.3">
      <c r="A5" s="258" t="s">
        <v>2</v>
      </c>
      <c r="B5" s="259"/>
      <c r="C5" s="259"/>
      <c r="D5" s="259"/>
      <c r="E5" s="259"/>
      <c r="F5" s="259"/>
      <c r="G5" s="259"/>
      <c r="H5" s="259"/>
      <c r="I5" s="222"/>
      <c r="J5" s="222"/>
      <c r="K5" s="222"/>
      <c r="L5" s="222"/>
      <c r="M5" s="222"/>
      <c r="N5" s="222"/>
      <c r="O5" s="223"/>
      <c r="P5" s="4"/>
      <c r="Q5" s="4"/>
      <c r="R5" s="4"/>
      <c r="S5" s="4"/>
      <c r="T5" s="4"/>
      <c r="U5" s="4"/>
      <c r="V5" s="4"/>
      <c r="W5" s="4"/>
      <c r="X5" s="4"/>
      <c r="Y5" s="4"/>
      <c r="Z5" s="4"/>
      <c r="AA5" s="4"/>
      <c r="AB5" s="4"/>
      <c r="AC5" s="4"/>
      <c r="AD5" s="4"/>
    </row>
    <row r="6" spans="1:30" ht="15.75" thickBot="1" x14ac:dyDescent="0.3">
      <c r="A6" s="260" t="s">
        <v>3</v>
      </c>
      <c r="B6" s="261"/>
      <c r="C6" s="261"/>
      <c r="D6" s="261"/>
      <c r="E6" s="264" t="s">
        <v>152</v>
      </c>
      <c r="F6" s="264"/>
      <c r="G6" s="264"/>
      <c r="H6" s="265"/>
      <c r="I6" s="268" t="s">
        <v>22</v>
      </c>
      <c r="J6" s="269"/>
      <c r="K6" s="269"/>
      <c r="L6" s="269"/>
      <c r="M6" s="269"/>
      <c r="N6" s="269"/>
      <c r="O6" s="269"/>
    </row>
    <row r="7" spans="1:30" ht="16.5" thickTop="1" thickBot="1" x14ac:dyDescent="0.3">
      <c r="A7" s="262"/>
      <c r="B7" s="263"/>
      <c r="C7" s="263"/>
      <c r="D7" s="263"/>
      <c r="E7" s="266"/>
      <c r="F7" s="266"/>
      <c r="G7" s="266"/>
      <c r="H7" s="267"/>
      <c r="I7" s="270"/>
      <c r="J7" s="271"/>
      <c r="K7" s="271"/>
      <c r="L7" s="271"/>
      <c r="M7" s="271"/>
      <c r="N7" s="271"/>
      <c r="O7" s="271"/>
    </row>
    <row r="8" spans="1:30" ht="15.75" thickBot="1" x14ac:dyDescent="0.3">
      <c r="A8" s="262" t="s">
        <v>23</v>
      </c>
      <c r="B8" s="263"/>
      <c r="C8" s="263"/>
      <c r="D8" s="263"/>
      <c r="E8" s="266" t="s">
        <v>160</v>
      </c>
      <c r="F8" s="266"/>
      <c r="G8" s="266"/>
      <c r="H8" s="267"/>
      <c r="I8" s="272"/>
      <c r="J8" s="273"/>
      <c r="K8" s="273"/>
      <c r="L8" s="273"/>
      <c r="M8" s="273"/>
      <c r="N8" s="273"/>
      <c r="O8" s="274"/>
    </row>
    <row r="9" spans="1:30" ht="16.5" thickTop="1" thickBot="1" x14ac:dyDescent="0.3">
      <c r="A9" s="262"/>
      <c r="B9" s="263"/>
      <c r="C9" s="263"/>
      <c r="D9" s="263"/>
      <c r="E9" s="266"/>
      <c r="F9" s="266"/>
      <c r="G9" s="266"/>
      <c r="H9" s="267"/>
      <c r="I9" s="212"/>
      <c r="J9" s="216"/>
      <c r="K9" s="216"/>
      <c r="L9" s="216"/>
      <c r="M9" s="216"/>
      <c r="N9" s="216"/>
      <c r="O9" s="275"/>
    </row>
    <row r="10" spans="1:30" ht="16.5" thickTop="1" thickBot="1" x14ac:dyDescent="0.3">
      <c r="A10" s="262"/>
      <c r="B10" s="263"/>
      <c r="C10" s="263"/>
      <c r="D10" s="263"/>
      <c r="E10" s="266"/>
      <c r="F10" s="266"/>
      <c r="G10" s="266"/>
      <c r="H10" s="267"/>
      <c r="I10" s="212"/>
      <c r="J10" s="216"/>
      <c r="K10" s="216"/>
      <c r="L10" s="216"/>
      <c r="M10" s="216"/>
      <c r="N10" s="216"/>
      <c r="O10" s="275"/>
    </row>
    <row r="11" spans="1:30" ht="16.5" thickTop="1" thickBot="1" x14ac:dyDescent="0.3">
      <c r="A11" s="262"/>
      <c r="B11" s="263"/>
      <c r="C11" s="263"/>
      <c r="D11" s="263"/>
      <c r="E11" s="266"/>
      <c r="F11" s="266"/>
      <c r="G11" s="266"/>
      <c r="H11" s="267"/>
      <c r="I11" s="212"/>
      <c r="J11" s="216"/>
      <c r="K11" s="216"/>
      <c r="L11" s="216"/>
      <c r="M11" s="216"/>
      <c r="N11" s="216"/>
      <c r="O11" s="275"/>
    </row>
    <row r="12" spans="1:30" ht="16.5" thickTop="1" thickBot="1" x14ac:dyDescent="0.3">
      <c r="A12" s="262" t="s">
        <v>24</v>
      </c>
      <c r="B12" s="263"/>
      <c r="C12" s="263"/>
      <c r="D12" s="263"/>
      <c r="E12" s="266" t="s">
        <v>158</v>
      </c>
      <c r="F12" s="266"/>
      <c r="G12" s="266"/>
      <c r="H12" s="267"/>
      <c r="I12" s="212"/>
      <c r="J12" s="216"/>
      <c r="K12" s="216"/>
      <c r="L12" s="216"/>
      <c r="M12" s="216"/>
      <c r="N12" s="216"/>
      <c r="O12" s="275"/>
    </row>
    <row r="13" spans="1:30" ht="16.5" thickTop="1" thickBot="1" x14ac:dyDescent="0.3">
      <c r="A13" s="262"/>
      <c r="B13" s="263"/>
      <c r="C13" s="263"/>
      <c r="D13" s="263"/>
      <c r="E13" s="266"/>
      <c r="F13" s="266"/>
      <c r="G13" s="266"/>
      <c r="H13" s="267"/>
      <c r="I13" s="212"/>
      <c r="J13" s="216"/>
      <c r="K13" s="216"/>
      <c r="L13" s="216"/>
      <c r="M13" s="216"/>
      <c r="N13" s="216"/>
      <c r="O13" s="275"/>
    </row>
    <row r="14" spans="1:30" ht="16.5" thickTop="1" thickBot="1" x14ac:dyDescent="0.3">
      <c r="A14" s="262" t="s">
        <v>25</v>
      </c>
      <c r="B14" s="263"/>
      <c r="C14" s="263"/>
      <c r="D14" s="263"/>
      <c r="E14" s="266" t="s">
        <v>159</v>
      </c>
      <c r="F14" s="266"/>
      <c r="G14" s="266"/>
      <c r="H14" s="267"/>
      <c r="I14" s="212"/>
      <c r="J14" s="216"/>
      <c r="K14" s="216"/>
      <c r="L14" s="216"/>
      <c r="M14" s="216"/>
      <c r="N14" s="216"/>
      <c r="O14" s="275"/>
    </row>
    <row r="15" spans="1:30" ht="16.5" thickTop="1" thickBot="1" x14ac:dyDescent="0.3">
      <c r="A15" s="279"/>
      <c r="B15" s="280"/>
      <c r="C15" s="280"/>
      <c r="D15" s="280"/>
      <c r="E15" s="281"/>
      <c r="F15" s="281"/>
      <c r="G15" s="281"/>
      <c r="H15" s="282"/>
      <c r="I15" s="276"/>
      <c r="J15" s="277"/>
      <c r="K15" s="277"/>
      <c r="L15" s="277"/>
      <c r="M15" s="277"/>
      <c r="N15" s="277"/>
      <c r="O15" s="278"/>
    </row>
    <row r="16" spans="1:30" x14ac:dyDescent="0.25">
      <c r="A16" s="283" t="s">
        <v>26</v>
      </c>
      <c r="B16" s="284"/>
      <c r="C16" s="284"/>
      <c r="D16" s="284"/>
      <c r="E16" s="284"/>
      <c r="F16" s="284"/>
      <c r="G16" s="284"/>
      <c r="H16" s="284"/>
      <c r="I16" s="284"/>
      <c r="J16" s="284"/>
      <c r="K16" s="284"/>
      <c r="L16" s="284"/>
      <c r="M16" s="284"/>
      <c r="N16" s="284"/>
      <c r="O16" s="285"/>
    </row>
    <row r="17" spans="1:15" ht="15.75" thickBot="1" x14ac:dyDescent="0.3">
      <c r="A17" s="286"/>
      <c r="B17" s="287"/>
      <c r="C17" s="287"/>
      <c r="D17" s="287"/>
      <c r="E17" s="287"/>
      <c r="F17" s="287"/>
      <c r="G17" s="287"/>
      <c r="H17" s="287"/>
      <c r="I17" s="287"/>
      <c r="J17" s="287"/>
      <c r="K17" s="287"/>
      <c r="L17" s="287"/>
      <c r="M17" s="287"/>
      <c r="N17" s="287"/>
      <c r="O17" s="288"/>
    </row>
    <row r="18" spans="1:15" ht="15.75" thickBot="1" x14ac:dyDescent="0.3">
      <c r="A18" s="289" t="s">
        <v>27</v>
      </c>
      <c r="B18" s="290"/>
      <c r="C18" s="290"/>
      <c r="D18" s="290"/>
      <c r="E18" s="290"/>
      <c r="F18" s="290" t="s">
        <v>28</v>
      </c>
      <c r="G18" s="290"/>
      <c r="H18" s="290"/>
      <c r="I18" s="290"/>
      <c r="J18" s="290"/>
      <c r="K18" s="290" t="s">
        <v>29</v>
      </c>
      <c r="L18" s="290"/>
      <c r="M18" s="290"/>
      <c r="N18" s="290"/>
      <c r="O18" s="291"/>
    </row>
    <row r="19" spans="1:15" ht="30" x14ac:dyDescent="0.25">
      <c r="A19" s="292" t="s">
        <v>30</v>
      </c>
      <c r="B19" s="293"/>
      <c r="C19" s="22" t="s">
        <v>31</v>
      </c>
      <c r="D19" s="293" t="s">
        <v>32</v>
      </c>
      <c r="E19" s="293"/>
      <c r="F19" s="293" t="s">
        <v>30</v>
      </c>
      <c r="G19" s="293"/>
      <c r="H19" s="22" t="s">
        <v>31</v>
      </c>
      <c r="I19" s="293" t="s">
        <v>32</v>
      </c>
      <c r="J19" s="293"/>
      <c r="K19" s="293" t="s">
        <v>30</v>
      </c>
      <c r="L19" s="293"/>
      <c r="M19" s="22" t="s">
        <v>31</v>
      </c>
      <c r="N19" s="293" t="s">
        <v>32</v>
      </c>
      <c r="O19" s="294"/>
    </row>
    <row r="20" spans="1:15" x14ac:dyDescent="0.25">
      <c r="A20" s="303">
        <v>115</v>
      </c>
      <c r="B20" s="295"/>
      <c r="C20" s="295"/>
      <c r="D20" s="295">
        <v>114.85</v>
      </c>
      <c r="E20" s="295"/>
      <c r="F20" s="295">
        <v>60</v>
      </c>
      <c r="G20" s="295"/>
      <c r="H20" s="295"/>
      <c r="I20" s="295">
        <v>60.04</v>
      </c>
      <c r="J20" s="295"/>
      <c r="K20" s="295">
        <v>90</v>
      </c>
      <c r="L20" s="295"/>
      <c r="M20" s="295"/>
      <c r="N20" s="295">
        <v>90.07</v>
      </c>
      <c r="O20" s="297"/>
    </row>
    <row r="21" spans="1:15" ht="15.75" thickBot="1" x14ac:dyDescent="0.3">
      <c r="A21" s="304"/>
      <c r="B21" s="296"/>
      <c r="C21" s="296"/>
      <c r="D21" s="296"/>
      <c r="E21" s="296"/>
      <c r="F21" s="296"/>
      <c r="G21" s="296"/>
      <c r="H21" s="296"/>
      <c r="I21" s="296"/>
      <c r="J21" s="296"/>
      <c r="K21" s="296"/>
      <c r="L21" s="296"/>
      <c r="M21" s="296"/>
      <c r="N21" s="296"/>
      <c r="O21" s="298"/>
    </row>
    <row r="22" spans="1:15" x14ac:dyDescent="0.25">
      <c r="A22" s="299" t="s">
        <v>33</v>
      </c>
      <c r="B22" s="300"/>
      <c r="C22" s="300"/>
      <c r="D22" s="301"/>
      <c r="E22" s="302"/>
      <c r="F22" s="299" t="s">
        <v>33</v>
      </c>
      <c r="G22" s="300"/>
      <c r="H22" s="300"/>
      <c r="I22" s="301"/>
      <c r="J22" s="302"/>
      <c r="K22" s="299" t="s">
        <v>33</v>
      </c>
      <c r="L22" s="300"/>
      <c r="M22" s="300"/>
      <c r="N22" s="301"/>
      <c r="O22" s="302"/>
    </row>
    <row r="23" spans="1:15" x14ac:dyDescent="0.25">
      <c r="A23" s="305" t="s">
        <v>34</v>
      </c>
      <c r="B23" s="306"/>
      <c r="C23" s="306"/>
      <c r="D23" s="306"/>
      <c r="E23" s="307"/>
      <c r="F23" s="305" t="s">
        <v>34</v>
      </c>
      <c r="G23" s="306"/>
      <c r="H23" s="306"/>
      <c r="I23" s="306"/>
      <c r="J23" s="307"/>
      <c r="K23" s="305" t="s">
        <v>34</v>
      </c>
      <c r="L23" s="306"/>
      <c r="M23" s="306"/>
      <c r="N23" s="306"/>
      <c r="O23" s="307"/>
    </row>
    <row r="24" spans="1:15" x14ac:dyDescent="0.25">
      <c r="A24" s="308" t="s">
        <v>11</v>
      </c>
      <c r="B24" s="309"/>
      <c r="C24" s="309"/>
      <c r="D24" s="309"/>
      <c r="E24" s="251"/>
      <c r="F24" s="308" t="s">
        <v>11</v>
      </c>
      <c r="G24" s="309"/>
      <c r="H24" s="309"/>
      <c r="I24" s="309"/>
      <c r="J24" s="251"/>
      <c r="K24" s="308" t="s">
        <v>11</v>
      </c>
      <c r="L24" s="309"/>
      <c r="M24" s="309"/>
      <c r="N24" s="309"/>
      <c r="O24" s="251"/>
    </row>
    <row r="25" spans="1:15" x14ac:dyDescent="0.25">
      <c r="A25" s="311" t="s">
        <v>130</v>
      </c>
      <c r="B25" s="312"/>
      <c r="C25" s="312"/>
      <c r="D25" s="143"/>
      <c r="E25" s="313"/>
      <c r="F25" s="311" t="s">
        <v>130</v>
      </c>
      <c r="G25" s="312"/>
      <c r="H25" s="312"/>
      <c r="I25" s="143"/>
      <c r="J25" s="313"/>
      <c r="K25" s="311" t="s">
        <v>130</v>
      </c>
      <c r="L25" s="312"/>
      <c r="M25" s="312"/>
      <c r="N25" s="143"/>
      <c r="O25" s="313"/>
    </row>
    <row r="26" spans="1:15" ht="28.9" customHeight="1" thickBot="1" x14ac:dyDescent="0.3">
      <c r="A26" s="314" t="s">
        <v>132</v>
      </c>
      <c r="B26" s="315"/>
      <c r="C26" s="315"/>
      <c r="D26" s="242"/>
      <c r="E26" s="310"/>
      <c r="F26" s="314" t="s">
        <v>132</v>
      </c>
      <c r="G26" s="315"/>
      <c r="H26" s="315"/>
      <c r="I26" s="242"/>
      <c r="J26" s="310"/>
      <c r="K26" s="314" t="s">
        <v>132</v>
      </c>
      <c r="L26" s="315"/>
      <c r="M26" s="315"/>
      <c r="N26" s="242"/>
      <c r="O26" s="310"/>
    </row>
    <row r="27" spans="1:15" x14ac:dyDescent="0.25">
      <c r="A27" s="283" t="s">
        <v>35</v>
      </c>
      <c r="B27" s="284"/>
      <c r="C27" s="284"/>
      <c r="D27" s="284"/>
      <c r="E27" s="284"/>
      <c r="F27" s="284"/>
      <c r="G27" s="284"/>
      <c r="H27" s="284"/>
      <c r="I27" s="284"/>
      <c r="J27" s="284"/>
      <c r="K27" s="284"/>
      <c r="L27" s="284"/>
      <c r="M27" s="284"/>
      <c r="N27" s="284"/>
      <c r="O27" s="285"/>
    </row>
    <row r="28" spans="1:15" ht="15.75" thickBot="1" x14ac:dyDescent="0.3">
      <c r="A28" s="286"/>
      <c r="B28" s="287"/>
      <c r="C28" s="287"/>
      <c r="D28" s="287"/>
      <c r="E28" s="287"/>
      <c r="F28" s="287"/>
      <c r="G28" s="287"/>
      <c r="H28" s="287"/>
      <c r="I28" s="287"/>
      <c r="J28" s="287"/>
      <c r="K28" s="287"/>
      <c r="L28" s="287"/>
      <c r="M28" s="287"/>
      <c r="N28" s="287"/>
      <c r="O28" s="288"/>
    </row>
    <row r="29" spans="1:15" ht="15.75" thickBot="1" x14ac:dyDescent="0.3">
      <c r="A29" s="289" t="s">
        <v>27</v>
      </c>
      <c r="B29" s="290"/>
      <c r="C29" s="290"/>
      <c r="D29" s="290"/>
      <c r="E29" s="290"/>
      <c r="F29" s="290" t="s">
        <v>28</v>
      </c>
      <c r="G29" s="290"/>
      <c r="H29" s="290"/>
      <c r="I29" s="290"/>
      <c r="J29" s="290"/>
      <c r="K29" s="290" t="s">
        <v>29</v>
      </c>
      <c r="L29" s="290"/>
      <c r="M29" s="290"/>
      <c r="N29" s="290"/>
      <c r="O29" s="291"/>
    </row>
    <row r="30" spans="1:15" ht="30" x14ac:dyDescent="0.25">
      <c r="A30" s="292" t="s">
        <v>30</v>
      </c>
      <c r="B30" s="293"/>
      <c r="C30" s="22" t="s">
        <v>31</v>
      </c>
      <c r="D30" s="293" t="s">
        <v>32</v>
      </c>
      <c r="E30" s="293"/>
      <c r="F30" s="293" t="s">
        <v>30</v>
      </c>
      <c r="G30" s="293"/>
      <c r="H30" s="22" t="s">
        <v>31</v>
      </c>
      <c r="I30" s="293" t="s">
        <v>32</v>
      </c>
      <c r="J30" s="293"/>
      <c r="K30" s="293" t="s">
        <v>30</v>
      </c>
      <c r="L30" s="293"/>
      <c r="M30" s="22" t="s">
        <v>31</v>
      </c>
      <c r="N30" s="293" t="s">
        <v>32</v>
      </c>
      <c r="O30" s="294"/>
    </row>
    <row r="31" spans="1:15" x14ac:dyDescent="0.25">
      <c r="A31" s="303">
        <v>30</v>
      </c>
      <c r="B31" s="295"/>
      <c r="C31" s="295">
        <v>0.2</v>
      </c>
      <c r="D31" s="303">
        <v>29.94</v>
      </c>
      <c r="E31" s="295"/>
      <c r="F31" s="295">
        <v>105</v>
      </c>
      <c r="G31" s="295"/>
      <c r="H31" s="295">
        <v>0.2</v>
      </c>
      <c r="I31" s="295">
        <v>104.97</v>
      </c>
      <c r="J31" s="295"/>
      <c r="K31" s="295">
        <v>36</v>
      </c>
      <c r="L31" s="295"/>
      <c r="M31" s="295">
        <v>0.05</v>
      </c>
      <c r="N31" s="295">
        <v>36</v>
      </c>
      <c r="O31" s="297"/>
    </row>
    <row r="32" spans="1:15" ht="15.75" thickBot="1" x14ac:dyDescent="0.3">
      <c r="A32" s="304"/>
      <c r="B32" s="296"/>
      <c r="C32" s="296"/>
      <c r="D32" s="304"/>
      <c r="E32" s="296"/>
      <c r="F32" s="296"/>
      <c r="G32" s="296"/>
      <c r="H32" s="296"/>
      <c r="I32" s="296"/>
      <c r="J32" s="296"/>
      <c r="K32" s="296"/>
      <c r="L32" s="296"/>
      <c r="M32" s="296"/>
      <c r="N32" s="296"/>
      <c r="O32" s="298"/>
    </row>
    <row r="33" spans="1:15" x14ac:dyDescent="0.25">
      <c r="A33" s="299" t="s">
        <v>33</v>
      </c>
      <c r="B33" s="300"/>
      <c r="C33" s="300"/>
      <c r="D33" s="301"/>
      <c r="E33" s="302"/>
      <c r="F33" s="299" t="s">
        <v>33</v>
      </c>
      <c r="G33" s="300"/>
      <c r="H33" s="300"/>
      <c r="I33" s="301"/>
      <c r="J33" s="302"/>
      <c r="K33" s="299" t="s">
        <v>33</v>
      </c>
      <c r="L33" s="300"/>
      <c r="M33" s="300"/>
      <c r="N33" s="301"/>
      <c r="O33" s="302"/>
    </row>
    <row r="34" spans="1:15" x14ac:dyDescent="0.25">
      <c r="A34" s="305" t="s">
        <v>34</v>
      </c>
      <c r="B34" s="306"/>
      <c r="C34" s="306"/>
      <c r="D34" s="306"/>
      <c r="E34" s="307"/>
      <c r="F34" s="305" t="s">
        <v>34</v>
      </c>
      <c r="G34" s="306"/>
      <c r="H34" s="306"/>
      <c r="I34" s="306"/>
      <c r="J34" s="307"/>
      <c r="K34" s="305" t="s">
        <v>34</v>
      </c>
      <c r="L34" s="306"/>
      <c r="M34" s="306"/>
      <c r="N34" s="306"/>
      <c r="O34" s="307"/>
    </row>
    <row r="35" spans="1:15" x14ac:dyDescent="0.25">
      <c r="A35" s="308" t="s">
        <v>11</v>
      </c>
      <c r="B35" s="309"/>
      <c r="C35" s="309"/>
      <c r="D35" s="309"/>
      <c r="E35" s="251"/>
      <c r="F35" s="308" t="s">
        <v>11</v>
      </c>
      <c r="G35" s="309"/>
      <c r="H35" s="309"/>
      <c r="I35" s="309"/>
      <c r="J35" s="251"/>
      <c r="K35" s="308" t="s">
        <v>11</v>
      </c>
      <c r="L35" s="309"/>
      <c r="M35" s="309"/>
      <c r="N35" s="309"/>
      <c r="O35" s="251"/>
    </row>
    <row r="36" spans="1:15" x14ac:dyDescent="0.25">
      <c r="A36" s="311" t="s">
        <v>130</v>
      </c>
      <c r="B36" s="312"/>
      <c r="C36" s="312"/>
      <c r="D36" s="143"/>
      <c r="E36" s="313"/>
      <c r="F36" s="311" t="s">
        <v>130</v>
      </c>
      <c r="G36" s="312"/>
      <c r="H36" s="312"/>
      <c r="I36" s="143"/>
      <c r="J36" s="313"/>
      <c r="K36" s="311" t="s">
        <v>130</v>
      </c>
      <c r="L36" s="312"/>
      <c r="M36" s="312"/>
      <c r="N36" s="143"/>
      <c r="O36" s="313"/>
    </row>
    <row r="37" spans="1:15" ht="28.9" customHeight="1" thickBot="1" x14ac:dyDescent="0.3">
      <c r="A37" s="314" t="s">
        <v>132</v>
      </c>
      <c r="B37" s="315"/>
      <c r="C37" s="315"/>
      <c r="D37" s="318"/>
      <c r="E37" s="319"/>
      <c r="F37" s="314" t="s">
        <v>132</v>
      </c>
      <c r="G37" s="315"/>
      <c r="H37" s="315"/>
      <c r="I37" s="318"/>
      <c r="J37" s="319"/>
      <c r="K37" s="314" t="s">
        <v>132</v>
      </c>
      <c r="L37" s="315"/>
      <c r="M37" s="315"/>
      <c r="N37" s="318"/>
      <c r="O37" s="319"/>
    </row>
    <row r="38" spans="1:15" ht="14.25" customHeight="1" x14ac:dyDescent="0.25">
      <c r="A38" s="320" t="s">
        <v>36</v>
      </c>
      <c r="B38" s="321"/>
      <c r="C38" s="321"/>
      <c r="D38" s="321"/>
      <c r="E38" s="321"/>
      <c r="F38" s="321"/>
      <c r="G38" s="326"/>
      <c r="H38" s="326"/>
      <c r="I38" s="326"/>
      <c r="J38" s="326"/>
      <c r="K38" s="326"/>
      <c r="L38" s="326"/>
      <c r="M38" s="326"/>
      <c r="N38" s="329" t="s">
        <v>11</v>
      </c>
      <c r="O38" s="330"/>
    </row>
    <row r="39" spans="1:15" x14ac:dyDescent="0.25">
      <c r="A39" s="322"/>
      <c r="B39" s="323"/>
      <c r="C39" s="323"/>
      <c r="D39" s="323"/>
      <c r="E39" s="323"/>
      <c r="F39" s="323"/>
      <c r="G39" s="327"/>
      <c r="H39" s="327"/>
      <c r="I39" s="327"/>
      <c r="J39" s="327"/>
      <c r="K39" s="327"/>
      <c r="L39" s="327"/>
      <c r="M39" s="327"/>
      <c r="N39" s="143"/>
      <c r="O39" s="251" t="s">
        <v>37</v>
      </c>
    </row>
    <row r="40" spans="1:15" ht="184.5" customHeight="1" thickBot="1" x14ac:dyDescent="0.3">
      <c r="A40" s="324"/>
      <c r="B40" s="325"/>
      <c r="C40" s="325"/>
      <c r="D40" s="325"/>
      <c r="E40" s="325"/>
      <c r="F40" s="325"/>
      <c r="G40" s="328"/>
      <c r="H40" s="328"/>
      <c r="I40" s="328"/>
      <c r="J40" s="328"/>
      <c r="K40" s="328"/>
      <c r="L40" s="328"/>
      <c r="M40" s="328"/>
      <c r="N40" s="145"/>
      <c r="O40" s="252"/>
    </row>
    <row r="41" spans="1:15" x14ac:dyDescent="0.25">
      <c r="A41" s="331" t="s">
        <v>38</v>
      </c>
      <c r="B41" s="332"/>
      <c r="C41" s="332"/>
      <c r="D41" s="332"/>
      <c r="E41" s="332"/>
      <c r="F41" s="332"/>
      <c r="G41" s="333"/>
      <c r="H41" s="333"/>
      <c r="I41" s="333"/>
      <c r="J41" s="333"/>
      <c r="K41" s="333"/>
      <c r="L41" s="333"/>
      <c r="M41" s="333"/>
      <c r="N41" s="253"/>
      <c r="O41" s="254"/>
    </row>
    <row r="42" spans="1:15" x14ac:dyDescent="0.25">
      <c r="A42" s="322"/>
      <c r="B42" s="323"/>
      <c r="C42" s="323"/>
      <c r="D42" s="323"/>
      <c r="E42" s="323"/>
      <c r="F42" s="323"/>
      <c r="G42" s="334"/>
      <c r="H42" s="334"/>
      <c r="I42" s="334"/>
      <c r="J42" s="334"/>
      <c r="K42" s="334"/>
      <c r="L42" s="334"/>
      <c r="M42" s="334"/>
      <c r="N42" s="143"/>
      <c r="O42" s="251" t="s">
        <v>37</v>
      </c>
    </row>
    <row r="43" spans="1:15" ht="90" customHeight="1" thickBot="1" x14ac:dyDescent="0.3">
      <c r="A43" s="324"/>
      <c r="B43" s="325"/>
      <c r="C43" s="325"/>
      <c r="D43" s="325"/>
      <c r="E43" s="325"/>
      <c r="F43" s="325"/>
      <c r="G43" s="335"/>
      <c r="H43" s="335"/>
      <c r="I43" s="335"/>
      <c r="J43" s="335"/>
      <c r="K43" s="335"/>
      <c r="L43" s="335"/>
      <c r="M43" s="335"/>
      <c r="N43" s="145"/>
      <c r="O43" s="252"/>
    </row>
    <row r="44" spans="1:15" ht="15.75" thickBot="1" x14ac:dyDescent="0.3">
      <c r="J44" s="316" t="s">
        <v>39</v>
      </c>
      <c r="K44" s="317"/>
      <c r="L44" s="317"/>
      <c r="M44" s="317"/>
      <c r="N44" s="20">
        <f>D25+D26+I25+I26+N25+N26+N36+N37+I37+I36+D37+D36+N42+N39</f>
        <v>0</v>
      </c>
      <c r="O44" s="28" t="s">
        <v>133</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abSelected="1" topLeftCell="A24" zoomScale="70" zoomScaleNormal="70" workbookViewId="0">
      <selection activeCell="U14" sqref="U14"/>
    </sheetView>
  </sheetViews>
  <sheetFormatPr defaultRowHeight="15" x14ac:dyDescent="0.25"/>
  <cols>
    <col min="15" max="15" width="17.28515625" customWidth="1"/>
    <col min="16" max="16" width="10" customWidth="1"/>
    <col min="17" max="17" width="10.28515625" customWidth="1"/>
  </cols>
  <sheetData>
    <row r="1" spans="1:17" x14ac:dyDescent="0.25">
      <c r="A1" s="55" t="s">
        <v>40</v>
      </c>
      <c r="B1" s="56"/>
      <c r="C1" s="56"/>
      <c r="D1" s="56"/>
      <c r="E1" s="56"/>
      <c r="F1" s="56"/>
      <c r="G1" s="56"/>
      <c r="H1" s="56"/>
      <c r="I1" s="56"/>
      <c r="J1" s="56"/>
      <c r="K1" s="56"/>
      <c r="L1" s="56"/>
      <c r="M1" s="56"/>
      <c r="N1" s="57"/>
      <c r="O1" s="156" t="s">
        <v>41</v>
      </c>
      <c r="P1" s="157"/>
      <c r="Q1" s="158"/>
    </row>
    <row r="2" spans="1:17" ht="15.75" thickBot="1" x14ac:dyDescent="0.3">
      <c r="A2" s="58"/>
      <c r="B2" s="59"/>
      <c r="C2" s="59"/>
      <c r="D2" s="59"/>
      <c r="E2" s="59"/>
      <c r="F2" s="59"/>
      <c r="G2" s="59"/>
      <c r="H2" s="59"/>
      <c r="I2" s="59"/>
      <c r="J2" s="59"/>
      <c r="K2" s="59"/>
      <c r="L2" s="59"/>
      <c r="M2" s="59"/>
      <c r="N2" s="60"/>
      <c r="O2" s="159"/>
      <c r="P2" s="160"/>
      <c r="Q2" s="161"/>
    </row>
    <row r="3" spans="1:17" ht="15.75" thickBot="1" x14ac:dyDescent="0.3">
      <c r="A3" s="61"/>
      <c r="B3" s="62"/>
      <c r="C3" s="62"/>
      <c r="D3" s="62"/>
      <c r="E3" s="62"/>
      <c r="F3" s="62"/>
      <c r="G3" s="62"/>
      <c r="H3" s="62"/>
      <c r="I3" s="62"/>
      <c r="J3" s="62"/>
      <c r="K3" s="62"/>
      <c r="L3" s="62"/>
      <c r="M3" s="62"/>
      <c r="N3" s="63"/>
      <c r="O3" s="162" t="s">
        <v>156</v>
      </c>
      <c r="P3" s="163"/>
      <c r="Q3" s="164"/>
    </row>
    <row r="4" spans="1:17" ht="24" thickBot="1" x14ac:dyDescent="0.3">
      <c r="A4" s="64" t="s">
        <v>1</v>
      </c>
      <c r="B4" s="65"/>
      <c r="C4" s="65"/>
      <c r="D4" s="65"/>
      <c r="E4" s="65"/>
      <c r="F4" s="65"/>
      <c r="G4" s="65"/>
      <c r="H4" s="65"/>
      <c r="I4" s="65"/>
      <c r="J4" s="65"/>
      <c r="K4" s="65"/>
      <c r="L4" s="65"/>
      <c r="M4" s="65"/>
      <c r="N4" s="66"/>
      <c r="O4" s="165"/>
      <c r="P4" s="166"/>
      <c r="Q4" s="167"/>
    </row>
    <row r="5" spans="1:17" ht="24" thickBot="1" x14ac:dyDescent="0.3">
      <c r="A5" s="67" t="s">
        <v>2</v>
      </c>
      <c r="B5" s="68"/>
      <c r="C5" s="68"/>
      <c r="D5" s="68"/>
      <c r="E5" s="68"/>
      <c r="F5" s="68"/>
      <c r="G5" s="68"/>
      <c r="H5" s="68"/>
      <c r="I5" s="68"/>
      <c r="J5" s="68"/>
      <c r="K5" s="68"/>
      <c r="L5" s="68"/>
      <c r="M5" s="68"/>
      <c r="N5" s="68"/>
      <c r="O5" s="168" t="s">
        <v>11</v>
      </c>
      <c r="P5" s="169"/>
      <c r="Q5" s="170"/>
    </row>
    <row r="6" spans="1:17" ht="24" thickBot="1" x14ac:dyDescent="0.4">
      <c r="A6" s="69" t="s">
        <v>42</v>
      </c>
      <c r="B6" s="70"/>
      <c r="C6" s="70"/>
      <c r="D6" s="70"/>
      <c r="E6" s="70"/>
      <c r="F6" s="71"/>
      <c r="G6" s="72" t="s">
        <v>43</v>
      </c>
      <c r="H6" s="70"/>
      <c r="I6" s="70"/>
      <c r="J6" s="70"/>
      <c r="K6" s="70"/>
      <c r="L6" s="70"/>
      <c r="M6" s="70"/>
      <c r="N6" s="73"/>
      <c r="O6" s="171"/>
      <c r="P6" s="172"/>
      <c r="Q6" s="173"/>
    </row>
    <row r="7" spans="1:17" ht="24" thickBot="1" x14ac:dyDescent="0.4">
      <c r="A7" s="74" t="s">
        <v>44</v>
      </c>
      <c r="B7" s="75"/>
      <c r="C7" s="75"/>
      <c r="D7" s="75"/>
      <c r="E7" s="75"/>
      <c r="F7" s="76"/>
      <c r="G7" s="77">
        <v>75.34</v>
      </c>
      <c r="H7" s="78"/>
      <c r="I7" s="79">
        <v>75.349999999999994</v>
      </c>
      <c r="J7" s="79"/>
      <c r="K7" s="79">
        <v>75.36</v>
      </c>
      <c r="L7" s="79"/>
      <c r="M7" s="79">
        <v>75.319999999999993</v>
      </c>
      <c r="N7" s="80"/>
      <c r="O7" s="176"/>
      <c r="P7" s="177"/>
      <c r="Q7" s="11" t="s">
        <v>45</v>
      </c>
    </row>
    <row r="8" spans="1:17" ht="24" thickBot="1" x14ac:dyDescent="0.4">
      <c r="A8" s="81" t="s">
        <v>46</v>
      </c>
      <c r="B8" s="82"/>
      <c r="C8" s="82"/>
      <c r="D8" s="82"/>
      <c r="E8" s="82"/>
      <c r="F8" s="83"/>
      <c r="G8" s="84">
        <v>75.959999999999994</v>
      </c>
      <c r="H8" s="85"/>
      <c r="I8" s="85">
        <v>75.959999999999994</v>
      </c>
      <c r="J8" s="85"/>
      <c r="K8" s="85">
        <v>75.959999999999994</v>
      </c>
      <c r="L8" s="85"/>
      <c r="M8" s="85">
        <v>75.959999999999994</v>
      </c>
      <c r="N8" s="86"/>
      <c r="O8" s="142"/>
      <c r="P8" s="143"/>
      <c r="Q8" s="12" t="s">
        <v>45</v>
      </c>
    </row>
    <row r="9" spans="1:17" ht="23.25" customHeight="1" x14ac:dyDescent="0.35">
      <c r="A9" s="90" t="s">
        <v>47</v>
      </c>
      <c r="B9" s="91"/>
      <c r="C9" s="91"/>
      <c r="D9" s="91"/>
      <c r="E9" s="91"/>
      <c r="F9" s="92"/>
      <c r="G9" s="87">
        <v>47.99</v>
      </c>
      <c r="H9" s="88"/>
      <c r="I9" s="88">
        <v>47.99</v>
      </c>
      <c r="J9" s="88"/>
      <c r="K9" s="88">
        <v>47.99</v>
      </c>
      <c r="L9" s="88"/>
      <c r="M9" s="88">
        <v>47.99</v>
      </c>
      <c r="N9" s="89"/>
      <c r="O9" s="142"/>
      <c r="P9" s="143"/>
      <c r="Q9" s="125" t="s">
        <v>45</v>
      </c>
    </row>
    <row r="10" spans="1:17" ht="24" thickBot="1" x14ac:dyDescent="0.4">
      <c r="A10" s="93"/>
      <c r="B10" s="94"/>
      <c r="C10" s="94"/>
      <c r="D10" s="94"/>
      <c r="E10" s="94"/>
      <c r="F10" s="95"/>
      <c r="G10" s="96">
        <v>47.99</v>
      </c>
      <c r="H10" s="97"/>
      <c r="I10" s="98"/>
      <c r="J10" s="98"/>
      <c r="K10" s="98"/>
      <c r="L10" s="98"/>
      <c r="M10" s="98"/>
      <c r="N10" s="99"/>
      <c r="O10" s="142"/>
      <c r="P10" s="143"/>
      <c r="Q10" s="125"/>
    </row>
    <row r="11" spans="1:17" ht="24" thickBot="1" x14ac:dyDescent="0.4">
      <c r="A11" s="81" t="s">
        <v>48</v>
      </c>
      <c r="B11" s="82"/>
      <c r="C11" s="82"/>
      <c r="D11" s="82"/>
      <c r="E11" s="82"/>
      <c r="F11" s="83"/>
      <c r="G11" s="84">
        <v>39.979999999999997</v>
      </c>
      <c r="H11" s="85"/>
      <c r="I11" s="85">
        <v>39.979999999999997</v>
      </c>
      <c r="J11" s="85"/>
      <c r="K11" s="85">
        <v>39.979999999999997</v>
      </c>
      <c r="L11" s="85"/>
      <c r="M11" s="85">
        <v>39.979999999999997</v>
      </c>
      <c r="N11" s="86"/>
      <c r="O11" s="142"/>
      <c r="P11" s="143"/>
      <c r="Q11" s="12" t="s">
        <v>45</v>
      </c>
    </row>
    <row r="12" spans="1:17" ht="24" thickBot="1" x14ac:dyDescent="0.4">
      <c r="A12" s="74" t="s">
        <v>150</v>
      </c>
      <c r="B12" s="75"/>
      <c r="C12" s="75"/>
      <c r="D12" s="75"/>
      <c r="E12" s="75"/>
      <c r="F12" s="76"/>
      <c r="G12" s="100">
        <v>7.0000000000000007E-2</v>
      </c>
      <c r="H12" s="79"/>
      <c r="I12" s="79"/>
      <c r="J12" s="79"/>
      <c r="K12" s="79">
        <v>1.88</v>
      </c>
      <c r="L12" s="79"/>
      <c r="M12" s="79"/>
      <c r="N12" s="80"/>
      <c r="O12" s="142"/>
      <c r="P12" s="143"/>
      <c r="Q12" s="12" t="s">
        <v>58</v>
      </c>
    </row>
    <row r="13" spans="1:17" ht="24" thickBot="1" x14ac:dyDescent="0.4">
      <c r="A13" s="81" t="s">
        <v>49</v>
      </c>
      <c r="B13" s="82"/>
      <c r="C13" s="82"/>
      <c r="D13" s="82"/>
      <c r="E13" s="82"/>
      <c r="F13" s="83"/>
      <c r="G13" s="84">
        <v>76</v>
      </c>
      <c r="H13" s="85"/>
      <c r="I13" s="85">
        <v>76</v>
      </c>
      <c r="J13" s="85"/>
      <c r="K13" s="85">
        <v>76</v>
      </c>
      <c r="L13" s="85"/>
      <c r="M13" s="85">
        <v>76</v>
      </c>
      <c r="N13" s="86"/>
      <c r="O13" s="142"/>
      <c r="P13" s="143"/>
      <c r="Q13" s="12" t="s">
        <v>45</v>
      </c>
    </row>
    <row r="14" spans="1:17" ht="24" thickBot="1" x14ac:dyDescent="0.4">
      <c r="A14" s="74" t="s">
        <v>50</v>
      </c>
      <c r="B14" s="75"/>
      <c r="C14" s="75"/>
      <c r="D14" s="75"/>
      <c r="E14" s="75"/>
      <c r="F14" s="76"/>
      <c r="G14" s="100">
        <v>77.650000000000006</v>
      </c>
      <c r="H14" s="79"/>
      <c r="I14" s="79"/>
      <c r="J14" s="79"/>
      <c r="K14" s="79"/>
      <c r="L14" s="79"/>
      <c r="M14" s="79"/>
      <c r="N14" s="80"/>
      <c r="O14" s="142"/>
      <c r="P14" s="143"/>
      <c r="Q14" s="12" t="s">
        <v>45</v>
      </c>
    </row>
    <row r="15" spans="1:17" ht="23.25" x14ac:dyDescent="0.35">
      <c r="A15" s="101" t="s">
        <v>51</v>
      </c>
      <c r="B15" s="102"/>
      <c r="C15" s="102"/>
      <c r="D15" s="102"/>
      <c r="E15" s="102"/>
      <c r="F15" s="103"/>
      <c r="G15" s="107">
        <v>3.02</v>
      </c>
      <c r="H15" s="108"/>
      <c r="I15" s="108">
        <v>3.03</v>
      </c>
      <c r="J15" s="108"/>
      <c r="K15" s="108">
        <v>3.02</v>
      </c>
      <c r="L15" s="108"/>
      <c r="M15" s="108">
        <v>3.02</v>
      </c>
      <c r="N15" s="109"/>
      <c r="O15" s="142"/>
      <c r="P15" s="143"/>
      <c r="Q15" s="125" t="s">
        <v>45</v>
      </c>
    </row>
    <row r="16" spans="1:17" ht="24" thickBot="1" x14ac:dyDescent="0.4">
      <c r="A16" s="104"/>
      <c r="B16" s="105"/>
      <c r="C16" s="105"/>
      <c r="D16" s="105"/>
      <c r="E16" s="105"/>
      <c r="F16" s="106"/>
      <c r="G16" s="112">
        <v>3.02</v>
      </c>
      <c r="H16" s="110"/>
      <c r="I16" s="110">
        <v>3.03</v>
      </c>
      <c r="J16" s="110"/>
      <c r="K16" s="110">
        <v>3.02</v>
      </c>
      <c r="L16" s="110"/>
      <c r="M16" s="110">
        <v>3.02</v>
      </c>
      <c r="N16" s="111"/>
      <c r="O16" s="142"/>
      <c r="P16" s="143"/>
      <c r="Q16" s="125"/>
    </row>
    <row r="17" spans="1:17" ht="23.25" x14ac:dyDescent="0.35">
      <c r="A17" s="90" t="s">
        <v>52</v>
      </c>
      <c r="B17" s="91"/>
      <c r="C17" s="91"/>
      <c r="D17" s="91"/>
      <c r="E17" s="91"/>
      <c r="F17" s="92"/>
      <c r="G17" s="87">
        <v>1.61</v>
      </c>
      <c r="H17" s="88"/>
      <c r="I17" s="88">
        <v>1.63</v>
      </c>
      <c r="J17" s="88"/>
      <c r="K17" s="88">
        <v>1.66</v>
      </c>
      <c r="L17" s="88"/>
      <c r="M17" s="88">
        <v>1.64</v>
      </c>
      <c r="N17" s="89"/>
      <c r="O17" s="142"/>
      <c r="P17" s="143"/>
      <c r="Q17" s="125" t="s">
        <v>45</v>
      </c>
    </row>
    <row r="18" spans="1:17" ht="24" thickBot="1" x14ac:dyDescent="0.4">
      <c r="A18" s="104"/>
      <c r="B18" s="105"/>
      <c r="C18" s="105"/>
      <c r="D18" s="105"/>
      <c r="E18" s="105"/>
      <c r="F18" s="106"/>
      <c r="G18" s="112">
        <v>1.61</v>
      </c>
      <c r="H18" s="110"/>
      <c r="I18" s="110">
        <v>1.63</v>
      </c>
      <c r="J18" s="110"/>
      <c r="K18" s="110">
        <v>1.66</v>
      </c>
      <c r="L18" s="110"/>
      <c r="M18" s="110">
        <v>1.64</v>
      </c>
      <c r="N18" s="111"/>
      <c r="O18" s="142"/>
      <c r="P18" s="143"/>
      <c r="Q18" s="125"/>
    </row>
    <row r="19" spans="1:17" ht="24" thickBot="1" x14ac:dyDescent="0.4">
      <c r="A19" s="74" t="s">
        <v>53</v>
      </c>
      <c r="B19" s="75"/>
      <c r="C19" s="75"/>
      <c r="D19" s="75"/>
      <c r="E19" s="75"/>
      <c r="F19" s="76"/>
      <c r="G19" s="100">
        <v>47</v>
      </c>
      <c r="H19" s="79"/>
      <c r="I19" s="79"/>
      <c r="J19" s="79"/>
      <c r="K19" s="79"/>
      <c r="L19" s="79"/>
      <c r="M19" s="79"/>
      <c r="N19" s="80"/>
      <c r="O19" s="142"/>
      <c r="P19" s="143"/>
      <c r="Q19" s="12" t="s">
        <v>45</v>
      </c>
    </row>
    <row r="20" spans="1:17" ht="24" thickBot="1" x14ac:dyDescent="0.4">
      <c r="A20" s="74" t="s">
        <v>54</v>
      </c>
      <c r="B20" s="75"/>
      <c r="C20" s="75"/>
      <c r="D20" s="75"/>
      <c r="E20" s="75"/>
      <c r="F20" s="76"/>
      <c r="G20" s="100">
        <v>5.8</v>
      </c>
      <c r="H20" s="79"/>
      <c r="I20" s="79"/>
      <c r="J20" s="79"/>
      <c r="K20" s="79"/>
      <c r="L20" s="79"/>
      <c r="M20" s="79"/>
      <c r="N20" s="80"/>
      <c r="O20" s="142"/>
      <c r="P20" s="143"/>
      <c r="Q20" s="12" t="s">
        <v>45</v>
      </c>
    </row>
    <row r="21" spans="1:17" ht="24" thickBot="1" x14ac:dyDescent="0.4">
      <c r="A21" s="74" t="s">
        <v>55</v>
      </c>
      <c r="B21" s="75"/>
      <c r="C21" s="75"/>
      <c r="D21" s="75"/>
      <c r="E21" s="75"/>
      <c r="F21" s="76"/>
      <c r="G21" s="100">
        <v>24</v>
      </c>
      <c r="H21" s="79"/>
      <c r="I21" s="79"/>
      <c r="J21" s="79"/>
      <c r="K21" s="79"/>
      <c r="L21" s="79"/>
      <c r="M21" s="79"/>
      <c r="N21" s="80"/>
      <c r="O21" s="178"/>
      <c r="P21" s="179"/>
      <c r="Q21" s="13" t="s">
        <v>45</v>
      </c>
    </row>
    <row r="22" spans="1:17" x14ac:dyDescent="0.25">
      <c r="A22" s="113" t="s">
        <v>56</v>
      </c>
      <c r="B22" s="114"/>
      <c r="C22" s="114"/>
      <c r="D22" s="114"/>
      <c r="E22" s="114"/>
      <c r="F22" s="114"/>
      <c r="G22" s="114"/>
      <c r="H22" s="114"/>
      <c r="I22" s="114"/>
      <c r="J22" s="114"/>
      <c r="K22" s="114"/>
      <c r="L22" s="114"/>
      <c r="M22" s="114"/>
      <c r="N22" s="115"/>
      <c r="O22" s="126"/>
      <c r="P22" s="127"/>
      <c r="Q22" s="128"/>
    </row>
    <row r="23" spans="1:17" ht="34.5" customHeight="1" thickBot="1" x14ac:dyDescent="0.3">
      <c r="A23" s="116"/>
      <c r="B23" s="117"/>
      <c r="C23" s="117"/>
      <c r="D23" s="117"/>
      <c r="E23" s="117"/>
      <c r="F23" s="117"/>
      <c r="G23" s="117"/>
      <c r="H23" s="117"/>
      <c r="I23" s="117"/>
      <c r="J23" s="117"/>
      <c r="K23" s="117"/>
      <c r="L23" s="117"/>
      <c r="M23" s="117"/>
      <c r="N23" s="118"/>
      <c r="O23" s="129"/>
      <c r="P23" s="130"/>
      <c r="Q23" s="131"/>
    </row>
    <row r="24" spans="1:17" ht="21" x14ac:dyDescent="0.35">
      <c r="A24" s="152">
        <f>((PI()*((G13)^2)/4)*(G14)*4)/1000</f>
        <v>1409.024411328005</v>
      </c>
      <c r="B24" s="153"/>
      <c r="C24" s="153"/>
      <c r="D24" s="153"/>
      <c r="E24" s="153"/>
      <c r="F24" s="153"/>
      <c r="G24" s="153"/>
      <c r="H24" s="153"/>
      <c r="I24" s="153"/>
      <c r="J24" s="153"/>
      <c r="K24" s="153"/>
      <c r="L24" s="153"/>
      <c r="M24" s="153"/>
      <c r="N24" s="153"/>
      <c r="O24" s="14" t="s">
        <v>57</v>
      </c>
      <c r="P24" s="9"/>
      <c r="Q24" s="15" t="s">
        <v>58</v>
      </c>
    </row>
    <row r="25" spans="1:17" ht="64.5" customHeight="1" thickBot="1" x14ac:dyDescent="0.4">
      <c r="A25" s="154"/>
      <c r="B25" s="155"/>
      <c r="C25" s="155"/>
      <c r="D25" s="155"/>
      <c r="E25" s="155"/>
      <c r="F25" s="155"/>
      <c r="G25" s="155"/>
      <c r="H25" s="155"/>
      <c r="I25" s="155"/>
      <c r="J25" s="155"/>
      <c r="K25" s="155"/>
      <c r="L25" s="155"/>
      <c r="M25" s="155"/>
      <c r="N25" s="155"/>
      <c r="O25" s="16" t="s">
        <v>59</v>
      </c>
      <c r="P25" s="10"/>
      <c r="Q25" s="13" t="s">
        <v>45</v>
      </c>
    </row>
    <row r="26" spans="1:17" x14ac:dyDescent="0.25">
      <c r="A26" s="146" t="s">
        <v>60</v>
      </c>
      <c r="B26" s="147"/>
      <c r="C26" s="147"/>
      <c r="D26" s="147"/>
      <c r="E26" s="147"/>
      <c r="F26" s="147"/>
      <c r="G26" s="147"/>
      <c r="H26" s="147"/>
      <c r="I26" s="147"/>
      <c r="J26" s="147"/>
      <c r="K26" s="147"/>
      <c r="L26" s="147"/>
      <c r="M26" s="147"/>
      <c r="N26" s="148"/>
      <c r="O26" s="126"/>
      <c r="P26" s="127"/>
      <c r="Q26" s="128"/>
    </row>
    <row r="27" spans="1:17" ht="33" customHeight="1" thickBot="1" x14ac:dyDescent="0.3">
      <c r="A27" s="149"/>
      <c r="B27" s="150"/>
      <c r="C27" s="150"/>
      <c r="D27" s="150"/>
      <c r="E27" s="150"/>
      <c r="F27" s="150"/>
      <c r="G27" s="150"/>
      <c r="H27" s="150"/>
      <c r="I27" s="150"/>
      <c r="J27" s="150"/>
      <c r="K27" s="150"/>
      <c r="L27" s="150"/>
      <c r="M27" s="150"/>
      <c r="N27" s="151"/>
      <c r="O27" s="129"/>
      <c r="P27" s="130"/>
      <c r="Q27" s="131"/>
    </row>
    <row r="28" spans="1:17" x14ac:dyDescent="0.25">
      <c r="A28" s="121"/>
      <c r="B28" s="122"/>
      <c r="C28" s="122"/>
      <c r="D28" s="122"/>
      <c r="E28" s="122"/>
      <c r="F28" s="122"/>
      <c r="G28" s="122"/>
      <c r="H28" s="122"/>
      <c r="I28" s="122"/>
      <c r="J28" s="122"/>
      <c r="K28" s="122"/>
      <c r="L28" s="122"/>
      <c r="M28" s="122"/>
      <c r="N28" s="122"/>
      <c r="O28" s="174" t="s">
        <v>61</v>
      </c>
      <c r="P28" s="141"/>
      <c r="Q28" s="138" t="s">
        <v>58</v>
      </c>
    </row>
    <row r="29" spans="1:17" ht="19.5" customHeight="1" x14ac:dyDescent="0.25">
      <c r="A29" s="121"/>
      <c r="B29" s="122"/>
      <c r="C29" s="122"/>
      <c r="D29" s="122"/>
      <c r="E29" s="122"/>
      <c r="F29" s="122"/>
      <c r="G29" s="122"/>
      <c r="H29" s="122"/>
      <c r="I29" s="122"/>
      <c r="J29" s="122"/>
      <c r="K29" s="122"/>
      <c r="L29" s="122"/>
      <c r="M29" s="122"/>
      <c r="N29" s="122"/>
      <c r="O29" s="175"/>
      <c r="P29" s="143"/>
      <c r="Q29" s="125"/>
    </row>
    <row r="30" spans="1:17" ht="306.75" customHeight="1" x14ac:dyDescent="0.3">
      <c r="A30" s="121"/>
      <c r="B30" s="122"/>
      <c r="C30" s="122"/>
      <c r="D30" s="122"/>
      <c r="E30" s="122"/>
      <c r="F30" s="122"/>
      <c r="G30" s="122"/>
      <c r="H30" s="122"/>
      <c r="I30" s="122"/>
      <c r="J30" s="122"/>
      <c r="K30" s="122"/>
      <c r="L30" s="122"/>
      <c r="M30" s="122"/>
      <c r="N30" s="122"/>
      <c r="O30" s="17" t="s">
        <v>62</v>
      </c>
      <c r="P30" s="5"/>
      <c r="Q30" s="12" t="s">
        <v>45</v>
      </c>
    </row>
    <row r="31" spans="1:17" ht="19.5" thickBot="1" x14ac:dyDescent="0.35">
      <c r="A31" s="123"/>
      <c r="B31" s="124"/>
      <c r="C31" s="124"/>
      <c r="D31" s="124"/>
      <c r="E31" s="124"/>
      <c r="F31" s="124"/>
      <c r="G31" s="124"/>
      <c r="H31" s="124"/>
      <c r="I31" s="124"/>
      <c r="J31" s="124"/>
      <c r="K31" s="124"/>
      <c r="L31" s="124"/>
      <c r="M31" s="124"/>
      <c r="N31" s="124"/>
      <c r="O31" s="18" t="s">
        <v>63</v>
      </c>
      <c r="P31" s="10"/>
      <c r="Q31" s="13" t="s">
        <v>45</v>
      </c>
    </row>
    <row r="32" spans="1:17" x14ac:dyDescent="0.25">
      <c r="A32" s="146" t="s">
        <v>64</v>
      </c>
      <c r="B32" s="147"/>
      <c r="C32" s="147"/>
      <c r="D32" s="147"/>
      <c r="E32" s="147"/>
      <c r="F32" s="147"/>
      <c r="G32" s="147"/>
      <c r="H32" s="147"/>
      <c r="I32" s="147"/>
      <c r="J32" s="147"/>
      <c r="K32" s="147"/>
      <c r="L32" s="147"/>
      <c r="M32" s="147"/>
      <c r="N32" s="148"/>
      <c r="O32" s="132"/>
      <c r="P32" s="133"/>
      <c r="Q32" s="134"/>
    </row>
    <row r="33" spans="1:17" ht="41.25" customHeight="1" thickBot="1" x14ac:dyDescent="0.3">
      <c r="A33" s="149"/>
      <c r="B33" s="150"/>
      <c r="C33" s="150"/>
      <c r="D33" s="150"/>
      <c r="E33" s="150"/>
      <c r="F33" s="150"/>
      <c r="G33" s="150"/>
      <c r="H33" s="150"/>
      <c r="I33" s="150"/>
      <c r="J33" s="150"/>
      <c r="K33" s="150"/>
      <c r="L33" s="150"/>
      <c r="M33" s="150"/>
      <c r="N33" s="151"/>
      <c r="O33" s="135"/>
      <c r="P33" s="136"/>
      <c r="Q33" s="137"/>
    </row>
    <row r="34" spans="1:17" ht="80.25" customHeight="1" x14ac:dyDescent="0.25">
      <c r="A34" s="119"/>
      <c r="B34" s="120"/>
      <c r="C34" s="120"/>
      <c r="D34" s="120"/>
      <c r="E34" s="120"/>
      <c r="F34" s="120"/>
      <c r="G34" s="120"/>
      <c r="H34" s="120"/>
      <c r="I34" s="120"/>
      <c r="J34" s="120"/>
      <c r="K34" s="120"/>
      <c r="L34" s="120"/>
      <c r="M34" s="120"/>
      <c r="N34" s="120"/>
      <c r="O34" s="140"/>
      <c r="P34" s="141"/>
      <c r="Q34" s="138" t="s">
        <v>151</v>
      </c>
    </row>
    <row r="35" spans="1:17" x14ac:dyDescent="0.25">
      <c r="A35" s="121"/>
      <c r="B35" s="122"/>
      <c r="C35" s="122"/>
      <c r="D35" s="122"/>
      <c r="E35" s="122"/>
      <c r="F35" s="122"/>
      <c r="G35" s="122"/>
      <c r="H35" s="122"/>
      <c r="I35" s="122"/>
      <c r="J35" s="122"/>
      <c r="K35" s="122"/>
      <c r="L35" s="122"/>
      <c r="M35" s="122"/>
      <c r="N35" s="122"/>
      <c r="O35" s="142"/>
      <c r="P35" s="143"/>
      <c r="Q35" s="125"/>
    </row>
    <row r="36" spans="1:17" x14ac:dyDescent="0.25">
      <c r="A36" s="121"/>
      <c r="B36" s="122"/>
      <c r="C36" s="122"/>
      <c r="D36" s="122"/>
      <c r="E36" s="122"/>
      <c r="F36" s="122"/>
      <c r="G36" s="122"/>
      <c r="H36" s="122"/>
      <c r="I36" s="122"/>
      <c r="J36" s="122"/>
      <c r="K36" s="122"/>
      <c r="L36" s="122"/>
      <c r="M36" s="122"/>
      <c r="N36" s="122"/>
      <c r="O36" s="142"/>
      <c r="P36" s="143"/>
      <c r="Q36" s="125"/>
    </row>
    <row r="37" spans="1:17" ht="15.75" thickBot="1" x14ac:dyDescent="0.3">
      <c r="A37" s="123"/>
      <c r="B37" s="124"/>
      <c r="C37" s="124"/>
      <c r="D37" s="124"/>
      <c r="E37" s="124"/>
      <c r="F37" s="124"/>
      <c r="G37" s="124"/>
      <c r="H37" s="124"/>
      <c r="I37" s="124"/>
      <c r="J37" s="124"/>
      <c r="K37" s="124"/>
      <c r="L37" s="124"/>
      <c r="M37" s="124"/>
      <c r="N37" s="124"/>
      <c r="O37" s="144"/>
      <c r="P37" s="145"/>
      <c r="Q37" s="139"/>
    </row>
    <row r="38" spans="1:17" ht="19.5" thickBot="1" x14ac:dyDescent="0.35">
      <c r="O38" s="6" t="s">
        <v>19</v>
      </c>
      <c r="P38" s="7">
        <f>O34+P31+P30+P28+P25+P24+SUM(O7:P21)</f>
        <v>0</v>
      </c>
      <c r="Q38" s="8" t="s">
        <v>66</v>
      </c>
    </row>
  </sheetData>
  <mergeCells count="93">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U18" sqref="U18"/>
    </sheetView>
  </sheetViews>
  <sheetFormatPr defaultRowHeight="15" x14ac:dyDescent="0.25"/>
  <cols>
    <col min="6" max="6" width="10" customWidth="1"/>
    <col min="7" max="7" width="10.5703125" customWidth="1"/>
  </cols>
  <sheetData>
    <row r="1" spans="1:16" x14ac:dyDescent="0.25">
      <c r="A1" s="55" t="s">
        <v>67</v>
      </c>
      <c r="B1" s="56"/>
      <c r="C1" s="56"/>
      <c r="D1" s="56"/>
      <c r="E1" s="56"/>
      <c r="F1" s="56"/>
      <c r="G1" s="56"/>
      <c r="H1" s="56"/>
      <c r="I1" s="56"/>
      <c r="J1" s="56"/>
      <c r="K1" s="56"/>
      <c r="L1" s="56"/>
      <c r="M1" s="56"/>
      <c r="N1" s="57"/>
    </row>
    <row r="2" spans="1:16" x14ac:dyDescent="0.25">
      <c r="A2" s="58"/>
      <c r="B2" s="59"/>
      <c r="C2" s="59"/>
      <c r="D2" s="59"/>
      <c r="E2" s="59"/>
      <c r="F2" s="59"/>
      <c r="G2" s="59"/>
      <c r="H2" s="59"/>
      <c r="I2" s="59"/>
      <c r="J2" s="59"/>
      <c r="K2" s="59"/>
      <c r="L2" s="59"/>
      <c r="M2" s="59"/>
      <c r="N2" s="60"/>
    </row>
    <row r="3" spans="1:16" ht="15.75" thickBot="1" x14ac:dyDescent="0.3">
      <c r="A3" s="61"/>
      <c r="B3" s="62"/>
      <c r="C3" s="62"/>
      <c r="D3" s="62"/>
      <c r="E3" s="62"/>
      <c r="F3" s="62"/>
      <c r="G3" s="62"/>
      <c r="H3" s="62"/>
      <c r="I3" s="62"/>
      <c r="J3" s="62"/>
      <c r="K3" s="62"/>
      <c r="L3" s="62"/>
      <c r="M3" s="62"/>
      <c r="N3" s="63"/>
    </row>
    <row r="4" spans="1:16" ht="23.25" x14ac:dyDescent="0.25">
      <c r="A4" s="64" t="s">
        <v>1</v>
      </c>
      <c r="B4" s="65"/>
      <c r="C4" s="65"/>
      <c r="D4" s="65"/>
      <c r="E4" s="65"/>
      <c r="F4" s="65"/>
      <c r="G4" s="65"/>
      <c r="H4" s="65"/>
      <c r="I4" s="65"/>
      <c r="J4" s="65"/>
      <c r="K4" s="65"/>
      <c r="L4" s="65"/>
      <c r="M4" s="65"/>
      <c r="N4" s="66"/>
    </row>
    <row r="5" spans="1:16" ht="23.25" x14ac:dyDescent="0.25">
      <c r="A5" s="376" t="s">
        <v>2</v>
      </c>
      <c r="B5" s="377"/>
      <c r="C5" s="377"/>
      <c r="D5" s="377"/>
      <c r="E5" s="377"/>
      <c r="F5" s="377"/>
      <c r="G5" s="377"/>
      <c r="H5" s="377"/>
      <c r="I5" s="377"/>
      <c r="J5" s="377"/>
      <c r="K5" s="377"/>
      <c r="L5" s="377"/>
      <c r="M5" s="377"/>
      <c r="N5" s="377"/>
      <c r="O5" s="339" t="s">
        <v>11</v>
      </c>
      <c r="P5" s="340"/>
    </row>
    <row r="6" spans="1:16" ht="15.75" thickBot="1" x14ac:dyDescent="0.3">
      <c r="A6" s="384" t="s">
        <v>68</v>
      </c>
      <c r="B6" s="385"/>
      <c r="C6" s="385"/>
      <c r="D6" s="385"/>
      <c r="E6" s="385"/>
      <c r="F6" s="385"/>
      <c r="G6" s="385"/>
      <c r="H6" s="385"/>
      <c r="I6" s="385"/>
      <c r="J6" s="385"/>
      <c r="K6" s="385"/>
      <c r="L6" s="385"/>
      <c r="M6" s="385"/>
      <c r="N6" s="386"/>
      <c r="O6" s="341"/>
      <c r="P6" s="342"/>
    </row>
    <row r="7" spans="1:16" ht="14.25" customHeight="1" x14ac:dyDescent="0.25">
      <c r="A7" s="378" t="s">
        <v>69</v>
      </c>
      <c r="B7" s="379"/>
      <c r="C7" s="379"/>
      <c r="D7" s="379"/>
      <c r="E7" s="380"/>
      <c r="F7" s="387" t="s">
        <v>70</v>
      </c>
      <c r="G7" s="387"/>
      <c r="H7" s="46" t="s">
        <v>71</v>
      </c>
      <c r="I7" s="46">
        <v>-149</v>
      </c>
      <c r="J7" s="46" t="s">
        <v>72</v>
      </c>
      <c r="K7" s="46">
        <v>187.35</v>
      </c>
      <c r="L7" s="46" t="s">
        <v>73</v>
      </c>
      <c r="M7" s="53">
        <v>314.89999999999998</v>
      </c>
      <c r="N7" s="389"/>
      <c r="O7" s="48"/>
      <c r="P7" s="49" t="s">
        <v>148</v>
      </c>
    </row>
    <row r="8" spans="1:16" ht="14.65" customHeight="1" thickBot="1" x14ac:dyDescent="0.3">
      <c r="A8" s="381"/>
      <c r="B8" s="382"/>
      <c r="C8" s="382"/>
      <c r="D8" s="382"/>
      <c r="E8" s="383"/>
      <c r="F8" s="388" t="s">
        <v>75</v>
      </c>
      <c r="G8" s="388"/>
      <c r="H8" s="47" t="s">
        <v>71</v>
      </c>
      <c r="I8" s="47">
        <v>-65.599999999999994</v>
      </c>
      <c r="J8" s="47" t="s">
        <v>72</v>
      </c>
      <c r="K8" s="47">
        <v>737.35</v>
      </c>
      <c r="L8" s="47" t="s">
        <v>73</v>
      </c>
      <c r="M8" s="54">
        <v>357.98</v>
      </c>
      <c r="N8" s="390"/>
      <c r="O8" s="48"/>
      <c r="P8" s="49" t="s">
        <v>148</v>
      </c>
    </row>
    <row r="9" spans="1:16" ht="15.75" thickBot="1" x14ac:dyDescent="0.3">
      <c r="A9" s="367" t="s">
        <v>76</v>
      </c>
      <c r="B9" s="368"/>
      <c r="C9" s="368"/>
      <c r="D9" s="368"/>
      <c r="E9" s="368"/>
      <c r="F9" s="369"/>
      <c r="G9" s="369"/>
      <c r="H9" s="369"/>
      <c r="I9" s="369"/>
      <c r="J9" s="369"/>
      <c r="K9" s="369"/>
      <c r="L9" s="369"/>
      <c r="M9" s="369"/>
      <c r="N9" s="370"/>
      <c r="O9" s="349"/>
      <c r="P9" s="350"/>
    </row>
    <row r="10" spans="1:16" ht="26.25" customHeight="1" x14ac:dyDescent="0.25">
      <c r="A10" s="331" t="s">
        <v>77</v>
      </c>
      <c r="B10" s="332"/>
      <c r="C10" s="332"/>
      <c r="D10" s="332"/>
      <c r="E10" s="371"/>
      <c r="F10" s="404" t="s">
        <v>78</v>
      </c>
      <c r="G10" s="397"/>
      <c r="H10" s="397"/>
      <c r="I10" s="397"/>
      <c r="J10" s="397"/>
      <c r="K10" s="397"/>
      <c r="L10" s="397"/>
      <c r="M10" s="397"/>
      <c r="N10" s="398"/>
      <c r="O10" s="353"/>
      <c r="P10" s="351" t="s">
        <v>37</v>
      </c>
    </row>
    <row r="11" spans="1:16" ht="26.25" customHeight="1" x14ac:dyDescent="0.25">
      <c r="A11" s="322"/>
      <c r="B11" s="323"/>
      <c r="C11" s="323"/>
      <c r="D11" s="323"/>
      <c r="E11" s="372"/>
      <c r="F11" s="405"/>
      <c r="G11" s="266"/>
      <c r="H11" s="266"/>
      <c r="I11" s="266"/>
      <c r="J11" s="266"/>
      <c r="K11" s="266"/>
      <c r="L11" s="266"/>
      <c r="M11" s="266"/>
      <c r="N11" s="406"/>
      <c r="O11" s="354"/>
      <c r="P11" s="352"/>
    </row>
    <row r="12" spans="1:16" ht="21.75" customHeight="1" x14ac:dyDescent="0.25">
      <c r="A12" s="324"/>
      <c r="B12" s="325"/>
      <c r="C12" s="325"/>
      <c r="D12" s="325"/>
      <c r="E12" s="373"/>
      <c r="F12" s="30" t="s">
        <v>79</v>
      </c>
      <c r="G12" s="281">
        <f>2846.9/0.98-0</f>
        <v>2905</v>
      </c>
      <c r="H12" s="281"/>
      <c r="I12" s="281"/>
      <c r="J12" s="281"/>
      <c r="K12" s="281"/>
      <c r="L12" s="281"/>
      <c r="M12" s="281"/>
      <c r="N12" s="399"/>
      <c r="O12" s="50"/>
      <c r="P12" s="49" t="s">
        <v>100</v>
      </c>
    </row>
    <row r="13" spans="1:16" x14ac:dyDescent="0.25">
      <c r="A13" s="374" t="s">
        <v>80</v>
      </c>
      <c r="B13" s="375"/>
      <c r="C13" s="375"/>
      <c r="D13" s="375"/>
      <c r="E13" s="375"/>
      <c r="F13" s="375"/>
      <c r="G13" s="375"/>
      <c r="H13" s="375"/>
      <c r="I13" s="375"/>
      <c r="J13" s="375"/>
      <c r="K13" s="375"/>
      <c r="L13" s="375"/>
      <c r="M13" s="375"/>
      <c r="N13" s="375"/>
      <c r="O13" s="343"/>
      <c r="P13" s="344"/>
    </row>
    <row r="14" spans="1:16" ht="14.25" customHeight="1" x14ac:dyDescent="0.25">
      <c r="A14" s="391" t="s">
        <v>81</v>
      </c>
      <c r="B14" s="392"/>
      <c r="C14" s="392"/>
      <c r="D14" s="392"/>
      <c r="E14" s="393"/>
      <c r="F14" s="361" t="s">
        <v>82</v>
      </c>
      <c r="G14" s="362"/>
      <c r="H14" s="362" t="s">
        <v>83</v>
      </c>
      <c r="I14" s="362"/>
      <c r="J14" s="24" t="s">
        <v>84</v>
      </c>
      <c r="K14" s="363" t="s">
        <v>85</v>
      </c>
      <c r="L14" s="400"/>
      <c r="M14" s="363" t="s">
        <v>86</v>
      </c>
      <c r="N14" s="401"/>
      <c r="O14" s="345"/>
      <c r="P14" s="346"/>
    </row>
    <row r="15" spans="1:16" x14ac:dyDescent="0.25">
      <c r="A15" s="394"/>
      <c r="B15" s="395"/>
      <c r="C15" s="395"/>
      <c r="D15" s="395"/>
      <c r="E15" s="396"/>
      <c r="F15" s="25" t="s">
        <v>87</v>
      </c>
      <c r="G15" s="23" t="s">
        <v>88</v>
      </c>
      <c r="H15" s="23" t="s">
        <v>87</v>
      </c>
      <c r="I15" s="23" t="s">
        <v>88</v>
      </c>
      <c r="J15" s="402" t="s">
        <v>89</v>
      </c>
      <c r="K15" s="23" t="s">
        <v>87</v>
      </c>
      <c r="L15" s="23" t="s">
        <v>88</v>
      </c>
      <c r="M15" s="23" t="s">
        <v>87</v>
      </c>
      <c r="N15" s="45" t="s">
        <v>88</v>
      </c>
      <c r="O15" s="347"/>
      <c r="P15" s="348"/>
    </row>
    <row r="16" spans="1:16" x14ac:dyDescent="0.25">
      <c r="A16" s="394"/>
      <c r="B16" s="395"/>
      <c r="C16" s="395"/>
      <c r="D16" s="395"/>
      <c r="E16" s="396"/>
      <c r="F16" s="26" t="s">
        <v>161</v>
      </c>
      <c r="G16" s="21" t="s">
        <v>162</v>
      </c>
      <c r="H16" s="21" t="s">
        <v>165</v>
      </c>
      <c r="I16" s="21" t="s">
        <v>163</v>
      </c>
      <c r="J16" s="403"/>
      <c r="K16" s="536" t="s">
        <v>166</v>
      </c>
      <c r="L16" s="536" t="s">
        <v>168</v>
      </c>
      <c r="M16" s="536" t="s">
        <v>167</v>
      </c>
      <c r="N16" s="535" t="s">
        <v>164</v>
      </c>
      <c r="O16" s="48"/>
      <c r="P16" s="49" t="s">
        <v>37</v>
      </c>
    </row>
    <row r="17" spans="1:16" x14ac:dyDescent="0.25">
      <c r="A17" s="394"/>
      <c r="B17" s="395"/>
      <c r="C17" s="395"/>
      <c r="D17" s="395"/>
      <c r="E17" s="396"/>
      <c r="F17" s="359" t="s">
        <v>90</v>
      </c>
      <c r="G17" s="360"/>
      <c r="H17" s="366" t="s">
        <v>91</v>
      </c>
      <c r="I17" s="360"/>
      <c r="J17" s="365" t="s">
        <v>92</v>
      </c>
      <c r="K17" s="365"/>
      <c r="L17" s="365" t="s">
        <v>93</v>
      </c>
      <c r="M17" s="365"/>
      <c r="N17" s="357"/>
      <c r="O17" s="349"/>
      <c r="P17" s="350"/>
    </row>
    <row r="18" spans="1:16" ht="15.75" thickBot="1" x14ac:dyDescent="0.3">
      <c r="A18" s="394"/>
      <c r="B18" s="395"/>
      <c r="C18" s="395"/>
      <c r="D18" s="395"/>
      <c r="E18" s="396"/>
      <c r="F18" s="537">
        <v>13.6</v>
      </c>
      <c r="G18" s="414"/>
      <c r="H18" s="399">
        <v>24</v>
      </c>
      <c r="I18" s="414"/>
      <c r="J18" s="281">
        <v>12</v>
      </c>
      <c r="K18" s="281"/>
      <c r="L18" s="281">
        <v>8.6</v>
      </c>
      <c r="M18" s="281"/>
      <c r="N18" s="358"/>
      <c r="O18" s="50"/>
      <c r="P18" s="49" t="s">
        <v>37</v>
      </c>
    </row>
    <row r="19" spans="1:16" x14ac:dyDescent="0.25">
      <c r="A19" s="361" t="s">
        <v>94</v>
      </c>
      <c r="B19" s="362"/>
      <c r="C19" s="362"/>
      <c r="D19" s="362"/>
      <c r="E19" s="362"/>
      <c r="F19" s="362"/>
      <c r="G19" s="362"/>
      <c r="H19" s="362"/>
      <c r="I19" s="362"/>
      <c r="J19" s="362"/>
      <c r="K19" s="362"/>
      <c r="L19" s="362"/>
      <c r="M19" s="362"/>
      <c r="N19" s="363"/>
      <c r="O19" s="343"/>
      <c r="P19" s="344"/>
    </row>
    <row r="20" spans="1:16" x14ac:dyDescent="0.25">
      <c r="A20" s="364" t="s">
        <v>95</v>
      </c>
      <c r="B20" s="365"/>
      <c r="C20" s="365"/>
      <c r="D20" s="365"/>
      <c r="E20" s="365"/>
      <c r="F20" s="365"/>
      <c r="G20" s="365"/>
      <c r="H20" s="365"/>
      <c r="I20" s="365"/>
      <c r="J20" s="365"/>
      <c r="K20" s="365"/>
      <c r="L20" s="365"/>
      <c r="M20" s="365"/>
      <c r="N20" s="366"/>
      <c r="O20" s="345"/>
      <c r="P20" s="346"/>
    </row>
    <row r="21" spans="1:16" x14ac:dyDescent="0.25">
      <c r="A21" s="364" t="s">
        <v>96</v>
      </c>
      <c r="B21" s="365"/>
      <c r="C21" s="365"/>
      <c r="D21" s="365"/>
      <c r="E21" s="365"/>
      <c r="F21" s="365"/>
      <c r="G21" s="365"/>
      <c r="H21" s="365"/>
      <c r="I21" s="365"/>
      <c r="J21" s="365"/>
      <c r="K21" s="365"/>
      <c r="L21" s="365"/>
      <c r="M21" s="365"/>
      <c r="N21" s="366"/>
      <c r="O21" s="345"/>
      <c r="P21" s="346"/>
    </row>
    <row r="22" spans="1:16" x14ac:dyDescent="0.25">
      <c r="A22" s="336" t="s">
        <v>97</v>
      </c>
      <c r="B22" s="337"/>
      <c r="C22" s="337"/>
      <c r="D22" s="337"/>
      <c r="E22" s="337"/>
      <c r="F22" s="337"/>
      <c r="G22" s="337"/>
      <c r="H22" s="337"/>
      <c r="I22" s="337"/>
      <c r="J22" s="337"/>
      <c r="K22" s="337"/>
      <c r="L22" s="337"/>
      <c r="M22" s="337"/>
      <c r="N22" s="338"/>
      <c r="O22" s="355"/>
      <c r="P22" s="356"/>
    </row>
    <row r="23" spans="1:16" x14ac:dyDescent="0.25">
      <c r="N23" s="27" t="s">
        <v>19</v>
      </c>
      <c r="O23" s="20">
        <f>O18+O16+O12+O10+O8+O7</f>
        <v>0</v>
      </c>
      <c r="P23" s="28" t="s">
        <v>149</v>
      </c>
    </row>
  </sheetData>
  <mergeCells count="41">
    <mergeCell ref="H18:I1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F18:G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N29" sqref="N29"/>
    </sheetView>
  </sheetViews>
  <sheetFormatPr defaultRowHeight="15" x14ac:dyDescent="0.25"/>
  <sheetData>
    <row r="1" spans="1:17" x14ac:dyDescent="0.25">
      <c r="A1" s="55" t="s">
        <v>98</v>
      </c>
      <c r="B1" s="56"/>
      <c r="C1" s="56"/>
      <c r="D1" s="56"/>
      <c r="E1" s="56"/>
      <c r="F1" s="56"/>
      <c r="G1" s="56"/>
      <c r="H1" s="56"/>
      <c r="I1" s="56"/>
      <c r="J1" s="56"/>
      <c r="K1" s="56"/>
      <c r="L1" s="56"/>
      <c r="M1" s="56"/>
      <c r="N1" s="57"/>
    </row>
    <row r="2" spans="1:17" x14ac:dyDescent="0.25">
      <c r="A2" s="58"/>
      <c r="B2" s="59"/>
      <c r="C2" s="59"/>
      <c r="D2" s="59"/>
      <c r="E2" s="59"/>
      <c r="F2" s="59"/>
      <c r="G2" s="59"/>
      <c r="H2" s="59"/>
      <c r="I2" s="59"/>
      <c r="J2" s="59"/>
      <c r="K2" s="59"/>
      <c r="L2" s="59"/>
      <c r="M2" s="59"/>
      <c r="N2" s="60"/>
    </row>
    <row r="3" spans="1:17" ht="15.75" thickBot="1" x14ac:dyDescent="0.3">
      <c r="A3" s="61"/>
      <c r="B3" s="62"/>
      <c r="C3" s="62"/>
      <c r="D3" s="62"/>
      <c r="E3" s="62"/>
      <c r="F3" s="62"/>
      <c r="G3" s="62"/>
      <c r="H3" s="62"/>
      <c r="I3" s="62"/>
      <c r="J3" s="62"/>
      <c r="K3" s="62"/>
      <c r="L3" s="62"/>
      <c r="M3" s="62"/>
      <c r="N3" s="63"/>
    </row>
    <row r="4" spans="1:17" ht="24" thickBot="1" x14ac:dyDescent="0.3">
      <c r="A4" s="64" t="s">
        <v>1</v>
      </c>
      <c r="B4" s="65"/>
      <c r="C4" s="65"/>
      <c r="D4" s="65"/>
      <c r="E4" s="65"/>
      <c r="F4" s="65"/>
      <c r="G4" s="65"/>
      <c r="H4" s="65"/>
      <c r="I4" s="65"/>
      <c r="J4" s="65"/>
      <c r="K4" s="65"/>
      <c r="L4" s="65"/>
      <c r="M4" s="65"/>
      <c r="N4" s="66"/>
      <c r="O4" s="168" t="s">
        <v>11</v>
      </c>
      <c r="P4" s="169"/>
      <c r="Q4" s="170"/>
    </row>
    <row r="5" spans="1:17" ht="24" thickBot="1" x14ac:dyDescent="0.3">
      <c r="A5" s="376" t="s">
        <v>2</v>
      </c>
      <c r="B5" s="377"/>
      <c r="C5" s="377"/>
      <c r="D5" s="377"/>
      <c r="E5" s="377"/>
      <c r="F5" s="377"/>
      <c r="G5" s="377"/>
      <c r="H5" s="377"/>
      <c r="I5" s="377"/>
      <c r="J5" s="377"/>
      <c r="K5" s="377"/>
      <c r="L5" s="377"/>
      <c r="M5" s="377"/>
      <c r="N5" s="377"/>
      <c r="O5" s="416"/>
      <c r="P5" s="417"/>
      <c r="Q5" s="418"/>
    </row>
    <row r="6" spans="1:17" x14ac:dyDescent="0.25">
      <c r="A6" s="426" t="s">
        <v>99</v>
      </c>
      <c r="B6" s="427"/>
      <c r="C6" s="427"/>
      <c r="D6" s="427"/>
      <c r="E6" s="427"/>
      <c r="F6" s="428"/>
      <c r="G6" s="429"/>
      <c r="H6" s="430"/>
      <c r="I6" s="430"/>
      <c r="J6" s="430"/>
      <c r="K6" s="430"/>
      <c r="L6" s="430"/>
      <c r="M6" s="430"/>
      <c r="N6" s="431"/>
      <c r="O6" s="176"/>
      <c r="P6" s="177"/>
      <c r="Q6" s="419" t="s">
        <v>100</v>
      </c>
    </row>
    <row r="7" spans="1:17" ht="42.75" customHeight="1" x14ac:dyDescent="0.25">
      <c r="A7" s="420"/>
      <c r="B7" s="421"/>
      <c r="C7" s="421"/>
      <c r="D7" s="421"/>
      <c r="E7" s="421"/>
      <c r="F7" s="422"/>
      <c r="G7" s="423"/>
      <c r="H7" s="424"/>
      <c r="I7" s="424"/>
      <c r="J7" s="424"/>
      <c r="K7" s="424"/>
      <c r="L7" s="424"/>
      <c r="M7" s="424"/>
      <c r="N7" s="425"/>
      <c r="O7" s="142"/>
      <c r="P7" s="143"/>
      <c r="Q7" s="313"/>
    </row>
    <row r="8" spans="1:17" x14ac:dyDescent="0.25">
      <c r="A8" s="420" t="s">
        <v>101</v>
      </c>
      <c r="B8" s="421"/>
      <c r="C8" s="421"/>
      <c r="D8" s="421"/>
      <c r="E8" s="421"/>
      <c r="F8" s="422"/>
      <c r="G8" s="423"/>
      <c r="H8" s="424"/>
      <c r="I8" s="424"/>
      <c r="J8" s="424"/>
      <c r="K8" s="424"/>
      <c r="L8" s="424"/>
      <c r="M8" s="424"/>
      <c r="N8" s="425"/>
      <c r="O8" s="142"/>
      <c r="P8" s="143"/>
      <c r="Q8" s="313" t="s">
        <v>37</v>
      </c>
    </row>
    <row r="9" spans="1:17" x14ac:dyDescent="0.25">
      <c r="A9" s="420"/>
      <c r="B9" s="421"/>
      <c r="C9" s="421"/>
      <c r="D9" s="421"/>
      <c r="E9" s="421"/>
      <c r="F9" s="422"/>
      <c r="G9" s="423"/>
      <c r="H9" s="424"/>
      <c r="I9" s="424"/>
      <c r="J9" s="424"/>
      <c r="K9" s="424"/>
      <c r="L9" s="424"/>
      <c r="M9" s="424"/>
      <c r="N9" s="425"/>
      <c r="O9" s="142"/>
      <c r="P9" s="143"/>
      <c r="Q9" s="313"/>
    </row>
    <row r="10" spans="1:17" x14ac:dyDescent="0.25">
      <c r="A10" s="420"/>
      <c r="B10" s="421"/>
      <c r="C10" s="421"/>
      <c r="D10" s="421"/>
      <c r="E10" s="421"/>
      <c r="F10" s="422"/>
      <c r="G10" s="423"/>
      <c r="H10" s="424"/>
      <c r="I10" s="424"/>
      <c r="J10" s="424"/>
      <c r="K10" s="424"/>
      <c r="L10" s="424"/>
      <c r="M10" s="424"/>
      <c r="N10" s="425"/>
      <c r="O10" s="142"/>
      <c r="P10" s="143"/>
      <c r="Q10" s="313"/>
    </row>
    <row r="11" spans="1:17" ht="4.5" customHeight="1" x14ac:dyDescent="0.25">
      <c r="A11" s="420"/>
      <c r="B11" s="421"/>
      <c r="C11" s="421"/>
      <c r="D11" s="421"/>
      <c r="E11" s="421"/>
      <c r="F11" s="422"/>
      <c r="G11" s="423"/>
      <c r="H11" s="424"/>
      <c r="I11" s="424"/>
      <c r="J11" s="424"/>
      <c r="K11" s="424"/>
      <c r="L11" s="424"/>
      <c r="M11" s="424"/>
      <c r="N11" s="425"/>
      <c r="O11" s="142"/>
      <c r="P11" s="143"/>
      <c r="Q11" s="313"/>
    </row>
    <row r="12" spans="1:17" hidden="1" x14ac:dyDescent="0.25">
      <c r="A12" s="420"/>
      <c r="B12" s="421"/>
      <c r="C12" s="421"/>
      <c r="D12" s="421"/>
      <c r="E12" s="421"/>
      <c r="F12" s="422"/>
      <c r="G12" s="423"/>
      <c r="H12" s="424"/>
      <c r="I12" s="424"/>
      <c r="J12" s="424"/>
      <c r="K12" s="424"/>
      <c r="L12" s="424"/>
      <c r="M12" s="424"/>
      <c r="N12" s="425"/>
      <c r="O12" s="142"/>
      <c r="P12" s="143"/>
      <c r="Q12" s="313"/>
    </row>
    <row r="13" spans="1:17" hidden="1" x14ac:dyDescent="0.25">
      <c r="A13" s="420"/>
      <c r="B13" s="421"/>
      <c r="C13" s="421"/>
      <c r="D13" s="421"/>
      <c r="E13" s="421"/>
      <c r="F13" s="422"/>
      <c r="G13" s="423"/>
      <c r="H13" s="424"/>
      <c r="I13" s="424"/>
      <c r="J13" s="424"/>
      <c r="K13" s="424"/>
      <c r="L13" s="424"/>
      <c r="M13" s="424"/>
      <c r="N13" s="425"/>
      <c r="O13" s="142"/>
      <c r="P13" s="143"/>
      <c r="Q13" s="313"/>
    </row>
    <row r="14" spans="1:17" hidden="1" x14ac:dyDescent="0.25">
      <c r="A14" s="420"/>
      <c r="B14" s="421"/>
      <c r="C14" s="421"/>
      <c r="D14" s="421"/>
      <c r="E14" s="421"/>
      <c r="F14" s="422"/>
      <c r="G14" s="423"/>
      <c r="H14" s="424"/>
      <c r="I14" s="424"/>
      <c r="J14" s="424"/>
      <c r="K14" s="424"/>
      <c r="L14" s="424"/>
      <c r="M14" s="424"/>
      <c r="N14" s="425"/>
      <c r="O14" s="142"/>
      <c r="P14" s="143"/>
      <c r="Q14" s="313"/>
    </row>
    <row r="15" spans="1:17" hidden="1" x14ac:dyDescent="0.25">
      <c r="A15" s="420"/>
      <c r="B15" s="421"/>
      <c r="C15" s="421"/>
      <c r="D15" s="421"/>
      <c r="E15" s="421"/>
      <c r="F15" s="422"/>
      <c r="G15" s="423"/>
      <c r="H15" s="424"/>
      <c r="I15" s="424"/>
      <c r="J15" s="424"/>
      <c r="K15" s="424"/>
      <c r="L15" s="424"/>
      <c r="M15" s="424"/>
      <c r="N15" s="425"/>
      <c r="O15" s="142"/>
      <c r="P15" s="143"/>
      <c r="Q15" s="313"/>
    </row>
    <row r="16" spans="1:17" x14ac:dyDescent="0.25">
      <c r="A16" s="407" t="s">
        <v>102</v>
      </c>
      <c r="B16" s="408"/>
      <c r="C16" s="408"/>
      <c r="D16" s="408"/>
      <c r="E16" s="408"/>
      <c r="F16" s="409"/>
      <c r="G16" s="413"/>
      <c r="H16" s="266"/>
      <c r="I16" s="266"/>
      <c r="J16" s="266"/>
      <c r="K16" s="266"/>
      <c r="L16" s="266"/>
      <c r="M16" s="266"/>
      <c r="N16" s="267"/>
      <c r="O16" s="142"/>
      <c r="P16" s="143"/>
      <c r="Q16" s="313" t="s">
        <v>74</v>
      </c>
    </row>
    <row r="17" spans="1:17" ht="36" customHeight="1" x14ac:dyDescent="0.25">
      <c r="A17" s="407"/>
      <c r="B17" s="408"/>
      <c r="C17" s="408"/>
      <c r="D17" s="408"/>
      <c r="E17" s="408"/>
      <c r="F17" s="409"/>
      <c r="G17" s="413"/>
      <c r="H17" s="266"/>
      <c r="I17" s="266"/>
      <c r="J17" s="266"/>
      <c r="K17" s="266"/>
      <c r="L17" s="266"/>
      <c r="M17" s="266"/>
      <c r="N17" s="267"/>
      <c r="O17" s="142"/>
      <c r="P17" s="143"/>
      <c r="Q17" s="313"/>
    </row>
    <row r="18" spans="1:17" x14ac:dyDescent="0.25">
      <c r="A18" s="420" t="s">
        <v>103</v>
      </c>
      <c r="B18" s="421"/>
      <c r="C18" s="421"/>
      <c r="D18" s="421"/>
      <c r="E18" s="421"/>
      <c r="F18" s="422"/>
      <c r="G18" s="413"/>
      <c r="H18" s="266"/>
      <c r="I18" s="266"/>
      <c r="J18" s="266"/>
      <c r="K18" s="266"/>
      <c r="L18" s="266"/>
      <c r="M18" s="266"/>
      <c r="N18" s="267"/>
      <c r="O18" s="142"/>
      <c r="P18" s="143"/>
      <c r="Q18" s="313" t="s">
        <v>100</v>
      </c>
    </row>
    <row r="19" spans="1:17" x14ac:dyDescent="0.25">
      <c r="A19" s="420"/>
      <c r="B19" s="421"/>
      <c r="C19" s="421"/>
      <c r="D19" s="421"/>
      <c r="E19" s="421"/>
      <c r="F19" s="422"/>
      <c r="G19" s="413"/>
      <c r="H19" s="266"/>
      <c r="I19" s="266"/>
      <c r="J19" s="266"/>
      <c r="K19" s="266"/>
      <c r="L19" s="266"/>
      <c r="M19" s="266"/>
      <c r="N19" s="267"/>
      <c r="O19" s="142"/>
      <c r="P19" s="143"/>
      <c r="Q19" s="313"/>
    </row>
    <row r="20" spans="1:17" x14ac:dyDescent="0.25">
      <c r="A20" s="407" t="s">
        <v>104</v>
      </c>
      <c r="B20" s="408"/>
      <c r="C20" s="408"/>
      <c r="D20" s="408"/>
      <c r="E20" s="408"/>
      <c r="F20" s="409"/>
      <c r="G20" s="413"/>
      <c r="H20" s="266"/>
      <c r="I20" s="266"/>
      <c r="J20" s="266"/>
      <c r="K20" s="266"/>
      <c r="L20" s="266"/>
      <c r="M20" s="266"/>
      <c r="N20" s="267"/>
      <c r="O20" s="142"/>
      <c r="P20" s="143"/>
      <c r="Q20" s="313" t="s">
        <v>125</v>
      </c>
    </row>
    <row r="21" spans="1:17" ht="57" customHeight="1" thickBot="1" x14ac:dyDescent="0.3">
      <c r="A21" s="410"/>
      <c r="B21" s="411"/>
      <c r="C21" s="411"/>
      <c r="D21" s="411"/>
      <c r="E21" s="411"/>
      <c r="F21" s="412"/>
      <c r="G21" s="414"/>
      <c r="H21" s="281"/>
      <c r="I21" s="281"/>
      <c r="J21" s="281"/>
      <c r="K21" s="281"/>
      <c r="L21" s="281"/>
      <c r="M21" s="281"/>
      <c r="N21" s="282"/>
      <c r="O21" s="144"/>
      <c r="P21" s="145"/>
      <c r="Q21" s="415"/>
    </row>
    <row r="22" spans="1:17" ht="15.75" thickBot="1" x14ac:dyDescent="0.3">
      <c r="O22" s="19" t="s">
        <v>19</v>
      </c>
      <c r="P22" s="20">
        <f>SUM(O6:P21)</f>
        <v>0</v>
      </c>
      <c r="Q22" s="28" t="s">
        <v>147</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A3" workbookViewId="0">
      <selection activeCell="S13" sqref="S13"/>
    </sheetView>
  </sheetViews>
  <sheetFormatPr defaultRowHeight="15" x14ac:dyDescent="0.25"/>
  <sheetData>
    <row r="1" spans="1:17" x14ac:dyDescent="0.25">
      <c r="A1" s="55" t="s">
        <v>106</v>
      </c>
      <c r="B1" s="56"/>
      <c r="C1" s="56"/>
      <c r="D1" s="56"/>
      <c r="E1" s="56"/>
      <c r="F1" s="56"/>
      <c r="G1" s="56"/>
      <c r="H1" s="56"/>
      <c r="I1" s="56"/>
      <c r="J1" s="56"/>
      <c r="K1" s="56"/>
      <c r="L1" s="56"/>
      <c r="M1" s="56"/>
      <c r="N1" s="57"/>
    </row>
    <row r="2" spans="1:17" x14ac:dyDescent="0.25">
      <c r="A2" s="58"/>
      <c r="B2" s="59"/>
      <c r="C2" s="59"/>
      <c r="D2" s="59"/>
      <c r="E2" s="59"/>
      <c r="F2" s="59"/>
      <c r="G2" s="59"/>
      <c r="H2" s="59"/>
      <c r="I2" s="59"/>
      <c r="J2" s="59"/>
      <c r="K2" s="59"/>
      <c r="L2" s="59"/>
      <c r="M2" s="59"/>
      <c r="N2" s="60"/>
    </row>
    <row r="3" spans="1:17" ht="15.75" thickBot="1" x14ac:dyDescent="0.3">
      <c r="A3" s="61"/>
      <c r="B3" s="62"/>
      <c r="C3" s="62"/>
      <c r="D3" s="62"/>
      <c r="E3" s="62"/>
      <c r="F3" s="62"/>
      <c r="G3" s="62"/>
      <c r="H3" s="62"/>
      <c r="I3" s="62"/>
      <c r="J3" s="62"/>
      <c r="K3" s="62"/>
      <c r="L3" s="62"/>
      <c r="M3" s="62"/>
      <c r="N3" s="63"/>
    </row>
    <row r="4" spans="1:17" ht="24" thickBot="1" x14ac:dyDescent="0.3">
      <c r="A4" s="64" t="s">
        <v>1</v>
      </c>
      <c r="B4" s="65"/>
      <c r="C4" s="65"/>
      <c r="D4" s="65"/>
      <c r="E4" s="65"/>
      <c r="F4" s="65"/>
      <c r="G4" s="65"/>
      <c r="H4" s="65"/>
      <c r="I4" s="65"/>
      <c r="J4" s="65"/>
      <c r="K4" s="65"/>
      <c r="L4" s="65"/>
      <c r="M4" s="65"/>
      <c r="N4" s="66"/>
      <c r="O4" s="168" t="s">
        <v>11</v>
      </c>
      <c r="P4" s="169"/>
      <c r="Q4" s="170"/>
    </row>
    <row r="5" spans="1:17" ht="24" thickBot="1" x14ac:dyDescent="0.3">
      <c r="A5" s="67" t="s">
        <v>2</v>
      </c>
      <c r="B5" s="68"/>
      <c r="C5" s="68"/>
      <c r="D5" s="68"/>
      <c r="E5" s="68"/>
      <c r="F5" s="68"/>
      <c r="G5" s="68"/>
      <c r="H5" s="68"/>
      <c r="I5" s="68"/>
      <c r="J5" s="68"/>
      <c r="K5" s="68"/>
      <c r="L5" s="68"/>
      <c r="M5" s="68"/>
      <c r="N5" s="436"/>
      <c r="O5" s="416"/>
      <c r="P5" s="417"/>
      <c r="Q5" s="418"/>
    </row>
    <row r="6" spans="1:17" ht="14.65" customHeight="1" x14ac:dyDescent="0.25">
      <c r="A6" s="426" t="s">
        <v>107</v>
      </c>
      <c r="B6" s="427"/>
      <c r="C6" s="427"/>
      <c r="D6" s="427"/>
      <c r="E6" s="427"/>
      <c r="F6" s="428"/>
      <c r="G6" s="432"/>
      <c r="H6" s="433"/>
      <c r="I6" s="433"/>
      <c r="J6" s="433"/>
      <c r="K6" s="433"/>
      <c r="L6" s="433"/>
      <c r="M6" s="433"/>
      <c r="N6" s="434"/>
      <c r="O6" s="176"/>
      <c r="P6" s="177"/>
      <c r="Q6" s="437" t="s">
        <v>58</v>
      </c>
    </row>
    <row r="7" spans="1:17" x14ac:dyDescent="0.25">
      <c r="A7" s="420"/>
      <c r="B7" s="421"/>
      <c r="C7" s="421"/>
      <c r="D7" s="421"/>
      <c r="E7" s="421"/>
      <c r="F7" s="422"/>
      <c r="G7" s="423"/>
      <c r="H7" s="424"/>
      <c r="I7" s="424"/>
      <c r="J7" s="424"/>
      <c r="K7" s="424"/>
      <c r="L7" s="424"/>
      <c r="M7" s="424"/>
      <c r="N7" s="435"/>
      <c r="O7" s="142"/>
      <c r="P7" s="143"/>
      <c r="Q7" s="438"/>
    </row>
    <row r="8" spans="1:17" x14ac:dyDescent="0.25">
      <c r="A8" s="420" t="s">
        <v>108</v>
      </c>
      <c r="B8" s="421"/>
      <c r="C8" s="421"/>
      <c r="D8" s="421"/>
      <c r="E8" s="421"/>
      <c r="F8" s="422"/>
      <c r="G8" s="423"/>
      <c r="H8" s="424"/>
      <c r="I8" s="424"/>
      <c r="J8" s="424"/>
      <c r="K8" s="424"/>
      <c r="L8" s="424"/>
      <c r="M8" s="424"/>
      <c r="N8" s="435"/>
      <c r="O8" s="439"/>
      <c r="P8" s="440"/>
      <c r="Q8" s="438" t="s">
        <v>109</v>
      </c>
    </row>
    <row r="9" spans="1:17" x14ac:dyDescent="0.25">
      <c r="A9" s="420"/>
      <c r="B9" s="421"/>
      <c r="C9" s="421"/>
      <c r="D9" s="421"/>
      <c r="E9" s="421"/>
      <c r="F9" s="422"/>
      <c r="G9" s="423"/>
      <c r="H9" s="424"/>
      <c r="I9" s="424"/>
      <c r="J9" s="424"/>
      <c r="K9" s="424"/>
      <c r="L9" s="424"/>
      <c r="M9" s="424"/>
      <c r="N9" s="435"/>
      <c r="O9" s="439"/>
      <c r="P9" s="440"/>
      <c r="Q9" s="438"/>
    </row>
    <row r="10" spans="1:17" x14ac:dyDescent="0.25">
      <c r="A10" s="420"/>
      <c r="B10" s="421"/>
      <c r="C10" s="421"/>
      <c r="D10" s="421"/>
      <c r="E10" s="421"/>
      <c r="F10" s="422"/>
      <c r="G10" s="423"/>
      <c r="H10" s="424"/>
      <c r="I10" s="424"/>
      <c r="J10" s="424"/>
      <c r="K10" s="424"/>
      <c r="L10" s="424"/>
      <c r="M10" s="424"/>
      <c r="N10" s="435"/>
      <c r="O10" s="439"/>
      <c r="P10" s="440"/>
      <c r="Q10" s="438"/>
    </row>
    <row r="11" spans="1:17" x14ac:dyDescent="0.25">
      <c r="A11" s="420"/>
      <c r="B11" s="421"/>
      <c r="C11" s="421"/>
      <c r="D11" s="421"/>
      <c r="E11" s="421"/>
      <c r="F11" s="422"/>
      <c r="G11" s="423"/>
      <c r="H11" s="424"/>
      <c r="I11" s="424"/>
      <c r="J11" s="424"/>
      <c r="K11" s="424"/>
      <c r="L11" s="424"/>
      <c r="M11" s="424"/>
      <c r="N11" s="435"/>
      <c r="O11" s="439"/>
      <c r="P11" s="440"/>
      <c r="Q11" s="438"/>
    </row>
    <row r="12" spans="1:17" x14ac:dyDescent="0.25">
      <c r="A12" s="420"/>
      <c r="B12" s="421"/>
      <c r="C12" s="421"/>
      <c r="D12" s="421"/>
      <c r="E12" s="421"/>
      <c r="F12" s="422"/>
      <c r="G12" s="423"/>
      <c r="H12" s="424"/>
      <c r="I12" s="424"/>
      <c r="J12" s="424"/>
      <c r="K12" s="424"/>
      <c r="L12" s="424"/>
      <c r="M12" s="424"/>
      <c r="N12" s="435"/>
      <c r="O12" s="439"/>
      <c r="P12" s="440"/>
      <c r="Q12" s="438"/>
    </row>
    <row r="13" spans="1:17" x14ac:dyDescent="0.25">
      <c r="A13" s="420"/>
      <c r="B13" s="421"/>
      <c r="C13" s="421"/>
      <c r="D13" s="421"/>
      <c r="E13" s="421"/>
      <c r="F13" s="422"/>
      <c r="G13" s="423"/>
      <c r="H13" s="424"/>
      <c r="I13" s="424"/>
      <c r="J13" s="424"/>
      <c r="K13" s="424"/>
      <c r="L13" s="424"/>
      <c r="M13" s="424"/>
      <c r="N13" s="435"/>
      <c r="O13" s="439"/>
      <c r="P13" s="440"/>
      <c r="Q13" s="438"/>
    </row>
    <row r="14" spans="1:17" x14ac:dyDescent="0.25">
      <c r="A14" s="420"/>
      <c r="B14" s="421"/>
      <c r="C14" s="421"/>
      <c r="D14" s="421"/>
      <c r="E14" s="421"/>
      <c r="F14" s="422"/>
      <c r="G14" s="423"/>
      <c r="H14" s="424"/>
      <c r="I14" s="424"/>
      <c r="J14" s="424"/>
      <c r="K14" s="424"/>
      <c r="L14" s="424"/>
      <c r="M14" s="424"/>
      <c r="N14" s="435"/>
      <c r="O14" s="439"/>
      <c r="P14" s="440"/>
      <c r="Q14" s="438"/>
    </row>
    <row r="15" spans="1:17" x14ac:dyDescent="0.25">
      <c r="A15" s="420"/>
      <c r="B15" s="421"/>
      <c r="C15" s="421"/>
      <c r="D15" s="421"/>
      <c r="E15" s="421"/>
      <c r="F15" s="422"/>
      <c r="G15" s="423"/>
      <c r="H15" s="424"/>
      <c r="I15" s="424"/>
      <c r="J15" s="424"/>
      <c r="K15" s="424"/>
      <c r="L15" s="424"/>
      <c r="M15" s="424"/>
      <c r="N15" s="435"/>
      <c r="O15" s="439"/>
      <c r="P15" s="440"/>
      <c r="Q15" s="438"/>
    </row>
    <row r="16" spans="1:17" ht="6.75" customHeight="1" x14ac:dyDescent="0.25">
      <c r="A16" s="420"/>
      <c r="B16" s="421"/>
      <c r="C16" s="421"/>
      <c r="D16" s="421"/>
      <c r="E16" s="421"/>
      <c r="F16" s="422"/>
      <c r="G16" s="423"/>
      <c r="H16" s="424"/>
      <c r="I16" s="424"/>
      <c r="J16" s="424"/>
      <c r="K16" s="424"/>
      <c r="L16" s="424"/>
      <c r="M16" s="424"/>
      <c r="N16" s="435"/>
      <c r="O16" s="439"/>
      <c r="P16" s="440"/>
      <c r="Q16" s="438"/>
    </row>
    <row r="17" spans="1:17" hidden="1" x14ac:dyDescent="0.25">
      <c r="A17" s="420"/>
      <c r="B17" s="421"/>
      <c r="C17" s="421"/>
      <c r="D17" s="421"/>
      <c r="E17" s="421"/>
      <c r="F17" s="422"/>
      <c r="G17" s="423"/>
      <c r="H17" s="424"/>
      <c r="I17" s="424"/>
      <c r="J17" s="424"/>
      <c r="K17" s="424"/>
      <c r="L17" s="424"/>
      <c r="M17" s="424"/>
      <c r="N17" s="435"/>
      <c r="O17" s="439"/>
      <c r="P17" s="440"/>
      <c r="Q17" s="438"/>
    </row>
    <row r="18" spans="1:17" hidden="1" x14ac:dyDescent="0.25">
      <c r="A18" s="420"/>
      <c r="B18" s="421"/>
      <c r="C18" s="421"/>
      <c r="D18" s="421"/>
      <c r="E18" s="421"/>
      <c r="F18" s="422"/>
      <c r="G18" s="423"/>
      <c r="H18" s="424"/>
      <c r="I18" s="424"/>
      <c r="J18" s="424"/>
      <c r="K18" s="424"/>
      <c r="L18" s="424"/>
      <c r="M18" s="424"/>
      <c r="N18" s="435"/>
      <c r="O18" s="439"/>
      <c r="P18" s="440"/>
      <c r="Q18" s="438"/>
    </row>
    <row r="19" spans="1:17" hidden="1" x14ac:dyDescent="0.25">
      <c r="A19" s="420"/>
      <c r="B19" s="421"/>
      <c r="C19" s="421"/>
      <c r="D19" s="421"/>
      <c r="E19" s="421"/>
      <c r="F19" s="422"/>
      <c r="G19" s="423"/>
      <c r="H19" s="424"/>
      <c r="I19" s="424"/>
      <c r="J19" s="424"/>
      <c r="K19" s="424"/>
      <c r="L19" s="424"/>
      <c r="M19" s="424"/>
      <c r="N19" s="435"/>
      <c r="O19" s="439"/>
      <c r="P19" s="440"/>
      <c r="Q19" s="438"/>
    </row>
    <row r="20" spans="1:17" ht="60.75" customHeight="1" x14ac:dyDescent="0.25">
      <c r="A20" s="420" t="s">
        <v>110</v>
      </c>
      <c r="B20" s="421"/>
      <c r="C20" s="421"/>
      <c r="D20" s="421"/>
      <c r="E20" s="421"/>
      <c r="F20" s="422"/>
      <c r="G20" s="413"/>
      <c r="H20" s="266"/>
      <c r="I20" s="266"/>
      <c r="J20" s="266"/>
      <c r="K20" s="266"/>
      <c r="L20" s="266"/>
      <c r="M20" s="266"/>
      <c r="N20" s="406"/>
      <c r="O20" s="142"/>
      <c r="P20" s="143"/>
      <c r="Q20" s="438" t="s">
        <v>58</v>
      </c>
    </row>
    <row r="21" spans="1:17" x14ac:dyDescent="0.25">
      <c r="A21" s="420"/>
      <c r="B21" s="421"/>
      <c r="C21" s="421"/>
      <c r="D21" s="421"/>
      <c r="E21" s="421"/>
      <c r="F21" s="422"/>
      <c r="G21" s="413"/>
      <c r="H21" s="266"/>
      <c r="I21" s="266"/>
      <c r="J21" s="266"/>
      <c r="K21" s="266"/>
      <c r="L21" s="266"/>
      <c r="M21" s="266"/>
      <c r="N21" s="406"/>
      <c r="O21" s="142"/>
      <c r="P21" s="143"/>
      <c r="Q21" s="438"/>
    </row>
    <row r="22" spans="1:17" x14ac:dyDescent="0.25">
      <c r="A22" s="420" t="s">
        <v>111</v>
      </c>
      <c r="B22" s="421"/>
      <c r="C22" s="421"/>
      <c r="D22" s="421"/>
      <c r="E22" s="421"/>
      <c r="F22" s="422"/>
      <c r="G22" s="413"/>
      <c r="H22" s="266"/>
      <c r="I22" s="266"/>
      <c r="J22" s="266"/>
      <c r="K22" s="266"/>
      <c r="L22" s="266"/>
      <c r="M22" s="266"/>
      <c r="N22" s="406"/>
      <c r="O22" s="142"/>
      <c r="P22" s="143"/>
      <c r="Q22" s="438" t="s">
        <v>58</v>
      </c>
    </row>
    <row r="23" spans="1:17" ht="78.75" customHeight="1" thickBot="1" x14ac:dyDescent="0.3">
      <c r="A23" s="442"/>
      <c r="B23" s="443"/>
      <c r="C23" s="443"/>
      <c r="D23" s="443"/>
      <c r="E23" s="443"/>
      <c r="F23" s="444"/>
      <c r="G23" s="414"/>
      <c r="H23" s="281"/>
      <c r="I23" s="281"/>
      <c r="J23" s="281"/>
      <c r="K23" s="281"/>
      <c r="L23" s="281"/>
      <c r="M23" s="281"/>
      <c r="N23" s="399"/>
      <c r="O23" s="144"/>
      <c r="P23" s="145"/>
      <c r="Q23" s="441"/>
    </row>
    <row r="24" spans="1:17" ht="15.75" thickBot="1" x14ac:dyDescent="0.3">
      <c r="O24" s="19" t="s">
        <v>19</v>
      </c>
      <c r="P24" s="20">
        <f>SUM(O6:P23)</f>
        <v>0</v>
      </c>
      <c r="Q24" s="28" t="s">
        <v>105</v>
      </c>
    </row>
    <row r="31" spans="1:17" x14ac:dyDescent="0.25">
      <c r="J31" s="44"/>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workbookViewId="0">
      <selection activeCell="U13" sqref="U13"/>
    </sheetView>
  </sheetViews>
  <sheetFormatPr defaultRowHeight="15" x14ac:dyDescent="0.25"/>
  <cols>
    <col min="1" max="1" width="5.42578125" customWidth="1"/>
    <col min="15" max="15" width="44.5703125" customWidth="1"/>
  </cols>
  <sheetData>
    <row r="1" spans="1:15" x14ac:dyDescent="0.25">
      <c r="A1" s="55" t="s">
        <v>134</v>
      </c>
      <c r="B1" s="56"/>
      <c r="C1" s="56"/>
      <c r="D1" s="56"/>
      <c r="E1" s="56"/>
      <c r="F1" s="56"/>
      <c r="G1" s="56"/>
      <c r="H1" s="56"/>
      <c r="I1" s="56"/>
      <c r="J1" s="56"/>
      <c r="K1" s="56"/>
      <c r="L1" s="56"/>
      <c r="M1" s="56"/>
      <c r="N1" s="56"/>
      <c r="O1" s="57"/>
    </row>
    <row r="2" spans="1:15" x14ac:dyDescent="0.25">
      <c r="A2" s="58"/>
      <c r="B2" s="59"/>
      <c r="C2" s="59"/>
      <c r="D2" s="59"/>
      <c r="E2" s="59"/>
      <c r="F2" s="59"/>
      <c r="G2" s="59"/>
      <c r="H2" s="59"/>
      <c r="I2" s="59"/>
      <c r="J2" s="59"/>
      <c r="K2" s="59"/>
      <c r="L2" s="59"/>
      <c r="M2" s="59"/>
      <c r="N2" s="59"/>
      <c r="O2" s="60"/>
    </row>
    <row r="3" spans="1:15" ht="15.75" thickBot="1" x14ac:dyDescent="0.3">
      <c r="A3" s="61"/>
      <c r="B3" s="62"/>
      <c r="C3" s="62"/>
      <c r="D3" s="62"/>
      <c r="E3" s="62"/>
      <c r="F3" s="62"/>
      <c r="G3" s="62"/>
      <c r="H3" s="62"/>
      <c r="I3" s="62"/>
      <c r="J3" s="62"/>
      <c r="K3" s="62"/>
      <c r="L3" s="62"/>
      <c r="M3" s="62"/>
      <c r="N3" s="62"/>
      <c r="O3" s="63"/>
    </row>
    <row r="4" spans="1:15" ht="24" thickBot="1" x14ac:dyDescent="0.3">
      <c r="A4" s="64" t="s">
        <v>1</v>
      </c>
      <c r="B4" s="65"/>
      <c r="C4" s="65"/>
      <c r="D4" s="65"/>
      <c r="E4" s="65"/>
      <c r="F4" s="65"/>
      <c r="G4" s="65"/>
      <c r="H4" s="65"/>
      <c r="I4" s="65"/>
      <c r="J4" s="65"/>
      <c r="K4" s="65"/>
      <c r="L4" s="65"/>
      <c r="M4" s="65"/>
      <c r="N4" s="65"/>
      <c r="O4" s="66"/>
    </row>
    <row r="5" spans="1:15" ht="24" thickBot="1" x14ac:dyDescent="0.3">
      <c r="A5" s="67" t="s">
        <v>2</v>
      </c>
      <c r="B5" s="68"/>
      <c r="C5" s="68"/>
      <c r="D5" s="68"/>
      <c r="E5" s="68"/>
      <c r="F5" s="68"/>
      <c r="G5" s="377"/>
      <c r="H5" s="377"/>
      <c r="I5" s="377"/>
      <c r="J5" s="377"/>
      <c r="K5" s="377"/>
      <c r="L5" s="377"/>
      <c r="M5" s="377"/>
      <c r="N5" s="377"/>
      <c r="O5" s="445"/>
    </row>
    <row r="6" spans="1:15" x14ac:dyDescent="0.25">
      <c r="A6" s="426" t="s">
        <v>140</v>
      </c>
      <c r="B6" s="427"/>
      <c r="C6" s="427"/>
      <c r="D6" s="427"/>
      <c r="E6" s="427"/>
      <c r="F6" s="446"/>
      <c r="G6" s="448"/>
      <c r="H6" s="448"/>
      <c r="I6" s="448"/>
      <c r="J6" s="448"/>
      <c r="K6" s="448"/>
      <c r="L6" s="448"/>
      <c r="M6" s="448"/>
      <c r="N6" s="448"/>
      <c r="O6" s="449"/>
    </row>
    <row r="7" spans="1:15" ht="52.5" customHeight="1" x14ac:dyDescent="0.25">
      <c r="A7" s="420"/>
      <c r="B7" s="421"/>
      <c r="C7" s="421"/>
      <c r="D7" s="421"/>
      <c r="E7" s="421"/>
      <c r="F7" s="447"/>
      <c r="G7" s="448"/>
      <c r="H7" s="448"/>
      <c r="I7" s="448"/>
      <c r="J7" s="448"/>
      <c r="K7" s="448"/>
      <c r="L7" s="448"/>
      <c r="M7" s="448"/>
      <c r="N7" s="448"/>
      <c r="O7" s="449"/>
    </row>
    <row r="8" spans="1:15" x14ac:dyDescent="0.25">
      <c r="A8" s="462" t="s">
        <v>141</v>
      </c>
      <c r="B8" s="463"/>
      <c r="C8" s="463"/>
      <c r="D8" s="463"/>
      <c r="E8" s="463"/>
      <c r="F8" s="463"/>
      <c r="G8" s="466"/>
      <c r="H8" s="467"/>
      <c r="I8" s="467"/>
      <c r="J8" s="467"/>
      <c r="K8" s="467"/>
      <c r="L8" s="467"/>
      <c r="M8" s="467"/>
      <c r="N8" s="467"/>
      <c r="O8" s="468"/>
    </row>
    <row r="9" spans="1:15" ht="51" customHeight="1" x14ac:dyDescent="0.25">
      <c r="A9" s="464"/>
      <c r="B9" s="465"/>
      <c r="C9" s="465"/>
      <c r="D9" s="465"/>
      <c r="E9" s="465"/>
      <c r="F9" s="465"/>
      <c r="G9" s="469"/>
      <c r="H9" s="470"/>
      <c r="I9" s="470"/>
      <c r="J9" s="470"/>
      <c r="K9" s="470"/>
      <c r="L9" s="470"/>
      <c r="M9" s="470"/>
      <c r="N9" s="470"/>
      <c r="O9" s="471"/>
    </row>
    <row r="10" spans="1:15" x14ac:dyDescent="0.25">
      <c r="A10" s="51"/>
      <c r="B10" s="454" t="s">
        <v>135</v>
      </c>
      <c r="C10" s="454"/>
      <c r="D10" s="455"/>
      <c r="E10" s="453" t="s">
        <v>136</v>
      </c>
      <c r="F10" s="454"/>
      <c r="G10" s="455"/>
      <c r="H10" s="453" t="s">
        <v>137</v>
      </c>
      <c r="I10" s="454"/>
      <c r="J10" s="455"/>
      <c r="K10" s="453" t="s">
        <v>138</v>
      </c>
      <c r="L10" s="454"/>
      <c r="M10" s="455"/>
      <c r="N10" s="453" t="s">
        <v>139</v>
      </c>
      <c r="O10" s="459"/>
    </row>
    <row r="11" spans="1:15" x14ac:dyDescent="0.25">
      <c r="A11" s="52"/>
      <c r="B11" s="457"/>
      <c r="C11" s="457"/>
      <c r="D11" s="458"/>
      <c r="E11" s="456"/>
      <c r="F11" s="457"/>
      <c r="G11" s="458"/>
      <c r="H11" s="456"/>
      <c r="I11" s="457"/>
      <c r="J11" s="458"/>
      <c r="K11" s="456"/>
      <c r="L11" s="457"/>
      <c r="M11" s="458"/>
      <c r="N11" s="456"/>
      <c r="O11" s="460"/>
    </row>
    <row r="12" spans="1:15" x14ac:dyDescent="0.25">
      <c r="A12" s="461">
        <v>1</v>
      </c>
      <c r="B12" s="472" t="s">
        <v>170</v>
      </c>
      <c r="C12" s="473"/>
      <c r="D12" s="474"/>
      <c r="E12" s="472" t="s">
        <v>171</v>
      </c>
      <c r="F12" s="473"/>
      <c r="G12" s="474"/>
      <c r="H12" s="472" t="s">
        <v>172</v>
      </c>
      <c r="I12" s="473"/>
      <c r="J12" s="474"/>
      <c r="K12" s="472" t="s">
        <v>173</v>
      </c>
      <c r="L12" s="473"/>
      <c r="M12" s="474"/>
      <c r="N12" s="466" t="s">
        <v>169</v>
      </c>
      <c r="O12" s="468"/>
    </row>
    <row r="13" spans="1:15" x14ac:dyDescent="0.25">
      <c r="A13" s="404"/>
      <c r="B13" s="475"/>
      <c r="C13" s="476"/>
      <c r="D13" s="477"/>
      <c r="E13" s="475"/>
      <c r="F13" s="476"/>
      <c r="G13" s="477"/>
      <c r="H13" s="475"/>
      <c r="I13" s="476"/>
      <c r="J13" s="477"/>
      <c r="K13" s="475"/>
      <c r="L13" s="476"/>
      <c r="M13" s="477"/>
      <c r="N13" s="469"/>
      <c r="O13" s="471"/>
    </row>
    <row r="14" spans="1:15" x14ac:dyDescent="0.25">
      <c r="A14" s="461">
        <v>2</v>
      </c>
      <c r="B14" s="472" t="s">
        <v>174</v>
      </c>
      <c r="C14" s="473"/>
      <c r="D14" s="474"/>
      <c r="E14" s="472" t="s">
        <v>175</v>
      </c>
      <c r="F14" s="473"/>
      <c r="G14" s="474"/>
      <c r="H14" s="472" t="s">
        <v>176</v>
      </c>
      <c r="I14" s="473"/>
      <c r="J14" s="474"/>
      <c r="K14" s="472" t="s">
        <v>177</v>
      </c>
      <c r="L14" s="473"/>
      <c r="M14" s="474"/>
      <c r="N14" s="466">
        <v>2028</v>
      </c>
      <c r="O14" s="468"/>
    </row>
    <row r="15" spans="1:15" x14ac:dyDescent="0.25">
      <c r="A15" s="404"/>
      <c r="B15" s="475"/>
      <c r="C15" s="476"/>
      <c r="D15" s="477"/>
      <c r="E15" s="475"/>
      <c r="F15" s="476"/>
      <c r="G15" s="477"/>
      <c r="H15" s="475"/>
      <c r="I15" s="476"/>
      <c r="J15" s="477"/>
      <c r="K15" s="475"/>
      <c r="L15" s="476"/>
      <c r="M15" s="477"/>
      <c r="N15" s="469"/>
      <c r="O15" s="471"/>
    </row>
    <row r="16" spans="1:15" x14ac:dyDescent="0.25">
      <c r="A16" s="461">
        <v>3</v>
      </c>
      <c r="B16" s="472" t="s">
        <v>178</v>
      </c>
      <c r="C16" s="473"/>
      <c r="D16" s="474"/>
      <c r="E16" s="472" t="s">
        <v>179</v>
      </c>
      <c r="F16" s="473"/>
      <c r="G16" s="474"/>
      <c r="H16" s="472" t="s">
        <v>180</v>
      </c>
      <c r="I16" s="473"/>
      <c r="J16" s="474"/>
      <c r="K16" s="472" t="s">
        <v>181</v>
      </c>
      <c r="L16" s="473"/>
      <c r="M16" s="474"/>
      <c r="N16" s="466">
        <v>2027</v>
      </c>
      <c r="O16" s="468"/>
    </row>
    <row r="17" spans="1:16" x14ac:dyDescent="0.25">
      <c r="A17" s="404"/>
      <c r="B17" s="475"/>
      <c r="C17" s="476"/>
      <c r="D17" s="477"/>
      <c r="E17" s="475"/>
      <c r="F17" s="476"/>
      <c r="G17" s="477"/>
      <c r="H17" s="475"/>
      <c r="I17" s="476"/>
      <c r="J17" s="477"/>
      <c r="K17" s="475"/>
      <c r="L17" s="476"/>
      <c r="M17" s="477"/>
      <c r="N17" s="469"/>
      <c r="O17" s="471"/>
    </row>
    <row r="18" spans="1:16" x14ac:dyDescent="0.25">
      <c r="A18" s="461">
        <v>4</v>
      </c>
      <c r="B18" s="472" t="s">
        <v>184</v>
      </c>
      <c r="C18" s="473"/>
      <c r="D18" s="474"/>
      <c r="E18" s="472" t="s">
        <v>185</v>
      </c>
      <c r="F18" s="473"/>
      <c r="G18" s="474"/>
      <c r="H18" s="472" t="s">
        <v>186</v>
      </c>
      <c r="I18" s="473"/>
      <c r="J18" s="474"/>
      <c r="K18" s="472" t="s">
        <v>187</v>
      </c>
      <c r="L18" s="473"/>
      <c r="M18" s="474"/>
      <c r="N18" s="466">
        <v>2031</v>
      </c>
      <c r="O18" s="468"/>
    </row>
    <row r="19" spans="1:16" x14ac:dyDescent="0.25">
      <c r="A19" s="404"/>
      <c r="B19" s="475"/>
      <c r="C19" s="476"/>
      <c r="D19" s="477"/>
      <c r="E19" s="475"/>
      <c r="F19" s="476"/>
      <c r="G19" s="477"/>
      <c r="H19" s="475"/>
      <c r="I19" s="476"/>
      <c r="J19" s="477"/>
      <c r="K19" s="475"/>
      <c r="L19" s="476"/>
      <c r="M19" s="477"/>
      <c r="N19" s="469"/>
      <c r="O19" s="471"/>
    </row>
    <row r="20" spans="1:16" x14ac:dyDescent="0.25">
      <c r="A20" s="407" t="s">
        <v>142</v>
      </c>
      <c r="B20" s="408"/>
      <c r="C20" s="408"/>
      <c r="D20" s="408"/>
      <c r="E20" s="408"/>
      <c r="F20" s="409"/>
      <c r="G20" s="450" t="s">
        <v>182</v>
      </c>
      <c r="H20" s="327"/>
      <c r="I20" s="327"/>
      <c r="J20" s="327"/>
      <c r="K20" s="327"/>
      <c r="L20" s="327"/>
      <c r="M20" s="327"/>
      <c r="N20" s="451"/>
      <c r="O20" s="452"/>
    </row>
    <row r="21" spans="1:16" ht="31.15" customHeight="1" x14ac:dyDescent="0.25">
      <c r="A21" s="407"/>
      <c r="B21" s="408"/>
      <c r="C21" s="408"/>
      <c r="D21" s="408"/>
      <c r="E21" s="408"/>
      <c r="F21" s="409"/>
      <c r="G21" s="450"/>
      <c r="H21" s="327"/>
      <c r="I21" s="327"/>
      <c r="J21" s="327"/>
      <c r="K21" s="327"/>
      <c r="L21" s="327"/>
      <c r="M21" s="327"/>
      <c r="N21" s="451"/>
      <c r="O21" s="452"/>
    </row>
    <row r="22" spans="1:16" x14ac:dyDescent="0.25">
      <c r="A22" s="420" t="s">
        <v>146</v>
      </c>
      <c r="B22" s="421"/>
      <c r="C22" s="421"/>
      <c r="D22" s="421"/>
      <c r="E22" s="421"/>
      <c r="F22" s="422"/>
      <c r="G22" s="413" t="s">
        <v>183</v>
      </c>
      <c r="H22" s="266"/>
      <c r="I22" s="266"/>
      <c r="J22" s="266"/>
      <c r="K22" s="266"/>
      <c r="L22" s="266"/>
      <c r="M22" s="266"/>
      <c r="N22" s="406"/>
      <c r="O22" s="267"/>
    </row>
    <row r="23" spans="1:16" x14ac:dyDescent="0.25">
      <c r="A23" s="481"/>
      <c r="B23" s="482"/>
      <c r="C23" s="482"/>
      <c r="D23" s="482"/>
      <c r="E23" s="482"/>
      <c r="F23" s="483"/>
      <c r="G23" s="484"/>
      <c r="H23" s="485"/>
      <c r="I23" s="485"/>
      <c r="J23" s="485"/>
      <c r="K23" s="485"/>
      <c r="L23" s="485"/>
      <c r="M23" s="485"/>
      <c r="N23" s="486"/>
      <c r="O23" s="487"/>
    </row>
    <row r="24" spans="1:16" ht="18.75" x14ac:dyDescent="0.3">
      <c r="A24" s="480" t="s">
        <v>11</v>
      </c>
      <c r="B24" s="480"/>
      <c r="C24" s="480"/>
      <c r="D24" s="480"/>
      <c r="E24" s="480"/>
      <c r="F24" s="480"/>
      <c r="G24" s="480"/>
      <c r="H24" s="480"/>
      <c r="I24" s="480"/>
      <c r="J24" s="480"/>
      <c r="K24" s="480"/>
      <c r="L24" s="480"/>
      <c r="M24" s="480"/>
      <c r="N24" s="480"/>
      <c r="O24" s="480"/>
      <c r="P24" s="1"/>
    </row>
    <row r="25" spans="1:16" x14ac:dyDescent="0.25">
      <c r="A25" s="478" t="s">
        <v>145</v>
      </c>
      <c r="B25" s="479"/>
      <c r="C25" s="479"/>
      <c r="D25" s="479"/>
      <c r="E25" s="479"/>
      <c r="F25" s="479"/>
      <c r="G25" s="141"/>
      <c r="H25" s="141"/>
      <c r="I25" s="141"/>
      <c r="J25" s="141"/>
      <c r="K25" s="141"/>
      <c r="L25" s="141"/>
      <c r="M25" s="141"/>
      <c r="N25" s="141"/>
      <c r="O25" s="141"/>
      <c r="P25" s="31"/>
    </row>
  </sheetData>
  <mergeCells count="43">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6:O17"/>
    <mergeCell ref="N18:O19"/>
    <mergeCell ref="H12:J13"/>
    <mergeCell ref="K12:M13"/>
    <mergeCell ref="H14:J15"/>
    <mergeCell ref="H16:J17"/>
    <mergeCell ref="A1:O3"/>
    <mergeCell ref="A4:O4"/>
    <mergeCell ref="A5:O5"/>
    <mergeCell ref="A6:F7"/>
    <mergeCell ref="G6:O7"/>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4" zoomScale="76" zoomScaleNormal="76" workbookViewId="0">
      <selection activeCell="Y34" sqref="Y34"/>
    </sheetView>
  </sheetViews>
  <sheetFormatPr defaultRowHeight="15" x14ac:dyDescent="0.25"/>
  <cols>
    <col min="17" max="17" width="14.140625" customWidth="1"/>
  </cols>
  <sheetData>
    <row r="1" spans="1:18" ht="15.6" customHeight="1" x14ac:dyDescent="0.25">
      <c r="A1" s="180" t="s">
        <v>127</v>
      </c>
      <c r="B1" s="59"/>
      <c r="C1" s="59"/>
      <c r="D1" s="59"/>
      <c r="E1" s="59"/>
      <c r="F1" s="59"/>
      <c r="G1" s="59"/>
      <c r="H1" s="59"/>
      <c r="I1" s="59"/>
      <c r="J1" s="59"/>
      <c r="K1" s="59"/>
      <c r="L1" s="59"/>
      <c r="M1" s="59"/>
      <c r="N1" s="59"/>
      <c r="O1" s="59"/>
      <c r="P1" s="59"/>
    </row>
    <row r="2" spans="1:18" ht="15.6" customHeight="1" x14ac:dyDescent="0.25">
      <c r="A2" s="180"/>
      <c r="B2" s="59"/>
      <c r="C2" s="59"/>
      <c r="D2" s="59"/>
      <c r="E2" s="59"/>
      <c r="F2" s="59"/>
      <c r="G2" s="59"/>
      <c r="H2" s="59"/>
      <c r="I2" s="59"/>
      <c r="J2" s="59"/>
      <c r="K2" s="59"/>
      <c r="L2" s="59"/>
      <c r="M2" s="59"/>
      <c r="N2" s="59"/>
      <c r="O2" s="59"/>
      <c r="P2" s="59"/>
    </row>
    <row r="3" spans="1:18" ht="14.65" customHeight="1" thickBot="1" x14ac:dyDescent="0.3">
      <c r="A3" s="180"/>
      <c r="B3" s="59"/>
      <c r="C3" s="59"/>
      <c r="D3" s="59"/>
      <c r="E3" s="59"/>
      <c r="F3" s="59"/>
      <c r="G3" s="59"/>
      <c r="H3" s="59"/>
      <c r="I3" s="59"/>
      <c r="J3" s="59"/>
      <c r="K3" s="59"/>
      <c r="L3" s="59"/>
      <c r="M3" s="59"/>
      <c r="N3" s="59"/>
      <c r="O3" s="59"/>
      <c r="P3" s="59"/>
    </row>
    <row r="4" spans="1:18" ht="24" thickBot="1" x14ac:dyDescent="0.3">
      <c r="A4" s="64" t="s">
        <v>1</v>
      </c>
      <c r="B4" s="65"/>
      <c r="C4" s="65"/>
      <c r="D4" s="65"/>
      <c r="E4" s="65"/>
      <c r="F4" s="65"/>
      <c r="G4" s="65"/>
      <c r="H4" s="65"/>
      <c r="I4" s="65"/>
      <c r="J4" s="65"/>
      <c r="K4" s="65"/>
      <c r="L4" s="65"/>
      <c r="M4" s="65"/>
      <c r="N4" s="65"/>
      <c r="O4" s="65"/>
      <c r="P4" s="66"/>
    </row>
    <row r="5" spans="1:18" ht="24" thickBot="1" x14ac:dyDescent="0.3">
      <c r="A5" s="221" t="s">
        <v>2</v>
      </c>
      <c r="B5" s="222"/>
      <c r="C5" s="222"/>
      <c r="D5" s="222"/>
      <c r="E5" s="222"/>
      <c r="F5" s="222"/>
      <c r="G5" s="222"/>
      <c r="H5" s="222"/>
      <c r="I5" s="222"/>
      <c r="J5" s="222"/>
      <c r="K5" s="222"/>
      <c r="L5" s="222"/>
      <c r="M5" s="222"/>
      <c r="N5" s="222"/>
      <c r="O5" s="222"/>
      <c r="P5" s="223"/>
    </row>
    <row r="6" spans="1:18" ht="16.5" thickTop="1" thickBot="1" x14ac:dyDescent="0.3">
      <c r="A6" s="505" t="s">
        <v>128</v>
      </c>
      <c r="B6" s="506"/>
      <c r="C6" s="506"/>
      <c r="D6" s="506"/>
      <c r="E6" s="506"/>
      <c r="F6" s="506"/>
      <c r="G6" s="506"/>
      <c r="H6" s="506"/>
      <c r="I6" s="506"/>
      <c r="J6" s="506"/>
      <c r="K6" s="506"/>
      <c r="L6" s="506"/>
      <c r="M6" s="506"/>
      <c r="N6" s="506"/>
      <c r="O6" s="506"/>
      <c r="P6" s="506"/>
      <c r="Q6" s="168" t="s">
        <v>11</v>
      </c>
      <c r="R6" s="170"/>
    </row>
    <row r="7" spans="1:18" ht="16.5" thickTop="1" thickBot="1" x14ac:dyDescent="0.3">
      <c r="A7" s="505"/>
      <c r="B7" s="506"/>
      <c r="C7" s="506"/>
      <c r="D7" s="506"/>
      <c r="E7" s="506"/>
      <c r="F7" s="506"/>
      <c r="G7" s="506"/>
      <c r="H7" s="506"/>
      <c r="I7" s="506"/>
      <c r="J7" s="506"/>
      <c r="K7" s="506"/>
      <c r="L7" s="506"/>
      <c r="M7" s="506"/>
      <c r="N7" s="506"/>
      <c r="O7" s="506"/>
      <c r="P7" s="506"/>
      <c r="Q7" s="171"/>
      <c r="R7" s="173"/>
    </row>
    <row r="8" spans="1:18" ht="16.5" thickTop="1" thickBot="1" x14ac:dyDescent="0.3">
      <c r="A8" s="210"/>
      <c r="B8" s="211"/>
      <c r="C8" s="211"/>
      <c r="D8" s="211"/>
      <c r="E8" s="211"/>
      <c r="F8" s="211"/>
      <c r="G8" s="211"/>
      <c r="H8" s="211"/>
      <c r="I8" s="211"/>
      <c r="J8" s="211"/>
      <c r="K8" s="211"/>
      <c r="L8" s="211"/>
      <c r="M8" s="211"/>
      <c r="N8" s="211"/>
      <c r="O8" s="211"/>
      <c r="P8" s="211"/>
      <c r="Q8" s="176"/>
      <c r="R8" s="492" t="s">
        <v>125</v>
      </c>
    </row>
    <row r="9" spans="1:18" ht="16.5" thickTop="1" thickBot="1" x14ac:dyDescent="0.3">
      <c r="A9" s="210"/>
      <c r="B9" s="211"/>
      <c r="C9" s="211"/>
      <c r="D9" s="211"/>
      <c r="E9" s="211"/>
      <c r="F9" s="211"/>
      <c r="G9" s="211"/>
      <c r="H9" s="211"/>
      <c r="I9" s="211"/>
      <c r="J9" s="211"/>
      <c r="K9" s="211"/>
      <c r="L9" s="211"/>
      <c r="M9" s="211"/>
      <c r="N9" s="211"/>
      <c r="O9" s="211"/>
      <c r="P9" s="211"/>
      <c r="Q9" s="142"/>
      <c r="R9" s="493"/>
    </row>
    <row r="10" spans="1:18" ht="16.5" thickTop="1" thickBot="1" x14ac:dyDescent="0.3">
      <c r="A10" s="210"/>
      <c r="B10" s="211"/>
      <c r="C10" s="211"/>
      <c r="D10" s="211"/>
      <c r="E10" s="211"/>
      <c r="F10" s="211"/>
      <c r="G10" s="211"/>
      <c r="H10" s="211"/>
      <c r="I10" s="211"/>
      <c r="J10" s="211"/>
      <c r="K10" s="211"/>
      <c r="L10" s="211"/>
      <c r="M10" s="211"/>
      <c r="N10" s="211"/>
      <c r="O10" s="211"/>
      <c r="P10" s="211"/>
      <c r="Q10" s="142"/>
      <c r="R10" s="493"/>
    </row>
    <row r="11" spans="1:18" ht="16.5" thickTop="1" thickBot="1" x14ac:dyDescent="0.3">
      <c r="A11" s="210"/>
      <c r="B11" s="211"/>
      <c r="C11" s="211"/>
      <c r="D11" s="211"/>
      <c r="E11" s="211"/>
      <c r="F11" s="211"/>
      <c r="G11" s="211"/>
      <c r="H11" s="211"/>
      <c r="I11" s="211"/>
      <c r="J11" s="211"/>
      <c r="K11" s="211"/>
      <c r="L11" s="211"/>
      <c r="M11" s="211"/>
      <c r="N11" s="211"/>
      <c r="O11" s="211"/>
      <c r="P11" s="211"/>
      <c r="Q11" s="142"/>
      <c r="R11" s="493"/>
    </row>
    <row r="12" spans="1:18" ht="16.5" thickTop="1" thickBot="1" x14ac:dyDescent="0.3">
      <c r="A12" s="210"/>
      <c r="B12" s="211"/>
      <c r="C12" s="211"/>
      <c r="D12" s="211"/>
      <c r="E12" s="211"/>
      <c r="F12" s="211"/>
      <c r="G12" s="211"/>
      <c r="H12" s="211"/>
      <c r="I12" s="211"/>
      <c r="J12" s="211"/>
      <c r="K12" s="211"/>
      <c r="L12" s="211"/>
      <c r="M12" s="211"/>
      <c r="N12" s="211"/>
      <c r="O12" s="211"/>
      <c r="P12" s="211"/>
      <c r="Q12" s="142"/>
      <c r="R12" s="493"/>
    </row>
    <row r="13" spans="1:18" ht="16.5" thickTop="1" thickBot="1" x14ac:dyDescent="0.3">
      <c r="A13" s="210"/>
      <c r="B13" s="211"/>
      <c r="C13" s="211"/>
      <c r="D13" s="211"/>
      <c r="E13" s="211"/>
      <c r="F13" s="211"/>
      <c r="G13" s="211"/>
      <c r="H13" s="211"/>
      <c r="I13" s="211"/>
      <c r="J13" s="211"/>
      <c r="K13" s="211"/>
      <c r="L13" s="211"/>
      <c r="M13" s="211"/>
      <c r="N13" s="211"/>
      <c r="O13" s="211"/>
      <c r="P13" s="211"/>
      <c r="Q13" s="142"/>
      <c r="R13" s="493"/>
    </row>
    <row r="14" spans="1:18" ht="16.5" thickTop="1" thickBot="1" x14ac:dyDescent="0.3">
      <c r="A14" s="210"/>
      <c r="B14" s="211"/>
      <c r="C14" s="211"/>
      <c r="D14" s="211"/>
      <c r="E14" s="211"/>
      <c r="F14" s="211"/>
      <c r="G14" s="211"/>
      <c r="H14" s="211"/>
      <c r="I14" s="211"/>
      <c r="J14" s="211"/>
      <c r="K14" s="211"/>
      <c r="L14" s="211"/>
      <c r="M14" s="211"/>
      <c r="N14" s="211"/>
      <c r="O14" s="211"/>
      <c r="P14" s="211"/>
      <c r="Q14" s="142"/>
      <c r="R14" s="493"/>
    </row>
    <row r="15" spans="1:18" ht="16.5" thickTop="1" thickBot="1" x14ac:dyDescent="0.3">
      <c r="A15" s="210"/>
      <c r="B15" s="211"/>
      <c r="C15" s="211"/>
      <c r="D15" s="211"/>
      <c r="E15" s="211"/>
      <c r="F15" s="211"/>
      <c r="G15" s="211"/>
      <c r="H15" s="211"/>
      <c r="I15" s="211"/>
      <c r="J15" s="211"/>
      <c r="K15" s="211"/>
      <c r="L15" s="211"/>
      <c r="M15" s="211"/>
      <c r="N15" s="211"/>
      <c r="O15" s="211"/>
      <c r="P15" s="211"/>
      <c r="Q15" s="142"/>
      <c r="R15" s="493"/>
    </row>
    <row r="16" spans="1:18" ht="16.5" thickTop="1" thickBot="1" x14ac:dyDescent="0.3">
      <c r="A16" s="210"/>
      <c r="B16" s="211"/>
      <c r="C16" s="211"/>
      <c r="D16" s="211"/>
      <c r="E16" s="211"/>
      <c r="F16" s="211"/>
      <c r="G16" s="211"/>
      <c r="H16" s="211"/>
      <c r="I16" s="211"/>
      <c r="J16" s="211"/>
      <c r="K16" s="211"/>
      <c r="L16" s="211"/>
      <c r="M16" s="211"/>
      <c r="N16" s="211"/>
      <c r="O16" s="211"/>
      <c r="P16" s="211"/>
      <c r="Q16" s="142"/>
      <c r="R16" s="493"/>
    </row>
    <row r="17" spans="1:18" ht="16.5" thickTop="1" thickBot="1" x14ac:dyDescent="0.3">
      <c r="A17" s="210"/>
      <c r="B17" s="211"/>
      <c r="C17" s="211"/>
      <c r="D17" s="211"/>
      <c r="E17" s="211"/>
      <c r="F17" s="211"/>
      <c r="G17" s="211"/>
      <c r="H17" s="211"/>
      <c r="I17" s="211"/>
      <c r="J17" s="211"/>
      <c r="K17" s="211"/>
      <c r="L17" s="211"/>
      <c r="M17" s="211"/>
      <c r="N17" s="211"/>
      <c r="O17" s="211"/>
      <c r="P17" s="211"/>
      <c r="Q17" s="144"/>
      <c r="R17" s="494"/>
    </row>
    <row r="18" spans="1:18" ht="18" customHeight="1" thickTop="1" thickBot="1" x14ac:dyDescent="0.3">
      <c r="A18" s="496" t="s">
        <v>129</v>
      </c>
      <c r="B18" s="497"/>
      <c r="C18" s="497"/>
      <c r="D18" s="497"/>
      <c r="E18" s="497"/>
      <c r="F18" s="497"/>
      <c r="G18" s="497"/>
      <c r="H18" s="497"/>
      <c r="I18" s="497"/>
      <c r="J18" s="497"/>
      <c r="K18" s="497"/>
      <c r="L18" s="497"/>
      <c r="M18" s="497"/>
      <c r="N18" s="497"/>
      <c r="O18" s="497"/>
      <c r="P18" s="497"/>
      <c r="Q18" s="488"/>
      <c r="R18" s="489"/>
    </row>
    <row r="19" spans="1:18" ht="18.75" customHeight="1" thickTop="1" thickBot="1" x14ac:dyDescent="0.3">
      <c r="A19" s="496"/>
      <c r="B19" s="497"/>
      <c r="C19" s="497"/>
      <c r="D19" s="497"/>
      <c r="E19" s="497"/>
      <c r="F19" s="497"/>
      <c r="G19" s="497"/>
      <c r="H19" s="497"/>
      <c r="I19" s="497"/>
      <c r="J19" s="497"/>
      <c r="K19" s="497"/>
      <c r="L19" s="497"/>
      <c r="M19" s="497"/>
      <c r="N19" s="497"/>
      <c r="O19" s="497"/>
      <c r="P19" s="497"/>
      <c r="Q19" s="490"/>
      <c r="R19" s="491"/>
    </row>
    <row r="20" spans="1:18" ht="15.75" thickTop="1" x14ac:dyDescent="0.25">
      <c r="A20" s="498"/>
      <c r="B20" s="499"/>
      <c r="C20" s="499"/>
      <c r="D20" s="499"/>
      <c r="E20" s="499"/>
      <c r="F20" s="499"/>
      <c r="G20" s="499"/>
      <c r="H20" s="499"/>
      <c r="I20" s="499"/>
      <c r="J20" s="499"/>
      <c r="K20" s="499"/>
      <c r="L20" s="499"/>
      <c r="M20" s="499"/>
      <c r="N20" s="499"/>
      <c r="O20" s="499"/>
      <c r="P20" s="500"/>
      <c r="Q20" s="176"/>
      <c r="R20" s="492" t="s">
        <v>74</v>
      </c>
    </row>
    <row r="21" spans="1:18" x14ac:dyDescent="0.25">
      <c r="A21" s="501"/>
      <c r="B21" s="202"/>
      <c r="C21" s="202"/>
      <c r="D21" s="202"/>
      <c r="E21" s="202"/>
      <c r="F21" s="202"/>
      <c r="G21" s="202"/>
      <c r="H21" s="202"/>
      <c r="I21" s="202"/>
      <c r="J21" s="202"/>
      <c r="K21" s="202"/>
      <c r="L21" s="202"/>
      <c r="M21" s="202"/>
      <c r="N21" s="202"/>
      <c r="O21" s="202"/>
      <c r="P21" s="203"/>
      <c r="Q21" s="142"/>
      <c r="R21" s="493"/>
    </row>
    <row r="22" spans="1:18" x14ac:dyDescent="0.25">
      <c r="A22" s="501"/>
      <c r="B22" s="202"/>
      <c r="C22" s="202"/>
      <c r="D22" s="202"/>
      <c r="E22" s="202"/>
      <c r="F22" s="202"/>
      <c r="G22" s="202"/>
      <c r="H22" s="202"/>
      <c r="I22" s="202"/>
      <c r="J22" s="202"/>
      <c r="K22" s="202"/>
      <c r="L22" s="202"/>
      <c r="M22" s="202"/>
      <c r="N22" s="202"/>
      <c r="O22" s="202"/>
      <c r="P22" s="203"/>
      <c r="Q22" s="142"/>
      <c r="R22" s="493"/>
    </row>
    <row r="23" spans="1:18" x14ac:dyDescent="0.25">
      <c r="A23" s="501"/>
      <c r="B23" s="202"/>
      <c r="C23" s="202"/>
      <c r="D23" s="202"/>
      <c r="E23" s="202"/>
      <c r="F23" s="202"/>
      <c r="G23" s="202"/>
      <c r="H23" s="202"/>
      <c r="I23" s="202"/>
      <c r="J23" s="202"/>
      <c r="K23" s="202"/>
      <c r="L23" s="202"/>
      <c r="M23" s="202"/>
      <c r="N23" s="202"/>
      <c r="O23" s="202"/>
      <c r="P23" s="203"/>
      <c r="Q23" s="142"/>
      <c r="R23" s="493"/>
    </row>
    <row r="24" spans="1:18" x14ac:dyDescent="0.25">
      <c r="A24" s="501"/>
      <c r="B24" s="202"/>
      <c r="C24" s="202"/>
      <c r="D24" s="202"/>
      <c r="E24" s="202"/>
      <c r="F24" s="202"/>
      <c r="G24" s="202"/>
      <c r="H24" s="202"/>
      <c r="I24" s="202"/>
      <c r="J24" s="202"/>
      <c r="K24" s="202"/>
      <c r="L24" s="202"/>
      <c r="M24" s="202"/>
      <c r="N24" s="202"/>
      <c r="O24" s="202"/>
      <c r="P24" s="203"/>
      <c r="Q24" s="142"/>
      <c r="R24" s="493"/>
    </row>
    <row r="25" spans="1:18" x14ac:dyDescent="0.25">
      <c r="A25" s="501"/>
      <c r="B25" s="202"/>
      <c r="C25" s="202"/>
      <c r="D25" s="202"/>
      <c r="E25" s="202"/>
      <c r="F25" s="202"/>
      <c r="G25" s="202"/>
      <c r="H25" s="202"/>
      <c r="I25" s="202"/>
      <c r="J25" s="202"/>
      <c r="K25" s="202"/>
      <c r="L25" s="202"/>
      <c r="M25" s="202"/>
      <c r="N25" s="202"/>
      <c r="O25" s="202"/>
      <c r="P25" s="203"/>
      <c r="Q25" s="142"/>
      <c r="R25" s="493"/>
    </row>
    <row r="26" spans="1:18" ht="50.25" customHeight="1" thickBot="1" x14ac:dyDescent="0.3">
      <c r="A26" s="502"/>
      <c r="B26" s="503"/>
      <c r="C26" s="503"/>
      <c r="D26" s="503"/>
      <c r="E26" s="503"/>
      <c r="F26" s="503"/>
      <c r="G26" s="503"/>
      <c r="H26" s="503"/>
      <c r="I26" s="503"/>
      <c r="J26" s="503"/>
      <c r="K26" s="503"/>
      <c r="L26" s="503"/>
      <c r="M26" s="503"/>
      <c r="N26" s="503"/>
      <c r="O26" s="503"/>
      <c r="P26" s="504"/>
      <c r="Q26" s="144"/>
      <c r="R26" s="494"/>
    </row>
    <row r="27" spans="1:18" ht="16.5" thickTop="1" thickBot="1" x14ac:dyDescent="0.3">
      <c r="A27" s="505" t="s">
        <v>126</v>
      </c>
      <c r="B27" s="506"/>
      <c r="C27" s="506"/>
      <c r="D27" s="506"/>
      <c r="E27" s="506"/>
      <c r="F27" s="506"/>
      <c r="G27" s="506"/>
      <c r="H27" s="506"/>
      <c r="I27" s="506"/>
      <c r="J27" s="506"/>
      <c r="K27" s="506"/>
      <c r="L27" s="506"/>
      <c r="M27" s="506"/>
      <c r="N27" s="506"/>
      <c r="O27" s="506"/>
      <c r="P27" s="506"/>
      <c r="Q27" s="488"/>
      <c r="R27" s="489"/>
    </row>
    <row r="28" spans="1:18" ht="16.5" thickTop="1" thickBot="1" x14ac:dyDescent="0.3">
      <c r="A28" s="507"/>
      <c r="B28" s="508"/>
      <c r="C28" s="508"/>
      <c r="D28" s="508"/>
      <c r="E28" s="508"/>
      <c r="F28" s="508"/>
      <c r="G28" s="508"/>
      <c r="H28" s="508"/>
      <c r="I28" s="508"/>
      <c r="J28" s="508"/>
      <c r="K28" s="508"/>
      <c r="L28" s="508"/>
      <c r="M28" s="508"/>
      <c r="N28" s="508"/>
      <c r="O28" s="508"/>
      <c r="P28" s="508"/>
      <c r="Q28" s="490"/>
      <c r="R28" s="491"/>
    </row>
    <row r="29" spans="1:18" ht="15.75" thickBot="1" x14ac:dyDescent="0.3">
      <c r="A29" s="510"/>
      <c r="B29" s="511"/>
      <c r="C29" s="511"/>
      <c r="D29" s="511"/>
      <c r="E29" s="511"/>
      <c r="F29" s="511"/>
      <c r="G29" s="511"/>
      <c r="H29" s="511"/>
      <c r="I29" s="511"/>
      <c r="J29" s="511"/>
      <c r="K29" s="511"/>
      <c r="L29" s="511"/>
      <c r="M29" s="511"/>
      <c r="N29" s="511"/>
      <c r="O29" s="511"/>
      <c r="P29" s="511"/>
      <c r="Q29" s="176"/>
      <c r="R29" s="492" t="s">
        <v>100</v>
      </c>
    </row>
    <row r="30" spans="1:18" ht="16.5" thickTop="1" thickBot="1" x14ac:dyDescent="0.3">
      <c r="A30" s="512"/>
      <c r="B30" s="211"/>
      <c r="C30" s="211"/>
      <c r="D30" s="211"/>
      <c r="E30" s="211"/>
      <c r="F30" s="211"/>
      <c r="G30" s="211"/>
      <c r="H30" s="211"/>
      <c r="I30" s="211"/>
      <c r="J30" s="211"/>
      <c r="K30" s="211"/>
      <c r="L30" s="211"/>
      <c r="M30" s="211"/>
      <c r="N30" s="211"/>
      <c r="O30" s="211"/>
      <c r="P30" s="211"/>
      <c r="Q30" s="142"/>
      <c r="R30" s="493"/>
    </row>
    <row r="31" spans="1:18" ht="16.5" thickTop="1" thickBot="1" x14ac:dyDescent="0.3">
      <c r="A31" s="512"/>
      <c r="B31" s="211"/>
      <c r="C31" s="211"/>
      <c r="D31" s="211"/>
      <c r="E31" s="211"/>
      <c r="F31" s="211"/>
      <c r="G31" s="211"/>
      <c r="H31" s="211"/>
      <c r="I31" s="211"/>
      <c r="J31" s="211"/>
      <c r="K31" s="211"/>
      <c r="L31" s="211"/>
      <c r="M31" s="211"/>
      <c r="N31" s="211"/>
      <c r="O31" s="211"/>
      <c r="P31" s="211"/>
      <c r="Q31" s="142"/>
      <c r="R31" s="493"/>
    </row>
    <row r="32" spans="1:18" ht="16.5" thickTop="1" thickBot="1" x14ac:dyDescent="0.3">
      <c r="A32" s="512"/>
      <c r="B32" s="211"/>
      <c r="C32" s="211"/>
      <c r="D32" s="211"/>
      <c r="E32" s="211"/>
      <c r="F32" s="211"/>
      <c r="G32" s="211"/>
      <c r="H32" s="211"/>
      <c r="I32" s="211"/>
      <c r="J32" s="211"/>
      <c r="K32" s="211"/>
      <c r="L32" s="211"/>
      <c r="M32" s="211"/>
      <c r="N32" s="211"/>
      <c r="O32" s="211"/>
      <c r="P32" s="211"/>
      <c r="Q32" s="142"/>
      <c r="R32" s="493"/>
    </row>
    <row r="33" spans="1:20" ht="20.25" thickTop="1" thickBot="1" x14ac:dyDescent="0.35">
      <c r="A33" s="512"/>
      <c r="B33" s="211"/>
      <c r="C33" s="211"/>
      <c r="D33" s="211"/>
      <c r="E33" s="211"/>
      <c r="F33" s="211"/>
      <c r="G33" s="211"/>
      <c r="H33" s="211"/>
      <c r="I33" s="211"/>
      <c r="J33" s="211"/>
      <c r="K33" s="211"/>
      <c r="L33" s="211"/>
      <c r="M33" s="211"/>
      <c r="N33" s="211"/>
      <c r="O33" s="211"/>
      <c r="P33" s="211"/>
      <c r="Q33" s="142"/>
      <c r="R33" s="493"/>
      <c r="T33" s="1"/>
    </row>
    <row r="34" spans="1:20" ht="16.5" thickTop="1" thickBot="1" x14ac:dyDescent="0.3">
      <c r="A34" s="512"/>
      <c r="B34" s="211"/>
      <c r="C34" s="211"/>
      <c r="D34" s="211"/>
      <c r="E34" s="211"/>
      <c r="F34" s="211"/>
      <c r="G34" s="211"/>
      <c r="H34" s="211"/>
      <c r="I34" s="211"/>
      <c r="J34" s="211"/>
      <c r="K34" s="211"/>
      <c r="L34" s="211"/>
      <c r="M34" s="211"/>
      <c r="N34" s="211"/>
      <c r="O34" s="211"/>
      <c r="P34" s="211"/>
      <c r="Q34" s="142"/>
      <c r="R34" s="493"/>
    </row>
    <row r="35" spans="1:20" ht="16.5" thickTop="1" thickBot="1" x14ac:dyDescent="0.3">
      <c r="A35" s="512"/>
      <c r="B35" s="211"/>
      <c r="C35" s="211"/>
      <c r="D35" s="211"/>
      <c r="E35" s="211"/>
      <c r="F35" s="211"/>
      <c r="G35" s="211"/>
      <c r="H35" s="211"/>
      <c r="I35" s="211"/>
      <c r="J35" s="211"/>
      <c r="K35" s="211"/>
      <c r="L35" s="211"/>
      <c r="M35" s="211"/>
      <c r="N35" s="211"/>
      <c r="O35" s="211"/>
      <c r="P35" s="211"/>
      <c r="Q35" s="142"/>
      <c r="R35" s="493"/>
    </row>
    <row r="36" spans="1:20" ht="16.5" thickTop="1" thickBot="1" x14ac:dyDescent="0.3">
      <c r="A36" s="512"/>
      <c r="B36" s="211"/>
      <c r="C36" s="211"/>
      <c r="D36" s="211"/>
      <c r="E36" s="211"/>
      <c r="F36" s="211"/>
      <c r="G36" s="211"/>
      <c r="H36" s="211"/>
      <c r="I36" s="211"/>
      <c r="J36" s="211"/>
      <c r="K36" s="211"/>
      <c r="L36" s="211"/>
      <c r="M36" s="211"/>
      <c r="N36" s="211"/>
      <c r="O36" s="211"/>
      <c r="P36" s="211"/>
      <c r="Q36" s="142"/>
      <c r="R36" s="493"/>
    </row>
    <row r="37" spans="1:20" ht="16.5" thickTop="1" thickBot="1" x14ac:dyDescent="0.3">
      <c r="A37" s="513"/>
      <c r="B37" s="514"/>
      <c r="C37" s="514"/>
      <c r="D37" s="514"/>
      <c r="E37" s="514"/>
      <c r="F37" s="514"/>
      <c r="G37" s="514"/>
      <c r="H37" s="514"/>
      <c r="I37" s="514"/>
      <c r="J37" s="514"/>
      <c r="K37" s="514"/>
      <c r="L37" s="514"/>
      <c r="M37" s="514"/>
      <c r="N37" s="514"/>
      <c r="O37" s="514"/>
      <c r="P37" s="514"/>
      <c r="Q37" s="144"/>
      <c r="R37" s="494"/>
    </row>
    <row r="38" spans="1:20" ht="19.5" thickBot="1" x14ac:dyDescent="0.35">
      <c r="A38" s="509"/>
      <c r="B38" s="509"/>
      <c r="C38" s="509"/>
      <c r="D38" s="509"/>
      <c r="E38" s="509"/>
      <c r="F38" s="1"/>
      <c r="G38" s="1"/>
      <c r="H38" s="1"/>
      <c r="I38" s="1"/>
      <c r="J38" s="1"/>
      <c r="K38" s="1"/>
      <c r="L38" s="1"/>
      <c r="M38" s="1"/>
      <c r="N38" s="316" t="s">
        <v>19</v>
      </c>
      <c r="O38" s="317"/>
      <c r="P38" s="317"/>
      <c r="Q38" s="35">
        <f>SUM(Q29+Q20+Q8)</f>
        <v>0</v>
      </c>
      <c r="R38" s="34" t="s">
        <v>65</v>
      </c>
    </row>
    <row r="39" spans="1:20" x14ac:dyDescent="0.25">
      <c r="A39" s="495"/>
      <c r="B39" s="495"/>
      <c r="C39" s="495"/>
      <c r="E39" s="31"/>
    </row>
    <row r="40" spans="1:20" x14ac:dyDescent="0.25">
      <c r="A40" s="495"/>
      <c r="B40" s="495"/>
      <c r="C40" s="495"/>
      <c r="E40" s="31"/>
      <c r="J40" s="2"/>
      <c r="K40" s="2"/>
      <c r="L40" s="2"/>
      <c r="M40" s="2"/>
      <c r="N40" s="2"/>
      <c r="O40" s="2"/>
      <c r="P40" s="2"/>
    </row>
    <row r="41" spans="1:20" x14ac:dyDescent="0.25">
      <c r="A41" s="495"/>
      <c r="B41" s="495"/>
      <c r="C41" s="495"/>
      <c r="E41" s="31"/>
    </row>
    <row r="42" spans="1:20" x14ac:dyDescent="0.25">
      <c r="A42" s="495"/>
      <c r="B42" s="495"/>
      <c r="C42" s="495"/>
      <c r="D42" s="32"/>
      <c r="E42" s="33"/>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Q28" sqref="Q28"/>
    </sheetView>
  </sheetViews>
  <sheetFormatPr defaultRowHeight="15" x14ac:dyDescent="0.25"/>
  <cols>
    <col min="6" max="6" width="9.5703125" customWidth="1"/>
  </cols>
  <sheetData>
    <row r="2" spans="2:6" ht="15.75" thickBot="1" x14ac:dyDescent="0.3">
      <c r="B2" s="515" t="s">
        <v>112</v>
      </c>
      <c r="C2" s="515"/>
      <c r="D2" s="515"/>
      <c r="E2" s="36" t="s">
        <v>113</v>
      </c>
      <c r="F2" s="36" t="s">
        <v>114</v>
      </c>
    </row>
    <row r="3" spans="2:6" x14ac:dyDescent="0.25">
      <c r="B3" s="528" t="s">
        <v>115</v>
      </c>
      <c r="C3" s="529"/>
      <c r="D3" s="530"/>
      <c r="E3" s="29">
        <f>'H&amp;S Overview'!G49</f>
        <v>0</v>
      </c>
      <c r="F3" s="5">
        <v>10</v>
      </c>
    </row>
    <row r="4" spans="2:6" x14ac:dyDescent="0.25">
      <c r="B4" s="311" t="s">
        <v>116</v>
      </c>
      <c r="C4" s="312"/>
      <c r="D4" s="531"/>
      <c r="E4" s="29">
        <f>'Machine Shop'!N44</f>
        <v>0</v>
      </c>
      <c r="F4" s="5">
        <v>20</v>
      </c>
    </row>
    <row r="5" spans="2:6" x14ac:dyDescent="0.25">
      <c r="B5" s="311" t="s">
        <v>117</v>
      </c>
      <c r="C5" s="312"/>
      <c r="D5" s="531"/>
      <c r="E5" s="29">
        <f>'Engine Strip'!P38</f>
        <v>0</v>
      </c>
      <c r="F5" s="5">
        <v>25</v>
      </c>
    </row>
    <row r="6" spans="2:6" x14ac:dyDescent="0.25">
      <c r="B6" s="311" t="s">
        <v>118</v>
      </c>
      <c r="C6" s="312"/>
      <c r="D6" s="531"/>
      <c r="E6" s="29">
        <f>Suspension!O23</f>
        <v>0</v>
      </c>
      <c r="F6" s="5">
        <v>17</v>
      </c>
    </row>
    <row r="7" spans="2:6" x14ac:dyDescent="0.25">
      <c r="B7" s="311" t="s">
        <v>119</v>
      </c>
      <c r="C7" s="312"/>
      <c r="D7" s="531"/>
      <c r="E7" s="29">
        <f>'Ad Manufacturing'!P22</f>
        <v>0</v>
      </c>
      <c r="F7" s="5">
        <v>12</v>
      </c>
    </row>
    <row r="8" spans="2:6" x14ac:dyDescent="0.25">
      <c r="B8" s="311" t="s">
        <v>120</v>
      </c>
      <c r="C8" s="312"/>
      <c r="D8" s="531"/>
      <c r="E8" s="29">
        <f>Composites!P24</f>
        <v>0</v>
      </c>
      <c r="F8" s="5">
        <v>10</v>
      </c>
    </row>
    <row r="9" spans="2:6" x14ac:dyDescent="0.25">
      <c r="B9" s="532" t="s">
        <v>144</v>
      </c>
      <c r="C9" s="533"/>
      <c r="D9" s="534"/>
      <c r="E9" s="41"/>
      <c r="F9" s="10" t="s">
        <v>145</v>
      </c>
    </row>
    <row r="10" spans="2:6" ht="15.75" thickBot="1" x14ac:dyDescent="0.3">
      <c r="B10" s="522" t="s">
        <v>143</v>
      </c>
      <c r="C10" s="523"/>
      <c r="D10" s="524"/>
      <c r="E10" s="41" cm="1">
        <f t="array" ref="E10">CPD!Q38:Q38</f>
        <v>0</v>
      </c>
      <c r="F10" s="10">
        <v>6</v>
      </c>
    </row>
    <row r="11" spans="2:6" ht="15.75" thickBot="1" x14ac:dyDescent="0.3">
      <c r="B11" s="525" t="s">
        <v>121</v>
      </c>
      <c r="C11" s="526"/>
      <c r="D11" s="527"/>
      <c r="E11" s="42">
        <f>SUM(E3:E10)</f>
        <v>0</v>
      </c>
      <c r="F11" s="38">
        <f>F3+F4+F5+F6+F7+F8+F10</f>
        <v>100</v>
      </c>
    </row>
    <row r="12" spans="2:6" ht="15.75" thickBot="1" x14ac:dyDescent="0.3">
      <c r="B12" s="516" t="s">
        <v>122</v>
      </c>
      <c r="C12" s="517"/>
      <c r="D12" s="518"/>
      <c r="E12" s="43"/>
      <c r="F12" s="37"/>
    </row>
    <row r="13" spans="2:6" ht="15.75" thickBot="1" x14ac:dyDescent="0.3"/>
    <row r="14" spans="2:6" ht="15.75" thickBot="1" x14ac:dyDescent="0.3">
      <c r="B14" s="519" t="s">
        <v>123</v>
      </c>
      <c r="C14" s="520"/>
      <c r="D14" s="521"/>
      <c r="E14" s="39">
        <f>(E11*0.75)+(E12*0.25)</f>
        <v>0</v>
      </c>
      <c r="F14" s="40" t="s">
        <v>124</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customXml/itemProps2.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Luca Minchella (2405260)</cp:lastModifiedBy>
  <cp:revision/>
  <dcterms:created xsi:type="dcterms:W3CDTF">2020-12-20T10:55:52Z</dcterms:created>
  <dcterms:modified xsi:type="dcterms:W3CDTF">2026-03-29T20:53:11Z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