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kate\OneDrive\Uni Assignments\"/>
    </mc:Choice>
  </mc:AlternateContent>
  <xr:revisionPtr revIDLastSave="0" documentId="13_ncr:1_{C4F699B7-8104-44D1-9010-4896EE6A5D34}" xr6:coauthVersionLast="47" xr6:coauthVersionMax="47" xr10:uidLastSave="{00000000-0000-0000-0000-000000000000}"/>
  <bookViews>
    <workbookView xWindow="-108" yWindow="-108" windowWidth="23256" windowHeight="12456" tabRatio="848"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8" i="27" l="1"/>
  <c r="J18" i="27"/>
  <c r="H18" i="27"/>
  <c r="F18" i="27"/>
  <c r="P22" i="28"/>
  <c r="N44" i="26"/>
  <c r="Q38" i="7"/>
  <c r="E9" i="31" s="1" a="1"/>
  <c r="E9" i="31" s="1"/>
  <c r="E6" i="31"/>
  <c r="F10" i="31"/>
  <c r="G49" i="25"/>
  <c r="E3" i="31" s="1"/>
  <c r="E5" i="31"/>
  <c r="E4" i="31"/>
  <c r="P38" i="20"/>
  <c r="P24" i="29"/>
  <c r="E8" i="31" s="1"/>
  <c r="E7" i="31" l="1"/>
  <c r="E10" i="31"/>
  <c r="E13"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<sst xmlns="http://schemas.openxmlformats.org/spreadsheetml/2006/main" count="283" uniqueCount="174">
  <si>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</si>
  <si>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</si>
  <si>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</si>
  <si>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</si>
  <si>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</si>
  <si>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</si>
  <si>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</si>
  <si>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</si>
  <si>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</si>
  <si>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</si>
  <si>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</si>
  <si>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</si>
  <si>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</si>
  <si>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</si>
  <si>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</si>
  <si>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</si>
  <si>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</si>
  <si>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</si>
  <si>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</si>
  <si>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</si>
  <si>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</si>
  <si>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</si>
  <si>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</si>
  <si>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</si>
  <si>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</si>
  <si>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</si>
  <si>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</si>
  <si>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</si>
  <si>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</si>
  <si>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</si>
  <si>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</si>
  <si>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</si>
  <si>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</si>
  <si>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</si>
  <si>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</si>
  <si>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</si>
  <si>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</si>
  <si>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</si>
  <si>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</si>
  <si>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</si>
  <si>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</si>
  <si>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</si>
  <si>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</si>
  <si>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</si>
  <si>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</si>
  <si>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</si>
  <si>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</si>
  <si>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</si>
  <si>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</si>
  <si>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</si>
  <si>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</si>
  <si>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</si>
  <si>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</si>
  <si>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</si>
  <si>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</si>
  <si>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</si>
  <si>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</si>
  <si>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</si>
  <si>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</si>
  <si>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</si>
  <si>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</si>
  <si>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</si>
  <si>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</si>
  <si>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</si>
  <si>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</si>
  <si>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</si>
  <si>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</si>
  <si>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</si>
  <si>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</si>
  <si>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</si>
  <si>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</si>
  <si>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</si>
  <si>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</si>
  <si>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</si>
  <si>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</si>
  <si>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</si>
  <si>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</si>
  <si>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</si>
  <si>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</si>
  <si>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</si>
  <si>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</si>
  <si>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</si>
  <si>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</si>
  <si>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</si>
  <si>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</si>
  <si>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</si>
  <si>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</si>
  <si>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</si>
  <si>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</si>
  <si>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</si>
  <si>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</si>
  <si>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</si>
  <si>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</si>
  <si>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</si>
  <si>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</si>
  <si>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</si>
  <si>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</si>
  <si>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</si>
  <si>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</si>
  <si>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</si>
  <si>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</si>
  <si>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</si>
  <si>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</si>
  <si>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</si>
  <si>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</si>
  <si>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</si>
  <si>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</si>
  <si>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</si>
  <si>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</si>
  <si>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</si>
  <si>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</si>
  <si>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</si>
  <si>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</si>
  <si>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</si>
  <si>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</si>
  <si>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</si>
  <si>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</si>
  <si>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</si>
  <si>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</si>
  <si>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</si>
  <si>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</si>
  <si>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</si>
  <si>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</si>
  <si>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</si>
  <si>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</si>
  <si>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</si>
  <si>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</si>
  <si>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</si>
  <si>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</si>
  <si>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</si>
  <si>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</si>
  <si>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</si>
  <si>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</si>
  <si>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</si>
  <si>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</si>
  <si>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</si>
  <si>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</si>
  <si>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N/A</t>
  </si>
  <si>
    <t>0.7854xbore(cm)xbore(cm)xstroke(cm)xNo. Of cylinders=Engine CC</t>
  </si>
  <si>
    <t>George Hall</t>
  </si>
  <si>
    <t>To ensure the quality of the piece you are producing when machining you 
should only cut the piece is very small increments so that toerances are met, 
the cut on the material is clean and neat, the tool doesn't break and the 
surface finsh is clean. Also make sure the piece is secured properly into the machine otherwise it will move around which could lead to the piece being cut in the wrong place and tolerances not being met.</t>
  </si>
  <si>
    <t>When using the handtool be slow and careful when lining up the tool to where you are cutting, tapping etc. also go slow when removing material form the piece because the faster you go the more mistakes are likely to be made. Make sure the piece you are working on is secured in place so there is as little movment as possible.</t>
  </si>
  <si>
    <t>What is meant by Advanced Manufacturing</t>
  </si>
  <si>
    <t>G-Code</t>
  </si>
  <si>
    <t xml:space="preserve">Model the project, create a digital model(STL file), send the STL file to the printer and
load plastic filiment into printer, wait till printed. </t>
  </si>
  <si>
    <t xml:space="preserve">A CPD is a plan that a person has for there career in the futrue with steps on how to grow their knowledge and how to get from one step in therir career to another. This is important for engineers as it is an everchanging and competative field to get into. havigna clear CPD can make getting a job easier and will give a timetable of sorts that the person can follow. Attending events and talks as an engineer is very important because as stated before the field of engineering is everchanging and it is aslo good to learn from others careers and knowlege as engineering is all anout developing new ideas and building of off existing items which could be designed better. </t>
  </si>
  <si>
    <t>Pitlane Development Motorsport Careers Specialist Talk. 05/03/2025. UWTSD IQ Building IQ002.</t>
  </si>
  <si>
    <t xml:space="preserve">From going to the talk I saw what a typical career path for a motosprt engineerer looks like, what engineering companies look for in potetial employees, what I need to do in order to give myself the best chance at becoming sucessful in the field.  I also was showen what Pitlane as a company offer in helping with CV's and helping you to become more employable. in the future I will get in contact with Pitlane and book some 1 on 1 meetings so I have the best shot to further my career and end up in a good job. </t>
  </si>
  <si>
    <t xml:space="preserve">Advanced manufacturing is when new technologies are used to create a product with 
improved precision and quality. </t>
  </si>
  <si>
    <r>
      <t>Cyclinder Head Bolts, 15Nm 30Nm 90</t>
    </r>
    <r>
      <rPr>
        <sz val="18"/>
        <color theme="1"/>
        <rFont val="Aptos Narrow"/>
        <family val="2"/>
      </rPr>
      <t xml:space="preserve">˚, in the repair manuel. </t>
    </r>
  </si>
  <si>
    <t xml:space="preserve">Component are made using a mould and allowing the resin and fibres to combine and cure to become a solid part. A vacuum is used to pull the rsin through the fibres, this is why composites can be extremly strong. 
Steps:
1. Create a mould of the component wanting to be made. 
2. Lay the fibers into the mold. 
3. Add catalist to resin and pour into the mould with the fibres. 
4. Use a vacuum to pull resin through the fibres and to compress layers. 
5. Wait for the component to cure and become solid uaing heat or autoclave. 
6. Remove component from mould and cut off excess material. </t>
  </si>
  <si>
    <t xml:space="preserve">Resin can have toxic fumes and be harful to touch directly.
Fibres are small and very sharp so easy to get splinters, cuts or ingest. </t>
  </si>
  <si>
    <t>Always wear PPE to protect for the resin and fibres (gloves and mask). 
Don’t make the part to complex so that the resin and fibres cant reach some of the
mould.
Design an easy way for the part to be removed from the mould. 
Try have rounded corners so part doesnt get stuck in mould.</t>
  </si>
  <si>
    <t>Eye protection must be worn by everyone in the vicinity of any equipment that requires it when in use. 
Protective clothing (long sleeves and steel toe caps) must be worn when in workshop. 
Sensible behaviour is a must in the workshop, no horse play. 
No food or drink in the workshop.
Anyone under the influence (alchohol or drug) is not allowed in workshop. 
Anyone under medication or suffering form a condition whihc may affect the ability to operate machines i nthe workshop must inform technician.
Use of the workshop is not allowed unlesss induction session was attended. 
Various emergency stops are around the workshop for machinary, pressing will stop all power into that machine. 
Barrier cream or hand protection should be used while working, soap and replenishing cream should be used after the session to remove grease, oil and collants. 
Mandatory machine training needs to be compelted before use of any machine in the workshop. 
Loose clothing, jewlery, jumper cords and long hair need to be removed, tucked back or tied up so they dont get caught in machines.
Personal belonging should be left in lockers and not in the workshop. 
Report all faults, damge and problems to technician immediately. 
Spillages are to be reported to technician immediately.
Ask for advice if you do not know how to use equipment. 
Be aware of first aid stations in the workshop.
Accidents or injurys need to be reoprted to technician immediately. 
After use the workshop should be cleaned thoroughly.</t>
  </si>
  <si>
    <t>Health and Safety at work act 1974. 
Control Of Substances Hazardous to Health 2002.
Electricity at Work Regulations 1989​.
Control of Noise at Work Regulations 2005​.
Control of Major Accident Hazards Regulations 1991.</t>
  </si>
  <si>
    <t xml:space="preserve">In the machine workshop there is a lot of health and saftey considertaion to abide too. As the machines are very dangerous if used incorrectly make sure you are using them as taught in the intorduction and if anyquestions arise talk to a technician immediately. Appropriate PPE for each tool/machine should be worn when using or in vicinity of said tool/machine. Steel toe caps should be worn at ll times in the workshop. The machines work at extremly high speeds so loose clothing or hair needs to be tied back so it doesnt get caught in the machine becasue you could get entangled. hand tools should be handeled with extreme care so no injury is done to the user. </t>
  </si>
  <si>
    <t xml:space="preserve">In the engine strip workshop steel toe caps must be worn at all times mainly due to the constant movement of heavy engine parts and if one where to get dropped onto your feet it would be crushed. Gloves or barrier cream at minimum must be worn when working on the engines so that oil, greese and coolant that might be left on the engine doesnt get into any cuts on your hand which could lead to poisining or infection. Hands must always be washed after working on an engine so that no oil, grease or coolant is left on your hand when going to eat as it could lead to poisining.  </t>
  </si>
  <si>
    <t xml:space="preserve">Lathe, Milling Machine, Pillar Drill, Hacksaw, Metric Tap, Socket Wrenches, Torque Wrench, Breaker Bar, Screwdriver, Vernier Calipers, Micrometer, Steel Rule, Engineering Square. </t>
  </si>
  <si>
    <t xml:space="preserve">The workshop session are ran with saftey being the top priority, machines are labelled for who should sue them and under what supervision, PPE is always wore and provided, workshops are kept clean and tidy at all times. All machines have obvious emergency stop buttons so it is easy to access if an incident was to happen. Technicians are always in workshop and available to help. </t>
  </si>
  <si>
    <t>Barry John</t>
  </si>
  <si>
    <t>David Cooper</t>
  </si>
  <si>
    <t>Adrien Dix</t>
  </si>
  <si>
    <t>3531.6Nm/Deg</t>
  </si>
  <si>
    <t xml:space="preserve">Eye protection, steel toe cap boots, overalls. </t>
  </si>
  <si>
    <t>Machine Workshop</t>
  </si>
  <si>
    <t>Adrian Dix, David Cooper</t>
  </si>
  <si>
    <t>14/11/24-12/12/24</t>
  </si>
  <si>
    <t>Tortional stiffness= (Shear Modulus*Polar moment of Inertia of C.S)/Length of Chassis</t>
  </si>
  <si>
    <t>1405cc</t>
  </si>
  <si>
    <t xml:space="preserve">Evidence of wear may be seen on the bearings on the big end of the conrods this could
mean that as the crankshaft is spinning it has a little bit of movement, this can relate to 
how much the engine has been used. The piston heads might have wear on the showing if the fiel mix is combusting fully or if it is combusting at the right times. Wear on the cams could mean that there is a timing issue with the engine that need to be sorted before more damage is casued. </t>
  </si>
  <si>
    <t>3D Printers
CNC machines (5axis)
Autoclave
Water Jet Cutter
CNC Lathes
Laser Cutter</t>
  </si>
  <si>
    <t>Plastics(Polymers) e.g. PLA or Nylon</t>
  </si>
  <si>
    <t>θ= GJ/TL
k=GJ/L</t>
  </si>
  <si>
    <t xml:space="preserve">Resin, fibers (etc. carbon fibers), catalyst.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</si>
</sst>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5"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24"/>
      <color theme="1"/>
      <name val="Calibri"/>
      <family val="2"/>
      <scheme val="minor"/>
    </font>
    <font>
      <sz val="36"/>
      <color theme="1"/>
      <name val="Calibri"/>
      <family val="2"/>
      <scheme val="minor"/>
    </font>
    <font>
      <sz val="20"/>
      <color theme="1"/>
      <name val="Calibri"/>
      <family val="2"/>
      <scheme val="minor"/>
    </font>
    <font>
      <sz val="18"/>
      <color theme="1"/>
      <name val="Aptos Narrow"/>
      <family val="2"/>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3">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s>
  <cellStyleXfs count="1">
    <xf numFmtId="0" fontId="0" fillId="0" borderId="0"/>
  </cellStyleXfs>
  <cellXfs count="513">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0" borderId="96" xfId="0" applyBorder="1" applyAlignment="1">
      <alignment horizontal="center"/>
    </xf>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2" fontId="9" fillId="0" borderId="37" xfId="0" applyNumberFormat="1" applyFont="1" applyBorder="1" applyAlignment="1">
      <alignment horizontal="center"/>
    </xf>
    <xf numFmtId="2" fontId="9" fillId="0" borderId="53" xfId="0" applyNumberFormat="1" applyFont="1" applyBorder="1" applyAlignment="1">
      <alignment horizontal="center"/>
    </xf>
    <xf numFmtId="2" fontId="9" fillId="0" borderId="37" xfId="0" applyNumberFormat="1" applyFont="1" applyBorder="1"/>
    <xf numFmtId="2" fontId="0" fillId="0" borderId="0" xfId="0" applyNumberFormat="1"/>
    <xf numFmtId="164" fontId="0" fillId="0" borderId="92" xfId="0" applyNumberFormat="1" applyBorder="1" applyAlignment="1">
      <alignment horizontal="center"/>
    </xf>
    <xf numFmtId="164" fontId="0" fillId="10" borderId="92" xfId="0" applyNumberFormat="1" applyFill="1" applyBorder="1"/>
    <xf numFmtId="164" fontId="0" fillId="10" borderId="96" xfId="0" applyNumberFormat="1" applyFill="1" applyBorder="1"/>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13" fillId="0" borderId="27" xfId="0" applyFont="1" applyBorder="1" applyAlignment="1">
      <alignment horizont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37"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11" fillId="0" borderId="25" xfId="0" applyFont="1" applyBorder="1" applyAlignment="1">
      <alignment horizontal="center"/>
    </xf>
    <xf numFmtId="0" fontId="11" fillId="0" borderId="26" xfId="0" applyFont="1" applyBorder="1" applyAlignment="1">
      <alignment horizontal="center"/>
    </xf>
    <xf numFmtId="0" fontId="11" fillId="0" borderId="29" xfId="0" applyFont="1" applyBorder="1" applyAlignment="1">
      <alignment horizontal="center"/>
    </xf>
    <xf numFmtId="0" fontId="11" fillId="0" borderId="30" xfId="0" applyFont="1"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2" fontId="0" fillId="13" borderId="29" xfId="0" applyNumberFormat="1" applyFill="1" applyBorder="1" applyAlignment="1">
      <alignment horizontal="center"/>
    </xf>
    <xf numFmtId="2" fontId="0" fillId="13" borderId="37" xfId="0" applyNumberFormat="1" applyFill="1" applyBorder="1" applyAlignment="1">
      <alignment horizontal="center"/>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2" fontId="0" fillId="13" borderId="28" xfId="0" applyNumberFormat="1" applyFill="1" applyBorder="1" applyAlignment="1">
      <alignment horizontal="center"/>
    </xf>
    <xf numFmtId="2" fontId="0" fillId="13" borderId="36" xfId="0" applyNumberFormat="1"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13" borderId="28" xfId="0" applyFill="1" applyBorder="1" applyAlignment="1">
      <alignment horizontal="center"/>
    </xf>
    <xf numFmtId="0" fontId="0" fillId="13" borderId="36" xfId="0"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left" vertical="top" wrapText="1"/>
    </xf>
    <xf numFmtId="0" fontId="0" fillId="0" borderId="29" xfId="0" applyBorder="1" applyAlignment="1">
      <alignment horizontal="left" vertical="top" wrapText="1"/>
    </xf>
    <xf numFmtId="0" fontId="0" fillId="0" borderId="37" xfId="0" applyBorder="1" applyAlignment="1">
      <alignment horizontal="left" vertical="top"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43" xfId="0" applyFill="1" applyBorder="1" applyAlignment="1">
      <alignment horizontal="left" vertical="top" wrapText="1"/>
    </xf>
    <xf numFmtId="0" fontId="0" fillId="10" borderId="43" xfId="0" applyFill="1" applyBorder="1" applyAlignment="1">
      <alignment horizontal="left" vertical="top"/>
    </xf>
    <xf numFmtId="0" fontId="0" fillId="10" borderId="29" xfId="0" applyFill="1" applyBorder="1" applyAlignment="1">
      <alignment horizontal="left" vertical="top"/>
    </xf>
    <xf numFmtId="0" fontId="0" fillId="10" borderId="37" xfId="0" applyFill="1" applyBorder="1" applyAlignment="1">
      <alignment horizontal="left" vertical="top"/>
    </xf>
    <xf numFmtId="0" fontId="9" fillId="0" borderId="13" xfId="0" applyFont="1" applyBorder="1" applyAlignment="1">
      <alignment horizontal="center" vertical="top"/>
    </xf>
    <xf numFmtId="0" fontId="9" fillId="0" borderId="14" xfId="0" applyFont="1" applyBorder="1" applyAlignment="1">
      <alignment horizontal="center" vertical="top"/>
    </xf>
    <xf numFmtId="0" fontId="9" fillId="0" borderId="15" xfId="0" applyFont="1" applyBorder="1" applyAlignment="1">
      <alignment horizontal="center" vertical="top"/>
    </xf>
    <xf numFmtId="0" fontId="9" fillId="0" borderId="18" xfId="0" applyFont="1" applyBorder="1" applyAlignment="1">
      <alignment horizontal="center" vertical="top"/>
    </xf>
    <xf numFmtId="0" fontId="9" fillId="0" borderId="19" xfId="0" applyFont="1" applyBorder="1" applyAlignment="1">
      <alignment horizontal="center" vertical="top"/>
    </xf>
    <xf numFmtId="0" fontId="9" fillId="0" borderId="20" xfId="0" applyFont="1" applyBorder="1" applyAlignment="1">
      <alignment horizontal="center" vertical="top"/>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2" fontId="2" fillId="7" borderId="59" xfId="0" applyNumberFormat="1" applyFont="1" applyFill="1" applyBorder="1" applyAlignment="1">
      <alignment horizontal="center"/>
    </xf>
    <xf numFmtId="2" fontId="2" fillId="7" borderId="50" xfId="0" applyNumberFormat="1" applyFont="1" applyFill="1" applyBorder="1" applyAlignment="1">
      <alignment horizontal="center"/>
    </xf>
    <xf numFmtId="2" fontId="2" fillId="7" borderId="66" xfId="0" applyNumberFormat="1"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2" fontId="9" fillId="0" borderId="59" xfId="0" applyNumberFormat="1" applyFont="1" applyBorder="1" applyAlignment="1">
      <alignment horizontal="center" vertical="top"/>
    </xf>
    <xf numFmtId="2" fontId="9" fillId="0" borderId="50" xfId="0" applyNumberFormat="1" applyFont="1" applyBorder="1" applyAlignment="1">
      <alignment horizontal="center" vertical="top"/>
    </xf>
    <xf numFmtId="2" fontId="9" fillId="0" borderId="50" xfId="0" applyNumberFormat="1" applyFont="1" applyBorder="1" applyAlignment="1">
      <alignment horizontal="center"/>
    </xf>
    <xf numFmtId="2" fontId="9" fillId="0" borderId="66" xfId="0" applyNumberFormat="1"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2" fontId="9" fillId="0" borderId="60" xfId="0" applyNumberFormat="1" applyFont="1" applyBorder="1" applyAlignment="1">
      <alignment horizontal="center"/>
    </xf>
    <xf numFmtId="2" fontId="9" fillId="0" borderId="52" xfId="0" applyNumberFormat="1" applyFont="1" applyBorder="1" applyAlignment="1">
      <alignment horizontal="center"/>
    </xf>
    <xf numFmtId="2" fontId="9" fillId="0" borderId="67" xfId="0" applyNumberFormat="1" applyFont="1" applyBorder="1" applyAlignment="1">
      <alignment horizontal="center"/>
    </xf>
    <xf numFmtId="2" fontId="9" fillId="0" borderId="61" xfId="0" applyNumberFormat="1" applyFont="1" applyBorder="1" applyAlignment="1">
      <alignment horizontal="center"/>
    </xf>
    <xf numFmtId="2" fontId="9" fillId="0" borderId="25" xfId="0" applyNumberFormat="1" applyFont="1" applyBorder="1" applyAlignment="1">
      <alignment horizontal="center"/>
    </xf>
    <xf numFmtId="2" fontId="9" fillId="0" borderId="68" xfId="0" applyNumberFormat="1"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2" fontId="9" fillId="0" borderId="62" xfId="0" applyNumberFormat="1" applyFont="1" applyBorder="1" applyAlignment="1">
      <alignment horizontal="center"/>
    </xf>
    <xf numFmtId="2" fontId="9" fillId="0" borderId="37" xfId="0" applyNumberFormat="1" applyFont="1" applyBorder="1" applyAlignment="1">
      <alignment horizontal="center"/>
    </xf>
    <xf numFmtId="2" fontId="9" fillId="5" borderId="37" xfId="0" applyNumberFormat="1" applyFont="1" applyFill="1" applyBorder="1" applyAlignment="1">
      <alignment horizontal="center"/>
    </xf>
    <xf numFmtId="2" fontId="9" fillId="5" borderId="47" xfId="0" applyNumberFormat="1" applyFont="1" applyFill="1" applyBorder="1" applyAlignment="1">
      <alignment horizontal="center"/>
    </xf>
    <xf numFmtId="2" fontId="9" fillId="0" borderId="59" xfId="0" applyNumberFormat="1"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2" fontId="9" fillId="0" borderId="63" xfId="0" applyNumberFormat="1" applyFont="1" applyBorder="1" applyAlignment="1">
      <alignment horizontal="center"/>
    </xf>
    <xf numFmtId="2" fontId="9" fillId="0" borderId="43" xfId="0" applyNumberFormat="1" applyFont="1" applyBorder="1" applyAlignment="1">
      <alignment horizontal="center"/>
    </xf>
    <xf numFmtId="2" fontId="9" fillId="0" borderId="69" xfId="0" applyNumberFormat="1" applyFont="1" applyBorder="1" applyAlignment="1">
      <alignment horizontal="center"/>
    </xf>
    <xf numFmtId="2" fontId="9" fillId="0" borderId="53" xfId="0" applyNumberFormat="1" applyFont="1" applyBorder="1" applyAlignment="1">
      <alignment horizontal="center"/>
    </xf>
    <xf numFmtId="2" fontId="9" fillId="0" borderId="70" xfId="0" applyNumberFormat="1" applyFont="1" applyBorder="1" applyAlignment="1">
      <alignment horizontal="center"/>
    </xf>
    <xf numFmtId="2" fontId="9" fillId="0" borderId="64" xfId="0" applyNumberFormat="1"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4" xfId="0" applyFont="1" applyBorder="1" applyAlignment="1">
      <alignment horizontal="left" vertical="top"/>
    </xf>
    <xf numFmtId="0" fontId="9" fillId="0" borderId="16" xfId="0" applyFont="1" applyBorder="1" applyAlignment="1">
      <alignment horizontal="left" vertical="top"/>
    </xf>
    <xf numFmtId="0" fontId="9" fillId="0" borderId="0" xfId="0" applyFont="1" applyAlignment="1">
      <alignment horizontal="left" vertical="top"/>
    </xf>
    <xf numFmtId="0" fontId="9" fillId="0" borderId="18" xfId="0" applyFont="1" applyBorder="1" applyAlignment="1">
      <alignment horizontal="left" vertical="top"/>
    </xf>
    <xf numFmtId="0" fontId="9" fillId="0" borderId="19" xfId="0" applyFont="1" applyBorder="1" applyAlignment="1">
      <alignment horizontal="left" vertical="top"/>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12" fillId="0" borderId="13" xfId="0" applyFont="1" applyBorder="1" applyAlignment="1">
      <alignment horizontal="center"/>
    </xf>
    <xf numFmtId="0" fontId="12" fillId="0" borderId="14" xfId="0" applyFont="1" applyBorder="1" applyAlignment="1">
      <alignment horizontal="center"/>
    </xf>
    <xf numFmtId="0" fontId="12" fillId="0" borderId="15" xfId="0" applyFont="1" applyBorder="1" applyAlignment="1">
      <alignment horizontal="center"/>
    </xf>
    <xf numFmtId="0" fontId="12" fillId="0" borderId="18" xfId="0" applyFont="1" applyBorder="1" applyAlignment="1">
      <alignment horizontal="center"/>
    </xf>
    <xf numFmtId="0" fontId="12" fillId="0" borderId="19" xfId="0" applyFont="1" applyBorder="1" applyAlignment="1">
      <alignment horizontal="center"/>
    </xf>
    <xf numFmtId="0" fontId="12" fillId="0" borderId="20" xfId="0" applyFont="1"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left" vertical="top" wrapText="1"/>
    </xf>
    <xf numFmtId="0" fontId="0" fillId="0" borderId="29" xfId="0" applyBorder="1" applyAlignment="1">
      <alignment horizontal="left" vertical="top"/>
    </xf>
    <xf numFmtId="0" fontId="0" fillId="0" borderId="30" xfId="0" applyBorder="1" applyAlignment="1">
      <alignment horizontal="left" vertical="top"/>
    </xf>
    <xf numFmtId="0" fontId="0" fillId="0" borderId="62" xfId="0" applyBorder="1" applyAlignment="1">
      <alignment horizontal="left" vertical="top"/>
    </xf>
    <xf numFmtId="0" fontId="0" fillId="0" borderId="37" xfId="0" applyBorder="1" applyAlignment="1">
      <alignment horizontal="left" vertical="top"/>
    </xf>
    <xf numFmtId="0" fontId="0" fillId="0" borderId="38" xfId="0" applyBorder="1" applyAlignment="1">
      <alignment horizontal="left" vertical="top"/>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left" vertical="top"/>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left" vertical="top" wrapText="1"/>
    </xf>
    <xf numFmtId="0" fontId="0" fillId="0" borderId="25" xfId="0" applyBorder="1" applyAlignment="1">
      <alignment horizontal="left" vertical="top"/>
    </xf>
    <xf numFmtId="0" fontId="0" fillId="0" borderId="26" xfId="0" applyBorder="1" applyAlignment="1">
      <alignment horizontal="left" vertical="top"/>
    </xf>
    <xf numFmtId="0" fontId="0" fillId="0" borderId="63" xfId="0" applyBorder="1" applyAlignment="1">
      <alignment horizontal="left" vertical="top"/>
    </xf>
    <xf numFmtId="0" fontId="0" fillId="0" borderId="43" xfId="0" applyBorder="1" applyAlignment="1">
      <alignment horizontal="left" vertical="top"/>
    </xf>
    <xf numFmtId="0" fontId="0" fillId="0" borderId="69" xfId="0" applyBorder="1" applyAlignment="1">
      <alignment horizontal="left" vertical="top"/>
    </xf>
    <xf numFmtId="0" fontId="0" fillId="0" borderId="73" xfId="0" applyBorder="1" applyAlignment="1">
      <alignment horizontal="left" vertical="top"/>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121" xfId="0" applyBorder="1" applyAlignment="1">
      <alignment horizontal="left" vertical="top" wrapText="1"/>
    </xf>
    <xf numFmtId="0" fontId="0" fillId="0" borderId="5" xfId="0" applyBorder="1" applyAlignment="1">
      <alignment horizontal="left" vertical="top" wrapText="1"/>
    </xf>
    <xf numFmtId="0" fontId="0" fillId="0" borderId="0" xfId="0" applyAlignment="1">
      <alignment horizontal="left" vertical="top" wrapText="1"/>
    </xf>
    <xf numFmtId="0" fontId="0" fillId="0" borderId="17"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122" xfId="0" applyBorder="1" applyAlignment="1">
      <alignment horizontal="left" vertical="top"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82" xfId="0" applyBorder="1" applyAlignment="1">
      <alignment horizontal="left" vertical="top" wrapText="1"/>
    </xf>
    <xf numFmtId="0" fontId="0" fillId="0" borderId="83" xfId="0" applyBorder="1" applyAlignment="1">
      <alignment horizontal="left" vertical="top" wrapText="1"/>
    </xf>
    <xf numFmtId="0" fontId="0" fillId="0" borderId="84" xfId="0" applyBorder="1" applyAlignment="1">
      <alignment horizontal="left" vertical="top" wrapText="1"/>
    </xf>
    <xf numFmtId="0" fontId="0" fillId="0" borderId="85" xfId="0" applyBorder="1" applyAlignment="1">
      <alignment horizontal="left" vertical="top" wrapText="1"/>
    </xf>
    <xf numFmtId="0" fontId="0" fillId="0" borderId="86" xfId="0" applyBorder="1" applyAlignment="1">
      <alignment horizontal="left" vertical="top"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0" borderId="47" xfId="0" applyBorder="1" applyAlignment="1">
      <alignment horizontal="left" vertical="top"/>
    </xf>
    <xf numFmtId="0" fontId="0" fillId="0" borderId="12" xfId="0" applyBorder="1" applyAlignment="1">
      <alignment horizontal="left" vertical="top" wrapText="1"/>
    </xf>
    <xf numFmtId="0" fontId="0" fillId="0" borderId="1" xfId="0" applyBorder="1" applyAlignment="1">
      <alignment horizontal="left" vertical="top" wrapText="1"/>
    </xf>
    <xf numFmtId="0" fontId="0" fillId="0" borderId="13" xfId="0" applyBorder="1" applyAlignment="1">
      <alignment horizontal="left" vertical="top"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0" fillId="0" borderId="16" xfId="0" applyBorder="1" applyAlignment="1">
      <alignment horizontal="left" vertical="top"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0" fillId="0" borderId="20" xfId="0" applyBorder="1" applyAlignment="1">
      <alignment horizontal="left" vertical="top" wrapText="1"/>
    </xf>
    <xf numFmtId="0" fontId="0" fillId="0" borderId="32" xfId="0" applyBorder="1" applyAlignment="1">
      <alignment horizontal="left" vertical="top" wrapText="1"/>
    </xf>
    <xf numFmtId="0" fontId="0" fillId="0" borderId="33" xfId="0" applyBorder="1" applyAlignment="1">
      <alignment horizontal="left" vertical="top" wrapText="1"/>
    </xf>
    <xf numFmtId="0" fontId="0" fillId="0" borderId="34" xfId="0" applyBorder="1" applyAlignment="1">
      <alignment horizontal="left" vertical="top" wrapText="1"/>
    </xf>
    <xf numFmtId="0" fontId="0" fillId="0" borderId="35" xfId="0" applyBorder="1" applyAlignment="1">
      <alignment horizontal="left" vertical="top" wrapText="1"/>
    </xf>
    <xf numFmtId="0" fontId="0" fillId="0" borderId="39" xfId="0" applyBorder="1" applyAlignment="1">
      <alignment horizontal="left" vertical="top" wrapText="1"/>
    </xf>
    <xf numFmtId="0" fontId="0" fillId="0" borderId="40" xfId="0" applyBorder="1" applyAlignment="1">
      <alignment horizontal="left" vertical="top" wrapText="1"/>
    </xf>
    <xf numFmtId="0" fontId="0" fillId="0" borderId="41" xfId="0" applyBorder="1" applyAlignment="1">
      <alignment horizontal="left" vertical="top" wrapText="1"/>
    </xf>
    <xf numFmtId="14" fontId="0" fillId="0" borderId="29" xfId="0" applyNumberFormat="1"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2" fontId="0" fillId="0" borderId="29" xfId="0" applyNumberFormat="1" applyBorder="1"/>
    <xf numFmtId="2" fontId="0" fillId="0" borderId="79" xfId="0" applyNumberFormat="1" applyBorder="1" applyAlignment="1">
      <alignment horizontal="center"/>
    </xf>
    <xf numFmtId="2" fontId="0" fillId="0" borderId="62" xfId="0" applyNumberFormat="1" applyBorder="1" applyAlignment="1">
      <alignment horizontal="center"/>
    </xf>
    <xf numFmtId="0" fontId="9" fillId="0" borderId="13" xfId="0" applyFont="1" applyBorder="1" applyAlignment="1">
      <alignment horizontal="left" vertical="top" wrapText="1"/>
    </xf>
    <xf numFmtId="0" fontId="0" fillId="0" borderId="43" xfId="0" applyBorder="1" applyAlignment="1">
      <alignment horizontal="center" vertical="top"/>
    </xf>
    <xf numFmtId="0" fontId="0" fillId="0" borderId="69" xfId="0" applyBorder="1" applyAlignment="1">
      <alignment horizontal="center" vertical="top"/>
    </xf>
    <xf numFmtId="0" fontId="0" fillId="0" borderId="43" xfId="0"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abSelected="1" topLeftCell="A3" zoomScale="68" zoomScaleNormal="68" workbookViewId="0">
      <selection activeCell="Q37" sqref="Q37:AE43"/>
    </sheetView>
  </sheetViews>
  <sheetFormatPr defaultColWidth="8.88671875" defaultRowHeight="14.4" x14ac:dyDescent="0.3"/>
  <sheetData>
    <row r="1" spans="1:31" x14ac:dyDescent="0.3">
      <c r="A1" s="58" t="s">
        <v>0</v>
      </c>
      <c r="B1" s="59"/>
      <c r="C1" s="59"/>
      <c r="D1" s="59"/>
      <c r="E1" s="59"/>
      <c r="F1" s="59"/>
      <c r="G1" s="59"/>
      <c r="H1" s="59"/>
      <c r="I1" s="59"/>
      <c r="J1" s="59"/>
      <c r="K1" s="59"/>
      <c r="L1" s="59"/>
      <c r="M1" s="59"/>
      <c r="N1" s="59"/>
      <c r="O1" s="59"/>
      <c r="P1" s="59"/>
      <c r="Q1" s="59"/>
      <c r="R1" s="59"/>
      <c r="S1" s="59"/>
      <c r="T1" s="59"/>
      <c r="U1" s="59"/>
      <c r="V1" s="59"/>
      <c r="W1" s="59"/>
      <c r="X1" s="59"/>
      <c r="Y1" s="59"/>
      <c r="Z1" s="59"/>
      <c r="AA1" s="59"/>
      <c r="AB1" s="59"/>
      <c r="AC1" s="59"/>
      <c r="AD1" s="59"/>
      <c r="AE1" s="59"/>
    </row>
    <row r="2" spans="1:31" x14ac:dyDescent="0.3">
      <c r="A2" s="58"/>
      <c r="B2" s="59"/>
      <c r="C2" s="59"/>
      <c r="D2" s="59"/>
      <c r="E2" s="59"/>
      <c r="F2" s="59"/>
      <c r="G2" s="59"/>
      <c r="H2" s="59"/>
      <c r="I2" s="59"/>
      <c r="J2" s="59"/>
      <c r="K2" s="59"/>
      <c r="L2" s="59"/>
      <c r="M2" s="59"/>
      <c r="N2" s="59"/>
      <c r="O2" s="59"/>
      <c r="P2" s="59"/>
      <c r="Q2" s="59"/>
      <c r="R2" s="59"/>
      <c r="S2" s="59"/>
      <c r="T2" s="59"/>
      <c r="U2" s="59"/>
      <c r="V2" s="59"/>
      <c r="W2" s="59"/>
      <c r="X2" s="59"/>
      <c r="Y2" s="59"/>
      <c r="Z2" s="59"/>
      <c r="AA2" s="59"/>
      <c r="AB2" s="59"/>
      <c r="AC2" s="59"/>
      <c r="AD2" s="59"/>
      <c r="AE2" s="59"/>
    </row>
    <row r="3" spans="1:31" ht="15" thickBot="1" x14ac:dyDescent="0.35">
      <c r="A3" s="58"/>
      <c r="B3" s="59"/>
      <c r="C3" s="59"/>
      <c r="D3" s="59"/>
      <c r="E3" s="59"/>
      <c r="F3" s="59"/>
      <c r="G3" s="59"/>
      <c r="H3" s="59"/>
      <c r="I3" s="59"/>
      <c r="J3" s="59"/>
      <c r="K3" s="59"/>
      <c r="L3" s="59"/>
      <c r="M3" s="59"/>
      <c r="N3" s="59"/>
      <c r="O3" s="59"/>
      <c r="P3" s="59"/>
      <c r="Q3" s="59"/>
      <c r="R3" s="59"/>
      <c r="S3" s="59"/>
      <c r="T3" s="59"/>
      <c r="U3" s="59"/>
      <c r="V3" s="59"/>
      <c r="W3" s="59"/>
      <c r="X3" s="59"/>
      <c r="Y3" s="59"/>
      <c r="Z3" s="59"/>
      <c r="AA3" s="59"/>
      <c r="AB3" s="59"/>
      <c r="AC3" s="59"/>
      <c r="AD3" s="59"/>
      <c r="AE3" s="59"/>
    </row>
    <row r="4" spans="1:31" ht="23.4" x14ac:dyDescent="0.3">
      <c r="A4" s="81" t="s">
        <v>1</v>
      </c>
      <c r="B4" s="82"/>
      <c r="C4" s="82"/>
      <c r="D4" s="82"/>
      <c r="E4" s="82"/>
      <c r="F4" s="82"/>
      <c r="G4" s="82"/>
      <c r="H4" s="82"/>
      <c r="I4" s="82"/>
      <c r="J4" s="82"/>
      <c r="K4" s="82"/>
      <c r="L4" s="82"/>
      <c r="M4" s="82"/>
      <c r="N4" s="82"/>
      <c r="O4" s="82"/>
      <c r="P4" s="82"/>
      <c r="Q4" s="82"/>
      <c r="R4" s="82"/>
      <c r="S4" s="82"/>
      <c r="T4" s="82"/>
      <c r="U4" s="82"/>
      <c r="V4" s="82"/>
      <c r="W4" s="82"/>
      <c r="X4" s="82"/>
      <c r="Y4" s="82"/>
      <c r="Z4" s="82"/>
      <c r="AA4" s="82"/>
      <c r="AB4" s="82"/>
      <c r="AC4" s="82"/>
      <c r="AD4" s="82"/>
      <c r="AE4" s="83"/>
    </row>
    <row r="5" spans="1:31" ht="24" thickBot="1" x14ac:dyDescent="0.35">
      <c r="A5" s="84" t="s">
        <v>2</v>
      </c>
      <c r="B5" s="85"/>
      <c r="C5" s="85"/>
      <c r="D5" s="85"/>
      <c r="E5" s="85"/>
      <c r="F5" s="85"/>
      <c r="G5" s="85"/>
      <c r="H5" s="85"/>
      <c r="I5" s="85"/>
      <c r="J5" s="85"/>
      <c r="K5" s="85"/>
      <c r="L5" s="85"/>
      <c r="M5" s="85"/>
      <c r="N5" s="85"/>
      <c r="O5" s="85"/>
      <c r="P5" s="85"/>
      <c r="Q5" s="85"/>
      <c r="R5" s="85"/>
      <c r="S5" s="85"/>
      <c r="T5" s="85"/>
      <c r="U5" s="85"/>
      <c r="V5" s="85"/>
      <c r="W5" s="85"/>
      <c r="X5" s="85"/>
      <c r="Y5" s="85"/>
      <c r="Z5" s="85"/>
      <c r="AA5" s="85"/>
      <c r="AB5" s="85"/>
      <c r="AC5" s="85"/>
      <c r="AD5" s="85"/>
      <c r="AE5" s="86"/>
    </row>
    <row r="6" spans="1:31" ht="15" thickBot="1" x14ac:dyDescent="0.35">
      <c r="A6" s="60" t="s">
        <v>3</v>
      </c>
      <c r="B6" s="60"/>
      <c r="C6" s="60"/>
      <c r="D6" s="60"/>
      <c r="E6" s="62" t="s">
        <v>139</v>
      </c>
      <c r="F6" s="63"/>
      <c r="G6" s="63"/>
      <c r="H6" s="63"/>
      <c r="I6" s="60" t="s">
        <v>4</v>
      </c>
      <c r="J6" s="60"/>
      <c r="K6" s="60"/>
      <c r="L6" s="60"/>
      <c r="M6" s="60"/>
      <c r="N6" s="60"/>
      <c r="O6" s="60"/>
      <c r="P6" s="60"/>
      <c r="Q6" s="65" t="s">
        <v>5</v>
      </c>
      <c r="R6" s="66"/>
      <c r="S6" s="66"/>
      <c r="T6" s="66"/>
      <c r="U6" s="66"/>
      <c r="V6" s="66"/>
      <c r="W6" s="66"/>
      <c r="X6" s="66"/>
      <c r="Y6" s="66"/>
      <c r="Z6" s="66"/>
      <c r="AA6" s="66"/>
      <c r="AB6" s="66"/>
      <c r="AC6" s="66"/>
      <c r="AD6" s="66"/>
      <c r="AE6" s="67"/>
    </row>
    <row r="7" spans="1:31" ht="15.6" thickTop="1" thickBot="1" x14ac:dyDescent="0.35">
      <c r="A7" s="61"/>
      <c r="B7" s="61"/>
      <c r="C7" s="61"/>
      <c r="D7" s="61"/>
      <c r="E7" s="64"/>
      <c r="F7" s="64"/>
      <c r="G7" s="64"/>
      <c r="H7" s="64"/>
      <c r="I7" s="61"/>
      <c r="J7" s="61"/>
      <c r="K7" s="61"/>
      <c r="L7" s="61"/>
      <c r="M7" s="61"/>
      <c r="N7" s="61"/>
      <c r="O7" s="61"/>
      <c r="P7" s="61"/>
      <c r="Q7" s="68"/>
      <c r="R7" s="69"/>
      <c r="S7" s="69"/>
      <c r="T7" s="69"/>
      <c r="U7" s="69"/>
      <c r="V7" s="69"/>
      <c r="W7" s="69"/>
      <c r="X7" s="69"/>
      <c r="Y7" s="69"/>
      <c r="Z7" s="69"/>
      <c r="AA7" s="69"/>
      <c r="AB7" s="69"/>
      <c r="AC7" s="69"/>
      <c r="AD7" s="69"/>
      <c r="AE7" s="70"/>
    </row>
    <row r="8" spans="1:31" ht="15.6" thickTop="1" thickBot="1" x14ac:dyDescent="0.35">
      <c r="A8" s="71" t="s">
        <v>6</v>
      </c>
      <c r="B8" s="72"/>
      <c r="C8" s="72"/>
      <c r="D8" s="73"/>
      <c r="E8" s="64" t="s">
        <v>161</v>
      </c>
      <c r="F8" s="64"/>
      <c r="G8" s="64"/>
      <c r="H8" s="64"/>
      <c r="I8" s="486" t="s">
        <v>154</v>
      </c>
      <c r="J8" s="486"/>
      <c r="K8" s="486"/>
      <c r="L8" s="486"/>
      <c r="M8" s="486"/>
      <c r="N8" s="486"/>
      <c r="O8" s="486"/>
      <c r="P8" s="486"/>
      <c r="Q8" s="460" t="s">
        <v>153</v>
      </c>
      <c r="R8" s="461"/>
      <c r="S8" s="461"/>
      <c r="T8" s="461"/>
      <c r="U8" s="461"/>
      <c r="V8" s="461"/>
      <c r="W8" s="461"/>
      <c r="X8" s="461"/>
      <c r="Y8" s="461"/>
      <c r="Z8" s="461"/>
      <c r="AA8" s="461"/>
      <c r="AB8" s="461"/>
      <c r="AC8" s="461"/>
      <c r="AD8" s="461"/>
      <c r="AE8" s="485"/>
    </row>
    <row r="9" spans="1:31" ht="15.6" thickTop="1" thickBot="1" x14ac:dyDescent="0.35">
      <c r="A9" s="77"/>
      <c r="B9" s="78"/>
      <c r="C9" s="78"/>
      <c r="D9" s="79"/>
      <c r="E9" s="64"/>
      <c r="F9" s="64"/>
      <c r="G9" s="64"/>
      <c r="H9" s="64"/>
      <c r="I9" s="486"/>
      <c r="J9" s="486"/>
      <c r="K9" s="486"/>
      <c r="L9" s="486"/>
      <c r="M9" s="486"/>
      <c r="N9" s="486"/>
      <c r="O9" s="486"/>
      <c r="P9" s="486"/>
      <c r="Q9" s="460"/>
      <c r="R9" s="461"/>
      <c r="S9" s="461"/>
      <c r="T9" s="461"/>
      <c r="U9" s="461"/>
      <c r="V9" s="461"/>
      <c r="W9" s="461"/>
      <c r="X9" s="461"/>
      <c r="Y9" s="461"/>
      <c r="Z9" s="461"/>
      <c r="AA9" s="461"/>
      <c r="AB9" s="461"/>
      <c r="AC9" s="461"/>
      <c r="AD9" s="461"/>
      <c r="AE9" s="485"/>
    </row>
    <row r="10" spans="1:31" ht="15.6" thickTop="1" thickBot="1" x14ac:dyDescent="0.35">
      <c r="A10" s="77"/>
      <c r="B10" s="78"/>
      <c r="C10" s="78"/>
      <c r="D10" s="79"/>
      <c r="E10" s="64" t="s">
        <v>160</v>
      </c>
      <c r="F10" s="64"/>
      <c r="G10" s="64"/>
      <c r="H10" s="64"/>
      <c r="I10" s="486"/>
      <c r="J10" s="486"/>
      <c r="K10" s="486"/>
      <c r="L10" s="486"/>
      <c r="M10" s="486"/>
      <c r="N10" s="486"/>
      <c r="O10" s="486"/>
      <c r="P10" s="486"/>
      <c r="Q10" s="460"/>
      <c r="R10" s="461"/>
      <c r="S10" s="461"/>
      <c r="T10" s="461"/>
      <c r="U10" s="461"/>
      <c r="V10" s="461"/>
      <c r="W10" s="461"/>
      <c r="X10" s="461"/>
      <c r="Y10" s="461"/>
      <c r="Z10" s="461"/>
      <c r="AA10" s="461"/>
      <c r="AB10" s="461"/>
      <c r="AC10" s="461"/>
      <c r="AD10" s="461"/>
      <c r="AE10" s="485"/>
    </row>
    <row r="11" spans="1:31" ht="15.6" thickTop="1" thickBot="1" x14ac:dyDescent="0.35">
      <c r="A11" s="77"/>
      <c r="B11" s="78"/>
      <c r="C11" s="78"/>
      <c r="D11" s="79"/>
      <c r="E11" s="64"/>
      <c r="F11" s="64"/>
      <c r="G11" s="64"/>
      <c r="H11" s="64"/>
      <c r="I11" s="486"/>
      <c r="J11" s="486"/>
      <c r="K11" s="486"/>
      <c r="L11" s="486"/>
      <c r="M11" s="486"/>
      <c r="N11" s="486"/>
      <c r="O11" s="486"/>
      <c r="P11" s="486"/>
      <c r="Q11" s="460"/>
      <c r="R11" s="461"/>
      <c r="S11" s="461"/>
      <c r="T11" s="461"/>
      <c r="U11" s="461"/>
      <c r="V11" s="461"/>
      <c r="W11" s="461"/>
      <c r="X11" s="461"/>
      <c r="Y11" s="461"/>
      <c r="Z11" s="461"/>
      <c r="AA11" s="461"/>
      <c r="AB11" s="461"/>
      <c r="AC11" s="461"/>
      <c r="AD11" s="461"/>
      <c r="AE11" s="485"/>
    </row>
    <row r="12" spans="1:31" ht="15.6" thickTop="1" thickBot="1" x14ac:dyDescent="0.35">
      <c r="A12" s="77"/>
      <c r="B12" s="78"/>
      <c r="C12" s="78"/>
      <c r="D12" s="79"/>
      <c r="E12" s="64" t="s">
        <v>159</v>
      </c>
      <c r="F12" s="64"/>
      <c r="G12" s="64"/>
      <c r="H12" s="64"/>
      <c r="I12" s="486"/>
      <c r="J12" s="486"/>
      <c r="K12" s="486"/>
      <c r="L12" s="486"/>
      <c r="M12" s="486"/>
      <c r="N12" s="486"/>
      <c r="O12" s="486"/>
      <c r="P12" s="486"/>
      <c r="Q12" s="460"/>
      <c r="R12" s="461"/>
      <c r="S12" s="461"/>
      <c r="T12" s="461"/>
      <c r="U12" s="461"/>
      <c r="V12" s="461"/>
      <c r="W12" s="461"/>
      <c r="X12" s="461"/>
      <c r="Y12" s="461"/>
      <c r="Z12" s="461"/>
      <c r="AA12" s="461"/>
      <c r="AB12" s="461"/>
      <c r="AC12" s="461"/>
      <c r="AD12" s="461"/>
      <c r="AE12" s="485"/>
    </row>
    <row r="13" spans="1:31" ht="15.6" thickTop="1" thickBot="1" x14ac:dyDescent="0.35">
      <c r="A13" s="65"/>
      <c r="B13" s="66"/>
      <c r="C13" s="66"/>
      <c r="D13" s="67"/>
      <c r="E13" s="64"/>
      <c r="F13" s="64"/>
      <c r="G13" s="64"/>
      <c r="H13" s="64"/>
      <c r="I13" s="486"/>
      <c r="J13" s="486"/>
      <c r="K13" s="486"/>
      <c r="L13" s="486"/>
      <c r="M13" s="486"/>
      <c r="N13" s="486"/>
      <c r="O13" s="486"/>
      <c r="P13" s="486"/>
      <c r="Q13" s="460"/>
      <c r="R13" s="461"/>
      <c r="S13" s="461"/>
      <c r="T13" s="461"/>
      <c r="U13" s="461"/>
      <c r="V13" s="461"/>
      <c r="W13" s="461"/>
      <c r="X13" s="461"/>
      <c r="Y13" s="461"/>
      <c r="Z13" s="461"/>
      <c r="AA13" s="461"/>
      <c r="AB13" s="461"/>
      <c r="AC13" s="461"/>
      <c r="AD13" s="461"/>
      <c r="AE13" s="485"/>
    </row>
    <row r="14" spans="1:31" ht="15.6" thickTop="1" thickBot="1" x14ac:dyDescent="0.35">
      <c r="A14" s="68" t="s">
        <v>7</v>
      </c>
      <c r="B14" s="69"/>
      <c r="C14" s="69"/>
      <c r="D14" s="69"/>
      <c r="E14" s="69"/>
      <c r="F14" s="69"/>
      <c r="G14" s="69"/>
      <c r="H14" s="69"/>
      <c r="I14" s="69"/>
      <c r="J14" s="69"/>
      <c r="K14" s="69"/>
      <c r="L14" s="69"/>
      <c r="M14" s="69"/>
      <c r="N14" s="69"/>
      <c r="O14" s="69"/>
      <c r="P14" s="70"/>
      <c r="Q14" s="460"/>
      <c r="R14" s="461"/>
      <c r="S14" s="461"/>
      <c r="T14" s="461"/>
      <c r="U14" s="461"/>
      <c r="V14" s="461"/>
      <c r="W14" s="461"/>
      <c r="X14" s="461"/>
      <c r="Y14" s="461"/>
      <c r="Z14" s="461"/>
      <c r="AA14" s="461"/>
      <c r="AB14" s="461"/>
      <c r="AC14" s="461"/>
      <c r="AD14" s="461"/>
      <c r="AE14" s="485"/>
    </row>
    <row r="15" spans="1:31" ht="15.6" thickTop="1" thickBot="1" x14ac:dyDescent="0.35">
      <c r="A15" s="68"/>
      <c r="B15" s="69"/>
      <c r="C15" s="69"/>
      <c r="D15" s="69"/>
      <c r="E15" s="69"/>
      <c r="F15" s="69"/>
      <c r="G15" s="69"/>
      <c r="H15" s="69"/>
      <c r="I15" s="69"/>
      <c r="J15" s="69"/>
      <c r="K15" s="69"/>
      <c r="L15" s="69"/>
      <c r="M15" s="69"/>
      <c r="N15" s="69"/>
      <c r="O15" s="69"/>
      <c r="P15" s="70"/>
      <c r="Q15" s="460"/>
      <c r="R15" s="461"/>
      <c r="S15" s="461"/>
      <c r="T15" s="461"/>
      <c r="U15" s="461"/>
      <c r="V15" s="461"/>
      <c r="W15" s="461"/>
      <c r="X15" s="461"/>
      <c r="Y15" s="461"/>
      <c r="Z15" s="461"/>
      <c r="AA15" s="461"/>
      <c r="AB15" s="461"/>
      <c r="AC15" s="461"/>
      <c r="AD15" s="461"/>
      <c r="AE15" s="485"/>
    </row>
    <row r="16" spans="1:31" ht="15.6" thickTop="1" thickBot="1" x14ac:dyDescent="0.35">
      <c r="A16" s="460" t="s">
        <v>155</v>
      </c>
      <c r="B16" s="461"/>
      <c r="C16" s="461"/>
      <c r="D16" s="461"/>
      <c r="E16" s="461"/>
      <c r="F16" s="461"/>
      <c r="G16" s="461"/>
      <c r="H16" s="461"/>
      <c r="I16" s="461"/>
      <c r="J16" s="461"/>
      <c r="K16" s="461"/>
      <c r="L16" s="461"/>
      <c r="M16" s="461"/>
      <c r="N16" s="461"/>
      <c r="O16" s="461"/>
      <c r="P16" s="485"/>
      <c r="Q16" s="460"/>
      <c r="R16" s="461"/>
      <c r="S16" s="461"/>
      <c r="T16" s="461"/>
      <c r="U16" s="461"/>
      <c r="V16" s="461"/>
      <c r="W16" s="461"/>
      <c r="X16" s="461"/>
      <c r="Y16" s="461"/>
      <c r="Z16" s="461"/>
      <c r="AA16" s="461"/>
      <c r="AB16" s="461"/>
      <c r="AC16" s="461"/>
      <c r="AD16" s="461"/>
      <c r="AE16" s="485"/>
    </row>
    <row r="17" spans="1:31" ht="15.6" thickTop="1" thickBot="1" x14ac:dyDescent="0.35">
      <c r="A17" s="460"/>
      <c r="B17" s="461"/>
      <c r="C17" s="461"/>
      <c r="D17" s="461"/>
      <c r="E17" s="461"/>
      <c r="F17" s="461"/>
      <c r="G17" s="461"/>
      <c r="H17" s="461"/>
      <c r="I17" s="461"/>
      <c r="J17" s="461"/>
      <c r="K17" s="461"/>
      <c r="L17" s="461"/>
      <c r="M17" s="461"/>
      <c r="N17" s="461"/>
      <c r="O17" s="461"/>
      <c r="P17" s="485"/>
      <c r="Q17" s="460"/>
      <c r="R17" s="461"/>
      <c r="S17" s="461"/>
      <c r="T17" s="461"/>
      <c r="U17" s="461"/>
      <c r="V17" s="461"/>
      <c r="W17" s="461"/>
      <c r="X17" s="461"/>
      <c r="Y17" s="461"/>
      <c r="Z17" s="461"/>
      <c r="AA17" s="461"/>
      <c r="AB17" s="461"/>
      <c r="AC17" s="461"/>
      <c r="AD17" s="461"/>
      <c r="AE17" s="485"/>
    </row>
    <row r="18" spans="1:31" ht="15.6" thickTop="1" thickBot="1" x14ac:dyDescent="0.35">
      <c r="A18" s="460"/>
      <c r="B18" s="461"/>
      <c r="C18" s="461"/>
      <c r="D18" s="461"/>
      <c r="E18" s="461"/>
      <c r="F18" s="461"/>
      <c r="G18" s="461"/>
      <c r="H18" s="461"/>
      <c r="I18" s="461"/>
      <c r="J18" s="461"/>
      <c r="K18" s="461"/>
      <c r="L18" s="461"/>
      <c r="M18" s="461"/>
      <c r="N18" s="461"/>
      <c r="O18" s="461"/>
      <c r="P18" s="485"/>
      <c r="Q18" s="460"/>
      <c r="R18" s="461"/>
      <c r="S18" s="461"/>
      <c r="T18" s="461"/>
      <c r="U18" s="461"/>
      <c r="V18" s="461"/>
      <c r="W18" s="461"/>
      <c r="X18" s="461"/>
      <c r="Y18" s="461"/>
      <c r="Z18" s="461"/>
      <c r="AA18" s="461"/>
      <c r="AB18" s="461"/>
      <c r="AC18" s="461"/>
      <c r="AD18" s="461"/>
      <c r="AE18" s="485"/>
    </row>
    <row r="19" spans="1:31" ht="15.6" thickTop="1" thickBot="1" x14ac:dyDescent="0.35">
      <c r="A19" s="460"/>
      <c r="B19" s="461"/>
      <c r="C19" s="461"/>
      <c r="D19" s="461"/>
      <c r="E19" s="461"/>
      <c r="F19" s="461"/>
      <c r="G19" s="461"/>
      <c r="H19" s="461"/>
      <c r="I19" s="461"/>
      <c r="J19" s="461"/>
      <c r="K19" s="461"/>
      <c r="L19" s="461"/>
      <c r="M19" s="461"/>
      <c r="N19" s="461"/>
      <c r="O19" s="461"/>
      <c r="P19" s="485"/>
      <c r="Q19" s="460"/>
      <c r="R19" s="461"/>
      <c r="S19" s="461"/>
      <c r="T19" s="461"/>
      <c r="U19" s="461"/>
      <c r="V19" s="461"/>
      <c r="W19" s="461"/>
      <c r="X19" s="461"/>
      <c r="Y19" s="461"/>
      <c r="Z19" s="461"/>
      <c r="AA19" s="461"/>
      <c r="AB19" s="461"/>
      <c r="AC19" s="461"/>
      <c r="AD19" s="461"/>
      <c r="AE19" s="485"/>
    </row>
    <row r="20" spans="1:31" ht="15.6" thickTop="1" thickBot="1" x14ac:dyDescent="0.35">
      <c r="A20" s="460"/>
      <c r="B20" s="461"/>
      <c r="C20" s="461"/>
      <c r="D20" s="461"/>
      <c r="E20" s="461"/>
      <c r="F20" s="461"/>
      <c r="G20" s="461"/>
      <c r="H20" s="461"/>
      <c r="I20" s="461"/>
      <c r="J20" s="461"/>
      <c r="K20" s="461"/>
      <c r="L20" s="461"/>
      <c r="M20" s="461"/>
      <c r="N20" s="461"/>
      <c r="O20" s="461"/>
      <c r="P20" s="485"/>
      <c r="Q20" s="460"/>
      <c r="R20" s="461"/>
      <c r="S20" s="461"/>
      <c r="T20" s="461"/>
      <c r="U20" s="461"/>
      <c r="V20" s="461"/>
      <c r="W20" s="461"/>
      <c r="X20" s="461"/>
      <c r="Y20" s="461"/>
      <c r="Z20" s="461"/>
      <c r="AA20" s="461"/>
      <c r="AB20" s="461"/>
      <c r="AC20" s="461"/>
      <c r="AD20" s="461"/>
      <c r="AE20" s="485"/>
    </row>
    <row r="21" spans="1:31" ht="15.6" thickTop="1" thickBot="1" x14ac:dyDescent="0.35">
      <c r="A21" s="460"/>
      <c r="B21" s="461"/>
      <c r="C21" s="461"/>
      <c r="D21" s="461"/>
      <c r="E21" s="461"/>
      <c r="F21" s="461"/>
      <c r="G21" s="461"/>
      <c r="H21" s="461"/>
      <c r="I21" s="461"/>
      <c r="J21" s="461"/>
      <c r="K21" s="461"/>
      <c r="L21" s="461"/>
      <c r="M21" s="461"/>
      <c r="N21" s="461"/>
      <c r="O21" s="461"/>
      <c r="P21" s="485"/>
      <c r="Q21" s="460"/>
      <c r="R21" s="461"/>
      <c r="S21" s="461"/>
      <c r="T21" s="461"/>
      <c r="U21" s="461"/>
      <c r="V21" s="461"/>
      <c r="W21" s="461"/>
      <c r="X21" s="461"/>
      <c r="Y21" s="461"/>
      <c r="Z21" s="461"/>
      <c r="AA21" s="461"/>
      <c r="AB21" s="461"/>
      <c r="AC21" s="461"/>
      <c r="AD21" s="461"/>
      <c r="AE21" s="485"/>
    </row>
    <row r="22" spans="1:31" ht="15.6" thickTop="1" thickBot="1" x14ac:dyDescent="0.35">
      <c r="A22" s="460"/>
      <c r="B22" s="461"/>
      <c r="C22" s="461"/>
      <c r="D22" s="461"/>
      <c r="E22" s="461"/>
      <c r="F22" s="461"/>
      <c r="G22" s="461"/>
      <c r="H22" s="461"/>
      <c r="I22" s="461"/>
      <c r="J22" s="461"/>
      <c r="K22" s="461"/>
      <c r="L22" s="461"/>
      <c r="M22" s="461"/>
      <c r="N22" s="461"/>
      <c r="O22" s="461"/>
      <c r="P22" s="485"/>
      <c r="Q22" s="460"/>
      <c r="R22" s="461"/>
      <c r="S22" s="461"/>
      <c r="T22" s="461"/>
      <c r="U22" s="461"/>
      <c r="V22" s="461"/>
      <c r="W22" s="461"/>
      <c r="X22" s="461"/>
      <c r="Y22" s="461"/>
      <c r="Z22" s="461"/>
      <c r="AA22" s="461"/>
      <c r="AB22" s="461"/>
      <c r="AC22" s="461"/>
      <c r="AD22" s="461"/>
      <c r="AE22" s="485"/>
    </row>
    <row r="23" spans="1:31" ht="15.6" thickTop="1" thickBot="1" x14ac:dyDescent="0.35">
      <c r="A23" s="460"/>
      <c r="B23" s="461"/>
      <c r="C23" s="461"/>
      <c r="D23" s="461"/>
      <c r="E23" s="461"/>
      <c r="F23" s="461"/>
      <c r="G23" s="461"/>
      <c r="H23" s="461"/>
      <c r="I23" s="461"/>
      <c r="J23" s="461"/>
      <c r="K23" s="461"/>
      <c r="L23" s="461"/>
      <c r="M23" s="461"/>
      <c r="N23" s="461"/>
      <c r="O23" s="461"/>
      <c r="P23" s="485"/>
      <c r="Q23" s="460"/>
      <c r="R23" s="461"/>
      <c r="S23" s="461"/>
      <c r="T23" s="461"/>
      <c r="U23" s="461"/>
      <c r="V23" s="461"/>
      <c r="W23" s="461"/>
      <c r="X23" s="461"/>
      <c r="Y23" s="461"/>
      <c r="Z23" s="461"/>
      <c r="AA23" s="461"/>
      <c r="AB23" s="461"/>
      <c r="AC23" s="461"/>
      <c r="AD23" s="461"/>
      <c r="AE23" s="485"/>
    </row>
    <row r="24" spans="1:31" ht="15.6" thickTop="1" thickBot="1" x14ac:dyDescent="0.35">
      <c r="A24" s="460"/>
      <c r="B24" s="461"/>
      <c r="C24" s="461"/>
      <c r="D24" s="461"/>
      <c r="E24" s="461"/>
      <c r="F24" s="461"/>
      <c r="G24" s="461"/>
      <c r="H24" s="461"/>
      <c r="I24" s="461"/>
      <c r="J24" s="461"/>
      <c r="K24" s="461"/>
      <c r="L24" s="461"/>
      <c r="M24" s="461"/>
      <c r="N24" s="461"/>
      <c r="O24" s="461"/>
      <c r="P24" s="485"/>
      <c r="Q24" s="460"/>
      <c r="R24" s="461"/>
      <c r="S24" s="461"/>
      <c r="T24" s="461"/>
      <c r="U24" s="461"/>
      <c r="V24" s="461"/>
      <c r="W24" s="461"/>
      <c r="X24" s="461"/>
      <c r="Y24" s="461"/>
      <c r="Z24" s="461"/>
      <c r="AA24" s="461"/>
      <c r="AB24" s="461"/>
      <c r="AC24" s="461"/>
      <c r="AD24" s="461"/>
      <c r="AE24" s="485"/>
    </row>
    <row r="25" spans="1:31" ht="15.6" thickTop="1" thickBot="1" x14ac:dyDescent="0.35">
      <c r="A25" s="460"/>
      <c r="B25" s="461"/>
      <c r="C25" s="461"/>
      <c r="D25" s="461"/>
      <c r="E25" s="461"/>
      <c r="F25" s="461"/>
      <c r="G25" s="461"/>
      <c r="H25" s="461"/>
      <c r="I25" s="461"/>
      <c r="J25" s="461"/>
      <c r="K25" s="461"/>
      <c r="L25" s="461"/>
      <c r="M25" s="461"/>
      <c r="N25" s="461"/>
      <c r="O25" s="461"/>
      <c r="P25" s="485"/>
      <c r="Q25" s="460"/>
      <c r="R25" s="461"/>
      <c r="S25" s="461"/>
      <c r="T25" s="461"/>
      <c r="U25" s="461"/>
      <c r="V25" s="461"/>
      <c r="W25" s="461"/>
      <c r="X25" s="461"/>
      <c r="Y25" s="461"/>
      <c r="Z25" s="461"/>
      <c r="AA25" s="461"/>
      <c r="AB25" s="461"/>
      <c r="AC25" s="461"/>
      <c r="AD25" s="461"/>
      <c r="AE25" s="485"/>
    </row>
    <row r="26" spans="1:31" ht="15.6" thickTop="1" thickBot="1" x14ac:dyDescent="0.35">
      <c r="A26" s="68" t="s">
        <v>8</v>
      </c>
      <c r="B26" s="69"/>
      <c r="C26" s="69"/>
      <c r="D26" s="69"/>
      <c r="E26" s="69"/>
      <c r="F26" s="69"/>
      <c r="G26" s="69"/>
      <c r="H26" s="69"/>
      <c r="I26" s="69"/>
      <c r="J26" s="69"/>
      <c r="K26" s="69"/>
      <c r="L26" s="69"/>
      <c r="M26" s="69"/>
      <c r="N26" s="69"/>
      <c r="O26" s="69"/>
      <c r="P26" s="70"/>
      <c r="Q26" s="460"/>
      <c r="R26" s="461"/>
      <c r="S26" s="461"/>
      <c r="T26" s="461"/>
      <c r="U26" s="461"/>
      <c r="V26" s="461"/>
      <c r="W26" s="461"/>
      <c r="X26" s="461"/>
      <c r="Y26" s="461"/>
      <c r="Z26" s="461"/>
      <c r="AA26" s="461"/>
      <c r="AB26" s="461"/>
      <c r="AC26" s="461"/>
      <c r="AD26" s="461"/>
      <c r="AE26" s="485"/>
    </row>
    <row r="27" spans="1:31" ht="15.6" thickTop="1" thickBot="1" x14ac:dyDescent="0.35">
      <c r="A27" s="68"/>
      <c r="B27" s="69"/>
      <c r="C27" s="69"/>
      <c r="D27" s="69"/>
      <c r="E27" s="69"/>
      <c r="F27" s="69"/>
      <c r="G27" s="69"/>
      <c r="H27" s="69"/>
      <c r="I27" s="69"/>
      <c r="J27" s="69"/>
      <c r="K27" s="69"/>
      <c r="L27" s="69"/>
      <c r="M27" s="69"/>
      <c r="N27" s="69"/>
      <c r="O27" s="69"/>
      <c r="P27" s="70"/>
      <c r="Q27" s="460"/>
      <c r="R27" s="461"/>
      <c r="S27" s="461"/>
      <c r="T27" s="461"/>
      <c r="U27" s="461"/>
      <c r="V27" s="461"/>
      <c r="W27" s="461"/>
      <c r="X27" s="461"/>
      <c r="Y27" s="461"/>
      <c r="Z27" s="461"/>
      <c r="AA27" s="461"/>
      <c r="AB27" s="461"/>
      <c r="AC27" s="461"/>
      <c r="AD27" s="461"/>
      <c r="AE27" s="485"/>
    </row>
    <row r="28" spans="1:31" ht="15.6" thickTop="1" thickBot="1" x14ac:dyDescent="0.35">
      <c r="A28" s="460" t="s">
        <v>156</v>
      </c>
      <c r="B28" s="461"/>
      <c r="C28" s="461"/>
      <c r="D28" s="461"/>
      <c r="E28" s="461"/>
      <c r="F28" s="461"/>
      <c r="G28" s="461"/>
      <c r="H28" s="461"/>
      <c r="I28" s="461"/>
      <c r="J28" s="461"/>
      <c r="K28" s="461"/>
      <c r="L28" s="461"/>
      <c r="M28" s="461"/>
      <c r="N28" s="461"/>
      <c r="O28" s="461"/>
      <c r="P28" s="485"/>
      <c r="Q28" s="460"/>
      <c r="R28" s="461"/>
      <c r="S28" s="461"/>
      <c r="T28" s="461"/>
      <c r="U28" s="461"/>
      <c r="V28" s="461"/>
      <c r="W28" s="461"/>
      <c r="X28" s="461"/>
      <c r="Y28" s="461"/>
      <c r="Z28" s="461"/>
      <c r="AA28" s="461"/>
      <c r="AB28" s="461"/>
      <c r="AC28" s="461"/>
      <c r="AD28" s="461"/>
      <c r="AE28" s="485"/>
    </row>
    <row r="29" spans="1:31" ht="15.6" thickTop="1" thickBot="1" x14ac:dyDescent="0.35">
      <c r="A29" s="460"/>
      <c r="B29" s="461"/>
      <c r="C29" s="461"/>
      <c r="D29" s="461"/>
      <c r="E29" s="461"/>
      <c r="F29" s="461"/>
      <c r="G29" s="461"/>
      <c r="H29" s="461"/>
      <c r="I29" s="461"/>
      <c r="J29" s="461"/>
      <c r="K29" s="461"/>
      <c r="L29" s="461"/>
      <c r="M29" s="461"/>
      <c r="N29" s="461"/>
      <c r="O29" s="461"/>
      <c r="P29" s="485"/>
      <c r="Q29" s="460"/>
      <c r="R29" s="461"/>
      <c r="S29" s="461"/>
      <c r="T29" s="461"/>
      <c r="U29" s="461"/>
      <c r="V29" s="461"/>
      <c r="W29" s="461"/>
      <c r="X29" s="461"/>
      <c r="Y29" s="461"/>
      <c r="Z29" s="461"/>
      <c r="AA29" s="461"/>
      <c r="AB29" s="461"/>
      <c r="AC29" s="461"/>
      <c r="AD29" s="461"/>
      <c r="AE29" s="485"/>
    </row>
    <row r="30" spans="1:31" ht="15.6" thickTop="1" thickBot="1" x14ac:dyDescent="0.35">
      <c r="A30" s="460"/>
      <c r="B30" s="461"/>
      <c r="C30" s="461"/>
      <c r="D30" s="461"/>
      <c r="E30" s="461"/>
      <c r="F30" s="461"/>
      <c r="G30" s="461"/>
      <c r="H30" s="461"/>
      <c r="I30" s="461"/>
      <c r="J30" s="461"/>
      <c r="K30" s="461"/>
      <c r="L30" s="461"/>
      <c r="M30" s="461"/>
      <c r="N30" s="461"/>
      <c r="O30" s="461"/>
      <c r="P30" s="485"/>
      <c r="Q30" s="460"/>
      <c r="R30" s="461"/>
      <c r="S30" s="461"/>
      <c r="T30" s="461"/>
      <c r="U30" s="461"/>
      <c r="V30" s="461"/>
      <c r="W30" s="461"/>
      <c r="X30" s="461"/>
      <c r="Y30" s="461"/>
      <c r="Z30" s="461"/>
      <c r="AA30" s="461"/>
      <c r="AB30" s="461"/>
      <c r="AC30" s="461"/>
      <c r="AD30" s="461"/>
      <c r="AE30" s="485"/>
    </row>
    <row r="31" spans="1:31" ht="15.6" thickTop="1" thickBot="1" x14ac:dyDescent="0.35">
      <c r="A31" s="460"/>
      <c r="B31" s="461"/>
      <c r="C31" s="461"/>
      <c r="D31" s="461"/>
      <c r="E31" s="461"/>
      <c r="F31" s="461"/>
      <c r="G31" s="461"/>
      <c r="H31" s="461"/>
      <c r="I31" s="461"/>
      <c r="J31" s="461"/>
      <c r="K31" s="461"/>
      <c r="L31" s="461"/>
      <c r="M31" s="461"/>
      <c r="N31" s="461"/>
      <c r="O31" s="461"/>
      <c r="P31" s="485"/>
      <c r="Q31" s="460"/>
      <c r="R31" s="461"/>
      <c r="S31" s="461"/>
      <c r="T31" s="461"/>
      <c r="U31" s="461"/>
      <c r="V31" s="461"/>
      <c r="W31" s="461"/>
      <c r="X31" s="461"/>
      <c r="Y31" s="461"/>
      <c r="Z31" s="461"/>
      <c r="AA31" s="461"/>
      <c r="AB31" s="461"/>
      <c r="AC31" s="461"/>
      <c r="AD31" s="461"/>
      <c r="AE31" s="485"/>
    </row>
    <row r="32" spans="1:31" ht="15.6" thickTop="1" thickBot="1" x14ac:dyDescent="0.35">
      <c r="A32" s="460"/>
      <c r="B32" s="461"/>
      <c r="C32" s="461"/>
      <c r="D32" s="461"/>
      <c r="E32" s="461"/>
      <c r="F32" s="461"/>
      <c r="G32" s="461"/>
      <c r="H32" s="461"/>
      <c r="I32" s="461"/>
      <c r="J32" s="461"/>
      <c r="K32" s="461"/>
      <c r="L32" s="461"/>
      <c r="M32" s="461"/>
      <c r="N32" s="461"/>
      <c r="O32" s="461"/>
      <c r="P32" s="485"/>
      <c r="Q32" s="460"/>
      <c r="R32" s="461"/>
      <c r="S32" s="461"/>
      <c r="T32" s="461"/>
      <c r="U32" s="461"/>
      <c r="V32" s="461"/>
      <c r="W32" s="461"/>
      <c r="X32" s="461"/>
      <c r="Y32" s="461"/>
      <c r="Z32" s="461"/>
      <c r="AA32" s="461"/>
      <c r="AB32" s="461"/>
      <c r="AC32" s="461"/>
      <c r="AD32" s="461"/>
      <c r="AE32" s="485"/>
    </row>
    <row r="33" spans="1:31" ht="15.6" thickTop="1" thickBot="1" x14ac:dyDescent="0.35">
      <c r="A33" s="460"/>
      <c r="B33" s="461"/>
      <c r="C33" s="461"/>
      <c r="D33" s="461"/>
      <c r="E33" s="461"/>
      <c r="F33" s="461"/>
      <c r="G33" s="461"/>
      <c r="H33" s="461"/>
      <c r="I33" s="461"/>
      <c r="J33" s="461"/>
      <c r="K33" s="461"/>
      <c r="L33" s="461"/>
      <c r="M33" s="461"/>
      <c r="N33" s="461"/>
      <c r="O33" s="461"/>
      <c r="P33" s="485"/>
      <c r="Q33" s="460"/>
      <c r="R33" s="461"/>
      <c r="S33" s="461"/>
      <c r="T33" s="461"/>
      <c r="U33" s="461"/>
      <c r="V33" s="461"/>
      <c r="W33" s="461"/>
      <c r="X33" s="461"/>
      <c r="Y33" s="461"/>
      <c r="Z33" s="461"/>
      <c r="AA33" s="461"/>
      <c r="AB33" s="461"/>
      <c r="AC33" s="461"/>
      <c r="AD33" s="461"/>
      <c r="AE33" s="485"/>
    </row>
    <row r="34" spans="1:31" ht="15.6" thickTop="1" thickBot="1" x14ac:dyDescent="0.35">
      <c r="A34" s="460"/>
      <c r="B34" s="461"/>
      <c r="C34" s="461"/>
      <c r="D34" s="461"/>
      <c r="E34" s="461"/>
      <c r="F34" s="461"/>
      <c r="G34" s="461"/>
      <c r="H34" s="461"/>
      <c r="I34" s="461"/>
      <c r="J34" s="461"/>
      <c r="K34" s="461"/>
      <c r="L34" s="461"/>
      <c r="M34" s="461"/>
      <c r="N34" s="461"/>
      <c r="O34" s="461"/>
      <c r="P34" s="485"/>
      <c r="Q34" s="460"/>
      <c r="R34" s="461"/>
      <c r="S34" s="461"/>
      <c r="T34" s="461"/>
      <c r="U34" s="461"/>
      <c r="V34" s="461"/>
      <c r="W34" s="461"/>
      <c r="X34" s="461"/>
      <c r="Y34" s="461"/>
      <c r="Z34" s="461"/>
      <c r="AA34" s="461"/>
      <c r="AB34" s="461"/>
      <c r="AC34" s="461"/>
      <c r="AD34" s="461"/>
      <c r="AE34" s="485"/>
    </row>
    <row r="35" spans="1:31" ht="15.6" thickTop="1" thickBot="1" x14ac:dyDescent="0.35">
      <c r="A35" s="68" t="s">
        <v>9</v>
      </c>
      <c r="B35" s="69"/>
      <c r="C35" s="69"/>
      <c r="D35" s="69"/>
      <c r="E35" s="69"/>
      <c r="F35" s="69"/>
      <c r="G35" s="69"/>
      <c r="H35" s="69"/>
      <c r="I35" s="69"/>
      <c r="J35" s="69"/>
      <c r="K35" s="69"/>
      <c r="L35" s="69"/>
      <c r="M35" s="69"/>
      <c r="N35" s="69"/>
      <c r="O35" s="69"/>
      <c r="P35" s="70"/>
      <c r="Q35" s="68" t="s">
        <v>10</v>
      </c>
      <c r="R35" s="69"/>
      <c r="S35" s="69"/>
      <c r="T35" s="69"/>
      <c r="U35" s="69"/>
      <c r="V35" s="69"/>
      <c r="W35" s="69"/>
      <c r="X35" s="69"/>
      <c r="Y35" s="69"/>
      <c r="Z35" s="69"/>
      <c r="AA35" s="69"/>
      <c r="AB35" s="69"/>
      <c r="AC35" s="69"/>
      <c r="AD35" s="69"/>
      <c r="AE35" s="70"/>
    </row>
    <row r="36" spans="1:31" ht="15.6" thickTop="1" thickBot="1" x14ac:dyDescent="0.35">
      <c r="A36" s="68"/>
      <c r="B36" s="69"/>
      <c r="C36" s="69"/>
      <c r="D36" s="69"/>
      <c r="E36" s="69"/>
      <c r="F36" s="69"/>
      <c r="G36" s="69"/>
      <c r="H36" s="69"/>
      <c r="I36" s="69"/>
      <c r="J36" s="69"/>
      <c r="K36" s="69"/>
      <c r="L36" s="69"/>
      <c r="M36" s="69"/>
      <c r="N36" s="69"/>
      <c r="O36" s="69"/>
      <c r="P36" s="70"/>
      <c r="Q36" s="71"/>
      <c r="R36" s="72"/>
      <c r="S36" s="72"/>
      <c r="T36" s="72"/>
      <c r="U36" s="72"/>
      <c r="V36" s="72"/>
      <c r="W36" s="72"/>
      <c r="X36" s="72"/>
      <c r="Y36" s="72"/>
      <c r="Z36" s="72"/>
      <c r="AA36" s="72"/>
      <c r="AB36" s="72"/>
      <c r="AC36" s="72"/>
      <c r="AD36" s="72"/>
      <c r="AE36" s="73"/>
    </row>
    <row r="37" spans="1:31" ht="15.6" thickTop="1" thickBot="1" x14ac:dyDescent="0.35">
      <c r="A37" s="460" t="s">
        <v>157</v>
      </c>
      <c r="B37" s="461"/>
      <c r="C37" s="461"/>
      <c r="D37" s="461"/>
      <c r="E37" s="461"/>
      <c r="F37" s="461"/>
      <c r="G37" s="461"/>
      <c r="H37" s="461"/>
      <c r="I37" s="461"/>
      <c r="J37" s="461"/>
      <c r="K37" s="461"/>
      <c r="L37" s="461"/>
      <c r="M37" s="461"/>
      <c r="N37" s="461"/>
      <c r="O37" s="461"/>
      <c r="P37" s="461"/>
      <c r="Q37" s="487" t="s">
        <v>158</v>
      </c>
      <c r="R37" s="488"/>
      <c r="S37" s="488"/>
      <c r="T37" s="488"/>
      <c r="U37" s="488"/>
      <c r="V37" s="488"/>
      <c r="W37" s="488"/>
      <c r="X37" s="488"/>
      <c r="Y37" s="488"/>
      <c r="Z37" s="488"/>
      <c r="AA37" s="488"/>
      <c r="AB37" s="488"/>
      <c r="AC37" s="488"/>
      <c r="AD37" s="488"/>
      <c r="AE37" s="489"/>
    </row>
    <row r="38" spans="1:31" ht="15.6" thickTop="1" thickBot="1" x14ac:dyDescent="0.35">
      <c r="A38" s="460"/>
      <c r="B38" s="461"/>
      <c r="C38" s="461"/>
      <c r="D38" s="461"/>
      <c r="E38" s="461"/>
      <c r="F38" s="461"/>
      <c r="G38" s="461"/>
      <c r="H38" s="461"/>
      <c r="I38" s="461"/>
      <c r="J38" s="461"/>
      <c r="K38" s="461"/>
      <c r="L38" s="461"/>
      <c r="M38" s="461"/>
      <c r="N38" s="461"/>
      <c r="O38" s="461"/>
      <c r="P38" s="461"/>
      <c r="Q38" s="490"/>
      <c r="R38" s="450"/>
      <c r="S38" s="450"/>
      <c r="T38" s="450"/>
      <c r="U38" s="450"/>
      <c r="V38" s="450"/>
      <c r="W38" s="450"/>
      <c r="X38" s="450"/>
      <c r="Y38" s="450"/>
      <c r="Z38" s="450"/>
      <c r="AA38" s="450"/>
      <c r="AB38" s="450"/>
      <c r="AC38" s="450"/>
      <c r="AD38" s="450"/>
      <c r="AE38" s="451"/>
    </row>
    <row r="39" spans="1:31" ht="15.6" thickTop="1" thickBot="1" x14ac:dyDescent="0.35">
      <c r="A39" s="460"/>
      <c r="B39" s="461"/>
      <c r="C39" s="461"/>
      <c r="D39" s="461"/>
      <c r="E39" s="461"/>
      <c r="F39" s="461"/>
      <c r="G39" s="461"/>
      <c r="H39" s="461"/>
      <c r="I39" s="461"/>
      <c r="J39" s="461"/>
      <c r="K39" s="461"/>
      <c r="L39" s="461"/>
      <c r="M39" s="461"/>
      <c r="N39" s="461"/>
      <c r="O39" s="461"/>
      <c r="P39" s="461"/>
      <c r="Q39" s="490"/>
      <c r="R39" s="450"/>
      <c r="S39" s="450"/>
      <c r="T39" s="450"/>
      <c r="U39" s="450"/>
      <c r="V39" s="450"/>
      <c r="W39" s="450"/>
      <c r="X39" s="450"/>
      <c r="Y39" s="450"/>
      <c r="Z39" s="450"/>
      <c r="AA39" s="450"/>
      <c r="AB39" s="450"/>
      <c r="AC39" s="450"/>
      <c r="AD39" s="450"/>
      <c r="AE39" s="451"/>
    </row>
    <row r="40" spans="1:31" ht="15.6" thickTop="1" thickBot="1" x14ac:dyDescent="0.35">
      <c r="A40" s="460"/>
      <c r="B40" s="461"/>
      <c r="C40" s="461"/>
      <c r="D40" s="461"/>
      <c r="E40" s="461"/>
      <c r="F40" s="461"/>
      <c r="G40" s="461"/>
      <c r="H40" s="461"/>
      <c r="I40" s="461"/>
      <c r="J40" s="461"/>
      <c r="K40" s="461"/>
      <c r="L40" s="461"/>
      <c r="M40" s="461"/>
      <c r="N40" s="461"/>
      <c r="O40" s="461"/>
      <c r="P40" s="461"/>
      <c r="Q40" s="490"/>
      <c r="R40" s="450"/>
      <c r="S40" s="450"/>
      <c r="T40" s="450"/>
      <c r="U40" s="450"/>
      <c r="V40" s="450"/>
      <c r="W40" s="450"/>
      <c r="X40" s="450"/>
      <c r="Y40" s="450"/>
      <c r="Z40" s="450"/>
      <c r="AA40" s="450"/>
      <c r="AB40" s="450"/>
      <c r="AC40" s="450"/>
      <c r="AD40" s="450"/>
      <c r="AE40" s="451"/>
    </row>
    <row r="41" spans="1:31" ht="15.6" thickTop="1" thickBot="1" x14ac:dyDescent="0.35">
      <c r="A41" s="460"/>
      <c r="B41" s="461"/>
      <c r="C41" s="461"/>
      <c r="D41" s="461"/>
      <c r="E41" s="461"/>
      <c r="F41" s="461"/>
      <c r="G41" s="461"/>
      <c r="H41" s="461"/>
      <c r="I41" s="461"/>
      <c r="J41" s="461"/>
      <c r="K41" s="461"/>
      <c r="L41" s="461"/>
      <c r="M41" s="461"/>
      <c r="N41" s="461"/>
      <c r="O41" s="461"/>
      <c r="P41" s="461"/>
      <c r="Q41" s="490"/>
      <c r="R41" s="450"/>
      <c r="S41" s="450"/>
      <c r="T41" s="450"/>
      <c r="U41" s="450"/>
      <c r="V41" s="450"/>
      <c r="W41" s="450"/>
      <c r="X41" s="450"/>
      <c r="Y41" s="450"/>
      <c r="Z41" s="450"/>
      <c r="AA41" s="450"/>
      <c r="AB41" s="450"/>
      <c r="AC41" s="450"/>
      <c r="AD41" s="450"/>
      <c r="AE41" s="451"/>
    </row>
    <row r="42" spans="1:31" ht="15.6" thickTop="1" thickBot="1" x14ac:dyDescent="0.35">
      <c r="A42" s="460"/>
      <c r="B42" s="461"/>
      <c r="C42" s="461"/>
      <c r="D42" s="461"/>
      <c r="E42" s="461"/>
      <c r="F42" s="461"/>
      <c r="G42" s="461"/>
      <c r="H42" s="461"/>
      <c r="I42" s="461"/>
      <c r="J42" s="461"/>
      <c r="K42" s="461"/>
      <c r="L42" s="461"/>
      <c r="M42" s="461"/>
      <c r="N42" s="461"/>
      <c r="O42" s="461"/>
      <c r="P42" s="461"/>
      <c r="Q42" s="490"/>
      <c r="R42" s="450"/>
      <c r="S42" s="450"/>
      <c r="T42" s="450"/>
      <c r="U42" s="450"/>
      <c r="V42" s="450"/>
      <c r="W42" s="450"/>
      <c r="X42" s="450"/>
      <c r="Y42" s="450"/>
      <c r="Z42" s="450"/>
      <c r="AA42" s="450"/>
      <c r="AB42" s="450"/>
      <c r="AC42" s="450"/>
      <c r="AD42" s="450"/>
      <c r="AE42" s="451"/>
    </row>
    <row r="43" spans="1:31" ht="15.6" thickTop="1" thickBot="1" x14ac:dyDescent="0.35">
      <c r="A43" s="446"/>
      <c r="B43" s="447"/>
      <c r="C43" s="447"/>
      <c r="D43" s="447"/>
      <c r="E43" s="447"/>
      <c r="F43" s="447"/>
      <c r="G43" s="447"/>
      <c r="H43" s="447"/>
      <c r="I43" s="447"/>
      <c r="J43" s="447"/>
      <c r="K43" s="447"/>
      <c r="L43" s="447"/>
      <c r="M43" s="447"/>
      <c r="N43" s="447"/>
      <c r="O43" s="447"/>
      <c r="P43" s="447"/>
      <c r="Q43" s="491"/>
      <c r="R43" s="492"/>
      <c r="S43" s="492"/>
      <c r="T43" s="492"/>
      <c r="U43" s="492"/>
      <c r="V43" s="492"/>
      <c r="W43" s="492"/>
      <c r="X43" s="492"/>
      <c r="Y43" s="492"/>
      <c r="Z43" s="492"/>
      <c r="AA43" s="492"/>
      <c r="AB43" s="492"/>
      <c r="AC43" s="492"/>
      <c r="AD43" s="492"/>
      <c r="AE43" s="493"/>
    </row>
    <row r="44" spans="1:31" ht="18.600000000000001" thickBot="1" x14ac:dyDescent="0.4">
      <c r="A44" s="74" t="s">
        <v>11</v>
      </c>
      <c r="B44" s="75"/>
      <c r="C44" s="75"/>
      <c r="D44" s="75"/>
      <c r="E44" s="75"/>
      <c r="F44" s="75"/>
      <c r="G44" s="75"/>
      <c r="H44" s="75"/>
      <c r="I44" s="75"/>
      <c r="J44" s="75"/>
      <c r="K44" s="75"/>
      <c r="L44" s="75"/>
      <c r="M44" s="75"/>
      <c r="N44" s="75"/>
      <c r="O44" s="75"/>
      <c r="P44" s="76"/>
      <c r="Q44" s="1"/>
      <c r="R44" s="1"/>
      <c r="S44" s="1"/>
      <c r="T44" s="1"/>
      <c r="U44" s="1"/>
      <c r="V44" s="1"/>
      <c r="W44" s="1"/>
      <c r="X44" s="1"/>
      <c r="Y44" s="1"/>
      <c r="Z44" s="1"/>
      <c r="AA44" s="1"/>
      <c r="AB44" s="1"/>
      <c r="AC44" s="1"/>
      <c r="AD44" s="1"/>
      <c r="AE44" s="1"/>
    </row>
    <row r="45" spans="1:31" x14ac:dyDescent="0.3">
      <c r="A45" s="110" t="s">
        <v>12</v>
      </c>
      <c r="B45" s="111"/>
      <c r="C45" s="111"/>
      <c r="D45" s="111"/>
      <c r="E45" s="111"/>
      <c r="F45" s="111"/>
      <c r="G45" s="101"/>
      <c r="H45" s="102"/>
      <c r="I45" s="92" t="s">
        <v>13</v>
      </c>
      <c r="J45" s="93"/>
      <c r="K45" s="93"/>
      <c r="L45" s="93"/>
      <c r="M45" s="93"/>
      <c r="N45" s="93"/>
      <c r="O45" s="93"/>
      <c r="P45" s="94"/>
    </row>
    <row r="46" spans="1:31" x14ac:dyDescent="0.3">
      <c r="A46" s="112" t="s">
        <v>14</v>
      </c>
      <c r="B46" s="113"/>
      <c r="C46" s="113"/>
      <c r="D46" s="113"/>
      <c r="E46" s="113"/>
      <c r="F46" s="113"/>
      <c r="G46" s="103"/>
      <c r="H46" s="104"/>
      <c r="I46" s="95" t="s">
        <v>15</v>
      </c>
      <c r="J46" s="96"/>
      <c r="K46" s="96"/>
      <c r="L46" s="96"/>
      <c r="M46" s="96"/>
      <c r="N46" s="96"/>
      <c r="O46" s="96"/>
      <c r="P46" s="97"/>
      <c r="Q46" s="2"/>
      <c r="R46" s="2"/>
      <c r="S46" s="2"/>
      <c r="T46" s="2"/>
      <c r="U46" s="2"/>
      <c r="V46" s="2"/>
      <c r="W46" s="2"/>
      <c r="X46" s="2"/>
      <c r="Y46" s="2"/>
      <c r="Z46" s="2"/>
      <c r="AA46" s="2"/>
      <c r="AB46" s="2"/>
      <c r="AC46" s="2"/>
      <c r="AD46" s="2"/>
      <c r="AE46" s="2"/>
    </row>
    <row r="47" spans="1:31" x14ac:dyDescent="0.3">
      <c r="A47" s="112" t="s">
        <v>16</v>
      </c>
      <c r="B47" s="113"/>
      <c r="C47" s="113"/>
      <c r="D47" s="113"/>
      <c r="E47" s="113"/>
      <c r="F47" s="113"/>
      <c r="G47" s="103"/>
      <c r="H47" s="104"/>
      <c r="I47" s="107" t="s">
        <v>15</v>
      </c>
      <c r="J47" s="108"/>
      <c r="K47" s="108"/>
      <c r="L47" s="108"/>
      <c r="M47" s="108"/>
      <c r="N47" s="108"/>
      <c r="O47" s="108"/>
      <c r="P47" s="109"/>
    </row>
    <row r="48" spans="1:31" ht="15" thickBot="1" x14ac:dyDescent="0.35">
      <c r="A48" s="90" t="s">
        <v>17</v>
      </c>
      <c r="B48" s="91"/>
      <c r="C48" s="91"/>
      <c r="D48" s="91"/>
      <c r="E48" s="91"/>
      <c r="F48" s="91"/>
      <c r="G48" s="105"/>
      <c r="H48" s="106"/>
      <c r="I48" s="98" t="s">
        <v>18</v>
      </c>
      <c r="J48" s="99"/>
      <c r="K48" s="99"/>
      <c r="L48" s="99"/>
      <c r="M48" s="99"/>
      <c r="N48" s="99"/>
      <c r="O48" s="99"/>
      <c r="P48" s="100"/>
      <c r="Q48" s="2"/>
      <c r="R48" s="2"/>
      <c r="S48" s="2"/>
      <c r="T48" s="2"/>
      <c r="U48" s="2"/>
      <c r="V48" s="2"/>
      <c r="W48" s="2"/>
      <c r="X48" s="2"/>
      <c r="Y48" s="2"/>
      <c r="Z48" s="2"/>
      <c r="AA48" s="2"/>
      <c r="AB48" s="2"/>
      <c r="AC48" s="2"/>
      <c r="AD48" s="2"/>
      <c r="AE48" s="2"/>
    </row>
    <row r="49" spans="5:10" x14ac:dyDescent="0.3">
      <c r="E49" s="80" t="s">
        <v>19</v>
      </c>
      <c r="F49" s="80"/>
      <c r="G49" s="9">
        <f>SUM(G45:H48)</f>
        <v>0</v>
      </c>
      <c r="H49" s="87" t="s">
        <v>20</v>
      </c>
      <c r="I49" s="88"/>
      <c r="J49" s="89"/>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zoomScale="82" zoomScaleNormal="82" workbookViewId="0">
      <selection activeCell="Q13" sqref="Q13"/>
    </sheetView>
  </sheetViews>
  <sheetFormatPr defaultColWidth="8.88671875" defaultRowHeight="14.4" x14ac:dyDescent="0.3"/>
  <cols>
    <col min="6" max="6" width="10" customWidth="1"/>
    <col min="7" max="7" width="10.6640625" customWidth="1"/>
  </cols>
  <sheetData>
    <row r="1" spans="1:16" x14ac:dyDescent="0.3">
      <c r="A1" s="160" t="s">
        <v>21</v>
      </c>
      <c r="B1" s="161"/>
      <c r="C1" s="161"/>
      <c r="D1" s="161"/>
      <c r="E1" s="161"/>
      <c r="F1" s="161"/>
      <c r="G1" s="161"/>
      <c r="H1" s="161"/>
      <c r="I1" s="161"/>
      <c r="J1" s="161"/>
      <c r="K1" s="161"/>
      <c r="L1" s="161"/>
      <c r="M1" s="161"/>
      <c r="N1" s="162"/>
    </row>
    <row r="2" spans="1:16" x14ac:dyDescent="0.3">
      <c r="A2" s="163"/>
      <c r="B2" s="59"/>
      <c r="C2" s="59"/>
      <c r="D2" s="59"/>
      <c r="E2" s="59"/>
      <c r="F2" s="59"/>
      <c r="G2" s="59"/>
      <c r="H2" s="59"/>
      <c r="I2" s="59"/>
      <c r="J2" s="59"/>
      <c r="K2" s="59"/>
      <c r="L2" s="59"/>
      <c r="M2" s="59"/>
      <c r="N2" s="164"/>
    </row>
    <row r="3" spans="1:16" ht="15" thickBot="1" x14ac:dyDescent="0.35">
      <c r="A3" s="165"/>
      <c r="B3" s="166"/>
      <c r="C3" s="166"/>
      <c r="D3" s="166"/>
      <c r="E3" s="166"/>
      <c r="F3" s="166"/>
      <c r="G3" s="166"/>
      <c r="H3" s="166"/>
      <c r="I3" s="166"/>
      <c r="J3" s="166"/>
      <c r="K3" s="166"/>
      <c r="L3" s="166"/>
      <c r="M3" s="166"/>
      <c r="N3" s="167"/>
    </row>
    <row r="4" spans="1:16" ht="23.4" x14ac:dyDescent="0.3">
      <c r="A4" s="168" t="s">
        <v>1</v>
      </c>
      <c r="B4" s="169"/>
      <c r="C4" s="169"/>
      <c r="D4" s="169"/>
      <c r="E4" s="169"/>
      <c r="F4" s="169"/>
      <c r="G4" s="169"/>
      <c r="H4" s="169"/>
      <c r="I4" s="169"/>
      <c r="J4" s="169"/>
      <c r="K4" s="169"/>
      <c r="L4" s="169"/>
      <c r="M4" s="169"/>
      <c r="N4" s="170"/>
    </row>
    <row r="5" spans="1:16" ht="23.4" x14ac:dyDescent="0.3">
      <c r="A5" s="171" t="s">
        <v>2</v>
      </c>
      <c r="B5" s="172"/>
      <c r="C5" s="172"/>
      <c r="D5" s="172"/>
      <c r="E5" s="172"/>
      <c r="F5" s="172"/>
      <c r="G5" s="172"/>
      <c r="H5" s="172"/>
      <c r="I5" s="172"/>
      <c r="J5" s="172"/>
      <c r="K5" s="172"/>
      <c r="L5" s="172"/>
      <c r="M5" s="172"/>
      <c r="N5" s="172"/>
      <c r="O5" s="117" t="s">
        <v>11</v>
      </c>
      <c r="P5" s="118"/>
    </row>
    <row r="6" spans="1:16" x14ac:dyDescent="0.3">
      <c r="A6" s="179" t="s">
        <v>22</v>
      </c>
      <c r="B6" s="180"/>
      <c r="C6" s="180"/>
      <c r="D6" s="180"/>
      <c r="E6" s="180"/>
      <c r="F6" s="180"/>
      <c r="G6" s="180"/>
      <c r="H6" s="180"/>
      <c r="I6" s="180"/>
      <c r="J6" s="180"/>
      <c r="K6" s="180"/>
      <c r="L6" s="180"/>
      <c r="M6" s="180"/>
      <c r="N6" s="181"/>
      <c r="O6" s="119"/>
      <c r="P6" s="120"/>
    </row>
    <row r="7" spans="1:16" ht="14.25" customHeight="1" x14ac:dyDescent="0.3">
      <c r="A7" s="173" t="s">
        <v>23</v>
      </c>
      <c r="B7" s="174"/>
      <c r="C7" s="174"/>
      <c r="D7" s="174"/>
      <c r="E7" s="175"/>
      <c r="F7" s="182" t="s">
        <v>24</v>
      </c>
      <c r="G7" s="182"/>
      <c r="H7" s="46" t="s">
        <v>25</v>
      </c>
      <c r="I7" s="46">
        <v>149.001</v>
      </c>
      <c r="J7" s="46" t="s">
        <v>26</v>
      </c>
      <c r="K7" s="55">
        <v>184.9</v>
      </c>
      <c r="L7" s="46" t="s">
        <v>27</v>
      </c>
      <c r="M7" s="56">
        <v>310.58</v>
      </c>
      <c r="N7" s="184"/>
      <c r="O7" s="48"/>
      <c r="P7" s="49" t="s">
        <v>28</v>
      </c>
    </row>
    <row r="8" spans="1:16" ht="14.85" customHeight="1" x14ac:dyDescent="0.3">
      <c r="A8" s="176"/>
      <c r="B8" s="177"/>
      <c r="C8" s="177"/>
      <c r="D8" s="177"/>
      <c r="E8" s="178"/>
      <c r="F8" s="183" t="s">
        <v>29</v>
      </c>
      <c r="G8" s="183"/>
      <c r="H8" s="47" t="s">
        <v>25</v>
      </c>
      <c r="I8" s="47">
        <v>63.201000000000001</v>
      </c>
      <c r="J8" s="47" t="s">
        <v>26</v>
      </c>
      <c r="K8" s="47">
        <v>740.00099999999998</v>
      </c>
      <c r="L8" s="47" t="s">
        <v>27</v>
      </c>
      <c r="M8" s="57">
        <v>357.63</v>
      </c>
      <c r="N8" s="185"/>
      <c r="O8" s="48"/>
      <c r="P8" s="49" t="s">
        <v>28</v>
      </c>
    </row>
    <row r="9" spans="1:16" x14ac:dyDescent="0.3">
      <c r="A9" s="145" t="s">
        <v>30</v>
      </c>
      <c r="B9" s="146"/>
      <c r="C9" s="146"/>
      <c r="D9" s="146"/>
      <c r="E9" s="146"/>
      <c r="F9" s="147"/>
      <c r="G9" s="147"/>
      <c r="H9" s="147"/>
      <c r="I9" s="147"/>
      <c r="J9" s="147"/>
      <c r="K9" s="147"/>
      <c r="L9" s="147"/>
      <c r="M9" s="147"/>
      <c r="N9" s="148"/>
      <c r="O9" s="127"/>
      <c r="P9" s="128"/>
    </row>
    <row r="10" spans="1:16" ht="32.4" customHeight="1" x14ac:dyDescent="0.3">
      <c r="A10" s="149" t="s">
        <v>31</v>
      </c>
      <c r="B10" s="150"/>
      <c r="C10" s="150"/>
      <c r="D10" s="150"/>
      <c r="E10" s="151"/>
      <c r="F10" s="198" t="s">
        <v>32</v>
      </c>
      <c r="G10" s="512" t="s">
        <v>172</v>
      </c>
      <c r="H10" s="510"/>
      <c r="I10" s="510"/>
      <c r="J10" s="510"/>
      <c r="K10" s="510"/>
      <c r="L10" s="510"/>
      <c r="M10" s="510"/>
      <c r="N10" s="511"/>
      <c r="O10" s="131"/>
      <c r="P10" s="129" t="s">
        <v>33</v>
      </c>
    </row>
    <row r="11" spans="1:16" ht="26.25" customHeight="1" x14ac:dyDescent="0.3">
      <c r="A11" s="152"/>
      <c r="B11" s="153"/>
      <c r="C11" s="153"/>
      <c r="D11" s="153"/>
      <c r="E11" s="154"/>
      <c r="F11" s="199"/>
      <c r="G11" s="200" t="s">
        <v>167</v>
      </c>
      <c r="H11" s="200"/>
      <c r="I11" s="200"/>
      <c r="J11" s="200"/>
      <c r="K11" s="200"/>
      <c r="L11" s="200"/>
      <c r="M11" s="200"/>
      <c r="N11" s="201"/>
      <c r="O11" s="132"/>
      <c r="P11" s="130"/>
    </row>
    <row r="12" spans="1:16" ht="21.75" customHeight="1" x14ac:dyDescent="0.3">
      <c r="A12" s="155"/>
      <c r="B12" s="156"/>
      <c r="C12" s="156"/>
      <c r="D12" s="156"/>
      <c r="E12" s="157"/>
      <c r="F12" s="30" t="s">
        <v>34</v>
      </c>
      <c r="G12" s="192" t="s">
        <v>162</v>
      </c>
      <c r="H12" s="192"/>
      <c r="I12" s="192"/>
      <c r="J12" s="192"/>
      <c r="K12" s="192"/>
      <c r="L12" s="192"/>
      <c r="M12" s="192"/>
      <c r="N12" s="193"/>
      <c r="O12" s="50"/>
      <c r="P12" s="49" t="s">
        <v>28</v>
      </c>
    </row>
    <row r="13" spans="1:16" x14ac:dyDescent="0.3">
      <c r="A13" s="158" t="s">
        <v>35</v>
      </c>
      <c r="B13" s="159"/>
      <c r="C13" s="159"/>
      <c r="D13" s="159"/>
      <c r="E13" s="159"/>
      <c r="F13" s="159"/>
      <c r="G13" s="159"/>
      <c r="H13" s="159"/>
      <c r="I13" s="159"/>
      <c r="J13" s="159"/>
      <c r="K13" s="159"/>
      <c r="L13" s="159"/>
      <c r="M13" s="159"/>
      <c r="N13" s="159"/>
      <c r="O13" s="121"/>
      <c r="P13" s="122"/>
    </row>
    <row r="14" spans="1:16" ht="14.25" customHeight="1" x14ac:dyDescent="0.3">
      <c r="A14" s="186" t="s">
        <v>36</v>
      </c>
      <c r="B14" s="187"/>
      <c r="C14" s="187"/>
      <c r="D14" s="187"/>
      <c r="E14" s="188"/>
      <c r="F14" s="139" t="s">
        <v>37</v>
      </c>
      <c r="G14" s="140"/>
      <c r="H14" s="140" t="s">
        <v>38</v>
      </c>
      <c r="I14" s="140"/>
      <c r="J14" s="24" t="s">
        <v>39</v>
      </c>
      <c r="K14" s="141" t="s">
        <v>40</v>
      </c>
      <c r="L14" s="194"/>
      <c r="M14" s="141" t="s">
        <v>41</v>
      </c>
      <c r="N14" s="195"/>
      <c r="O14" s="123"/>
      <c r="P14" s="124"/>
    </row>
    <row r="15" spans="1:16" x14ac:dyDescent="0.3">
      <c r="A15" s="189"/>
      <c r="B15" s="190"/>
      <c r="C15" s="190"/>
      <c r="D15" s="190"/>
      <c r="E15" s="191"/>
      <c r="F15" s="25" t="s">
        <v>42</v>
      </c>
      <c r="G15" s="23" t="s">
        <v>43</v>
      </c>
      <c r="H15" s="23" t="s">
        <v>42</v>
      </c>
      <c r="I15" s="23" t="s">
        <v>43</v>
      </c>
      <c r="J15" s="196" t="s">
        <v>44</v>
      </c>
      <c r="K15" s="23" t="s">
        <v>42</v>
      </c>
      <c r="L15" s="23" t="s">
        <v>43</v>
      </c>
      <c r="M15" s="23" t="s">
        <v>42</v>
      </c>
      <c r="N15" s="45" t="s">
        <v>43</v>
      </c>
      <c r="O15" s="125"/>
      <c r="P15" s="126"/>
    </row>
    <row r="16" spans="1:16" x14ac:dyDescent="0.3">
      <c r="A16" s="189"/>
      <c r="B16" s="190"/>
      <c r="C16" s="190"/>
      <c r="D16" s="190"/>
      <c r="E16" s="191"/>
      <c r="F16" s="26">
        <v>118</v>
      </c>
      <c r="G16" s="506">
        <v>9.5</v>
      </c>
      <c r="H16" s="21">
        <v>50</v>
      </c>
      <c r="I16" s="506">
        <v>2.3333333333333335</v>
      </c>
      <c r="J16" s="197"/>
      <c r="K16" s="21">
        <v>25</v>
      </c>
      <c r="L16" s="506">
        <v>2.3333333333333335</v>
      </c>
      <c r="M16" s="21">
        <v>70</v>
      </c>
      <c r="N16" s="506">
        <v>9.5</v>
      </c>
      <c r="O16" s="48"/>
      <c r="P16" s="49" t="s">
        <v>33</v>
      </c>
    </row>
    <row r="17" spans="1:16" x14ac:dyDescent="0.3">
      <c r="A17" s="189"/>
      <c r="B17" s="190"/>
      <c r="C17" s="190"/>
      <c r="D17" s="190"/>
      <c r="E17" s="191"/>
      <c r="F17" s="137" t="s">
        <v>45</v>
      </c>
      <c r="G17" s="138"/>
      <c r="H17" s="144" t="s">
        <v>46</v>
      </c>
      <c r="I17" s="138"/>
      <c r="J17" s="143" t="s">
        <v>47</v>
      </c>
      <c r="K17" s="143"/>
      <c r="L17" s="144" t="s">
        <v>48</v>
      </c>
      <c r="M17" s="138"/>
      <c r="N17" s="135"/>
      <c r="O17" s="127"/>
      <c r="P17" s="128"/>
    </row>
    <row r="18" spans="1:16" ht="15" thickBot="1" x14ac:dyDescent="0.35">
      <c r="A18" s="189"/>
      <c r="B18" s="190"/>
      <c r="C18" s="190"/>
      <c r="D18" s="190"/>
      <c r="E18" s="191"/>
      <c r="F18" s="507">
        <f>((H16*4.4822)-(F16*4.4822))/((I16*0.0254)-(G16*0.0254))</f>
        <v>1674.3614722578282</v>
      </c>
      <c r="G18" s="508"/>
      <c r="H18" s="507">
        <f>(H16*4.4822)/(I16*0.0254)</f>
        <v>3781.3835770528681</v>
      </c>
      <c r="I18" s="508"/>
      <c r="J18" s="507">
        <f>(K16*4.4822)/(L16*0.0254)</f>
        <v>1890.691788526434</v>
      </c>
      <c r="K18" s="508"/>
      <c r="L18" s="507">
        <f>((M16*4.4822)-(K16*4.4822))/((N16*0.0254)-(L16*0.0254))</f>
        <v>1108.0333272294449</v>
      </c>
      <c r="M18" s="508"/>
      <c r="N18" s="136"/>
      <c r="O18" s="50"/>
      <c r="P18" s="49" t="s">
        <v>33</v>
      </c>
    </row>
    <row r="19" spans="1:16" x14ac:dyDescent="0.3">
      <c r="A19" s="139" t="s">
        <v>49</v>
      </c>
      <c r="B19" s="140"/>
      <c r="C19" s="140"/>
      <c r="D19" s="140"/>
      <c r="E19" s="140"/>
      <c r="F19" s="140"/>
      <c r="G19" s="140"/>
      <c r="H19" s="140"/>
      <c r="I19" s="140"/>
      <c r="J19" s="140"/>
      <c r="K19" s="140"/>
      <c r="L19" s="140"/>
      <c r="M19" s="140"/>
      <c r="N19" s="141"/>
      <c r="O19" s="121"/>
      <c r="P19" s="122"/>
    </row>
    <row r="20" spans="1:16" x14ac:dyDescent="0.3">
      <c r="A20" s="142" t="s">
        <v>50</v>
      </c>
      <c r="B20" s="143"/>
      <c r="C20" s="143"/>
      <c r="D20" s="143"/>
      <c r="E20" s="143"/>
      <c r="F20" s="143"/>
      <c r="G20" s="143"/>
      <c r="H20" s="143"/>
      <c r="I20" s="143"/>
      <c r="J20" s="143"/>
      <c r="K20" s="143"/>
      <c r="L20" s="143"/>
      <c r="M20" s="143"/>
      <c r="N20" s="144"/>
      <c r="O20" s="123"/>
      <c r="P20" s="124"/>
    </row>
    <row r="21" spans="1:16" x14ac:dyDescent="0.3">
      <c r="A21" s="142" t="s">
        <v>51</v>
      </c>
      <c r="B21" s="143"/>
      <c r="C21" s="143"/>
      <c r="D21" s="143"/>
      <c r="E21" s="143"/>
      <c r="F21" s="143"/>
      <c r="G21" s="143"/>
      <c r="H21" s="143"/>
      <c r="I21" s="143"/>
      <c r="J21" s="143"/>
      <c r="K21" s="143"/>
      <c r="L21" s="143"/>
      <c r="M21" s="143"/>
      <c r="N21" s="144"/>
      <c r="O21" s="123"/>
      <c r="P21" s="124"/>
    </row>
    <row r="22" spans="1:16" x14ac:dyDescent="0.3">
      <c r="A22" s="114" t="s">
        <v>52</v>
      </c>
      <c r="B22" s="115"/>
      <c r="C22" s="115"/>
      <c r="D22" s="115"/>
      <c r="E22" s="115"/>
      <c r="F22" s="115"/>
      <c r="G22" s="115"/>
      <c r="H22" s="115"/>
      <c r="I22" s="115"/>
      <c r="J22" s="115"/>
      <c r="K22" s="115"/>
      <c r="L22" s="115"/>
      <c r="M22" s="115"/>
      <c r="N22" s="116"/>
      <c r="O22" s="133"/>
      <c r="P22" s="134"/>
    </row>
    <row r="23" spans="1:16" x14ac:dyDescent="0.3">
      <c r="N23" s="27" t="s">
        <v>19</v>
      </c>
      <c r="O23" s="20"/>
      <c r="P23" s="28" t="s">
        <v>53</v>
      </c>
    </row>
  </sheetData>
  <mergeCells count="41">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H18:I18"/>
    <mergeCell ref="A13:N13"/>
    <mergeCell ref="A1:N3"/>
    <mergeCell ref="A4:N4"/>
    <mergeCell ref="A5:N5"/>
    <mergeCell ref="A7:E8"/>
    <mergeCell ref="A6:N6"/>
    <mergeCell ref="F7:G7"/>
    <mergeCell ref="F8:G8"/>
    <mergeCell ref="N7:N8"/>
    <mergeCell ref="F18:G1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s>
  <pageMargins left="0.7" right="0.7" top="0.75" bottom="0.75" header="0.3" footer="0.3"/>
  <ignoredErrors>
    <ignoredError sqref="H18"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34" zoomScale="80" zoomScaleNormal="80" workbookViewId="0">
      <selection activeCell="T18" sqref="T18"/>
    </sheetView>
  </sheetViews>
  <sheetFormatPr defaultColWidth="8.88671875" defaultRowHeight="14.4" x14ac:dyDescent="0.3"/>
  <cols>
    <col min="2" max="2" width="9.6640625" customWidth="1"/>
    <col min="3" max="3" width="10.33203125" customWidth="1"/>
    <col min="8" max="8" width="11.6640625" customWidth="1"/>
    <col min="13" max="13" width="10.6640625" customWidth="1"/>
  </cols>
  <sheetData>
    <row r="1" spans="1:30" ht="23.4" x14ac:dyDescent="0.3">
      <c r="A1" s="160" t="s">
        <v>54</v>
      </c>
      <c r="B1" s="161"/>
      <c r="C1" s="161"/>
      <c r="D1" s="161"/>
      <c r="E1" s="161"/>
      <c r="F1" s="161"/>
      <c r="G1" s="161"/>
      <c r="H1" s="161"/>
      <c r="I1" s="161"/>
      <c r="J1" s="161"/>
      <c r="K1" s="161"/>
      <c r="L1" s="161"/>
      <c r="M1" s="161"/>
      <c r="N1" s="161"/>
      <c r="O1" s="162"/>
      <c r="P1" s="3"/>
      <c r="Q1" s="3"/>
      <c r="R1" s="3"/>
      <c r="S1" s="3"/>
      <c r="T1" s="3"/>
      <c r="U1" s="3"/>
      <c r="V1" s="3"/>
      <c r="W1" s="3"/>
      <c r="X1" s="3"/>
      <c r="Y1" s="3"/>
      <c r="Z1" s="3"/>
      <c r="AA1" s="3"/>
      <c r="AB1" s="3"/>
      <c r="AC1" s="3"/>
      <c r="AD1" s="3"/>
    </row>
    <row r="2" spans="1:30" ht="23.4" x14ac:dyDescent="0.3">
      <c r="A2" s="163"/>
      <c r="B2" s="59"/>
      <c r="C2" s="59"/>
      <c r="D2" s="59"/>
      <c r="E2" s="59"/>
      <c r="F2" s="59"/>
      <c r="G2" s="59"/>
      <c r="H2" s="59"/>
      <c r="I2" s="59"/>
      <c r="J2" s="59"/>
      <c r="K2" s="59"/>
      <c r="L2" s="59"/>
      <c r="M2" s="59"/>
      <c r="N2" s="59"/>
      <c r="O2" s="164"/>
      <c r="P2" s="3"/>
      <c r="Q2" s="3"/>
      <c r="R2" s="3"/>
      <c r="S2" s="3"/>
      <c r="T2" s="3"/>
      <c r="U2" s="3"/>
      <c r="V2" s="3"/>
      <c r="W2" s="3"/>
      <c r="X2" s="3"/>
      <c r="Y2" s="3"/>
      <c r="Z2" s="3"/>
      <c r="AA2" s="3"/>
      <c r="AB2" s="3"/>
      <c r="AC2" s="3"/>
      <c r="AD2" s="3"/>
    </row>
    <row r="3" spans="1:30" ht="24" thickBot="1" x14ac:dyDescent="0.35">
      <c r="A3" s="165"/>
      <c r="B3" s="166"/>
      <c r="C3" s="166"/>
      <c r="D3" s="166"/>
      <c r="E3" s="166"/>
      <c r="F3" s="166"/>
      <c r="G3" s="166"/>
      <c r="H3" s="166"/>
      <c r="I3" s="166"/>
      <c r="J3" s="166"/>
      <c r="K3" s="166"/>
      <c r="L3" s="166"/>
      <c r="M3" s="166"/>
      <c r="N3" s="166"/>
      <c r="O3" s="167"/>
      <c r="P3" s="3"/>
      <c r="Q3" s="3"/>
      <c r="R3" s="3"/>
      <c r="S3" s="3"/>
      <c r="T3" s="3"/>
      <c r="U3" s="3"/>
      <c r="V3" s="3"/>
      <c r="W3" s="3"/>
      <c r="X3" s="3"/>
      <c r="Y3" s="3"/>
      <c r="Z3" s="3"/>
      <c r="AA3" s="3"/>
      <c r="AB3" s="3"/>
      <c r="AC3" s="3"/>
      <c r="AD3" s="3"/>
    </row>
    <row r="4" spans="1:30" ht="53.1" customHeight="1" thickBot="1" x14ac:dyDescent="0.35">
      <c r="A4" s="208" t="s">
        <v>55</v>
      </c>
      <c r="B4" s="209"/>
      <c r="C4" s="209"/>
      <c r="D4" s="209"/>
      <c r="E4" s="209"/>
      <c r="F4" s="209"/>
      <c r="G4" s="209"/>
      <c r="H4" s="209"/>
      <c r="I4" s="209"/>
      <c r="J4" s="209"/>
      <c r="K4" s="209"/>
      <c r="L4" s="209"/>
      <c r="M4" s="209"/>
      <c r="N4" s="209"/>
      <c r="O4" s="210"/>
      <c r="P4" s="4"/>
      <c r="Q4" s="4"/>
      <c r="R4" s="4"/>
      <c r="S4" s="4"/>
      <c r="T4" s="4"/>
      <c r="U4" s="4"/>
      <c r="V4" s="4"/>
      <c r="W4" s="4"/>
      <c r="X4" s="4"/>
      <c r="Y4" s="4"/>
      <c r="Z4" s="4"/>
      <c r="AA4" s="4"/>
      <c r="AB4" s="4"/>
      <c r="AC4" s="4"/>
      <c r="AD4" s="4"/>
    </row>
    <row r="5" spans="1:30" ht="24" thickBot="1" x14ac:dyDescent="0.35">
      <c r="A5" s="211" t="s">
        <v>2</v>
      </c>
      <c r="B5" s="212"/>
      <c r="C5" s="212"/>
      <c r="D5" s="212"/>
      <c r="E5" s="212"/>
      <c r="F5" s="212"/>
      <c r="G5" s="212"/>
      <c r="H5" s="212"/>
      <c r="I5" s="85"/>
      <c r="J5" s="85"/>
      <c r="K5" s="85"/>
      <c r="L5" s="85"/>
      <c r="M5" s="85"/>
      <c r="N5" s="85"/>
      <c r="O5" s="86"/>
      <c r="P5" s="4"/>
      <c r="Q5" s="4"/>
      <c r="R5" s="4"/>
      <c r="S5" s="4"/>
      <c r="T5" s="4"/>
      <c r="U5" s="4"/>
      <c r="V5" s="4"/>
      <c r="W5" s="4"/>
      <c r="X5" s="4"/>
      <c r="Y5" s="4"/>
      <c r="Z5" s="4"/>
      <c r="AA5" s="4"/>
      <c r="AB5" s="4"/>
      <c r="AC5" s="4"/>
      <c r="AD5" s="4"/>
    </row>
    <row r="6" spans="1:30" ht="15" thickBot="1" x14ac:dyDescent="0.35">
      <c r="A6" s="213" t="s">
        <v>3</v>
      </c>
      <c r="B6" s="214"/>
      <c r="C6" s="214"/>
      <c r="D6" s="214"/>
      <c r="E6" s="217" t="s">
        <v>139</v>
      </c>
      <c r="F6" s="217"/>
      <c r="G6" s="217"/>
      <c r="H6" s="218"/>
      <c r="I6" s="221" t="s">
        <v>56</v>
      </c>
      <c r="J6" s="222"/>
      <c r="K6" s="222"/>
      <c r="L6" s="222"/>
      <c r="M6" s="222"/>
      <c r="N6" s="222"/>
      <c r="O6" s="222"/>
    </row>
    <row r="7" spans="1:30" ht="15.6" thickTop="1" thickBot="1" x14ac:dyDescent="0.35">
      <c r="A7" s="215"/>
      <c r="B7" s="216"/>
      <c r="C7" s="216"/>
      <c r="D7" s="216"/>
      <c r="E7" s="219"/>
      <c r="F7" s="219"/>
      <c r="G7" s="219"/>
      <c r="H7" s="220"/>
      <c r="I7" s="223"/>
      <c r="J7" s="224"/>
      <c r="K7" s="224"/>
      <c r="L7" s="224"/>
      <c r="M7" s="224"/>
      <c r="N7" s="224"/>
      <c r="O7" s="224"/>
    </row>
    <row r="8" spans="1:30" x14ac:dyDescent="0.3">
      <c r="A8" s="215" t="s">
        <v>57</v>
      </c>
      <c r="B8" s="216"/>
      <c r="C8" s="216"/>
      <c r="D8" s="216"/>
      <c r="E8" s="501" t="s">
        <v>166</v>
      </c>
      <c r="F8" s="502"/>
      <c r="G8" s="502"/>
      <c r="H8" s="503"/>
      <c r="I8" s="494" t="s">
        <v>163</v>
      </c>
      <c r="J8" s="495"/>
      <c r="K8" s="495"/>
      <c r="L8" s="495"/>
      <c r="M8" s="495"/>
      <c r="N8" s="495"/>
      <c r="O8" s="496"/>
    </row>
    <row r="9" spans="1:30" x14ac:dyDescent="0.3">
      <c r="A9" s="215"/>
      <c r="B9" s="216"/>
      <c r="C9" s="216"/>
      <c r="D9" s="216"/>
      <c r="E9" s="502"/>
      <c r="F9" s="502"/>
      <c r="G9" s="502"/>
      <c r="H9" s="503"/>
      <c r="I9" s="485"/>
      <c r="J9" s="486"/>
      <c r="K9" s="486"/>
      <c r="L9" s="486"/>
      <c r="M9" s="486"/>
      <c r="N9" s="486"/>
      <c r="O9" s="497"/>
    </row>
    <row r="10" spans="1:30" x14ac:dyDescent="0.3">
      <c r="A10" s="215"/>
      <c r="B10" s="216"/>
      <c r="C10" s="216"/>
      <c r="D10" s="216"/>
      <c r="E10" s="502"/>
      <c r="F10" s="502"/>
      <c r="G10" s="502"/>
      <c r="H10" s="503"/>
      <c r="I10" s="485"/>
      <c r="J10" s="486"/>
      <c r="K10" s="486"/>
      <c r="L10" s="486"/>
      <c r="M10" s="486"/>
      <c r="N10" s="486"/>
      <c r="O10" s="497"/>
    </row>
    <row r="11" spans="1:30" x14ac:dyDescent="0.3">
      <c r="A11" s="215"/>
      <c r="B11" s="216"/>
      <c r="C11" s="216"/>
      <c r="D11" s="216"/>
      <c r="E11" s="502"/>
      <c r="F11" s="502"/>
      <c r="G11" s="502"/>
      <c r="H11" s="503"/>
      <c r="I11" s="485"/>
      <c r="J11" s="486"/>
      <c r="K11" s="486"/>
      <c r="L11" s="486"/>
      <c r="M11" s="486"/>
      <c r="N11" s="486"/>
      <c r="O11" s="497"/>
    </row>
    <row r="12" spans="1:30" x14ac:dyDescent="0.3">
      <c r="A12" s="215" t="s">
        <v>58</v>
      </c>
      <c r="B12" s="216"/>
      <c r="C12" s="216"/>
      <c r="D12" s="216"/>
      <c r="E12" s="502" t="s">
        <v>164</v>
      </c>
      <c r="F12" s="502"/>
      <c r="G12" s="502"/>
      <c r="H12" s="503"/>
      <c r="I12" s="485"/>
      <c r="J12" s="486"/>
      <c r="K12" s="486"/>
      <c r="L12" s="486"/>
      <c r="M12" s="486"/>
      <c r="N12" s="486"/>
      <c r="O12" s="497"/>
    </row>
    <row r="13" spans="1:30" x14ac:dyDescent="0.3">
      <c r="A13" s="215"/>
      <c r="B13" s="216"/>
      <c r="C13" s="216"/>
      <c r="D13" s="216"/>
      <c r="E13" s="502"/>
      <c r="F13" s="502"/>
      <c r="G13" s="502"/>
      <c r="H13" s="503"/>
      <c r="I13" s="485"/>
      <c r="J13" s="486"/>
      <c r="K13" s="486"/>
      <c r="L13" s="486"/>
      <c r="M13" s="486"/>
      <c r="N13" s="486"/>
      <c r="O13" s="497"/>
    </row>
    <row r="14" spans="1:30" x14ac:dyDescent="0.3">
      <c r="A14" s="215" t="s">
        <v>59</v>
      </c>
      <c r="B14" s="216"/>
      <c r="C14" s="216"/>
      <c r="D14" s="216"/>
      <c r="E14" s="502" t="s">
        <v>165</v>
      </c>
      <c r="F14" s="502"/>
      <c r="G14" s="502"/>
      <c r="H14" s="503"/>
      <c r="I14" s="485"/>
      <c r="J14" s="486"/>
      <c r="K14" s="486"/>
      <c r="L14" s="486"/>
      <c r="M14" s="486"/>
      <c r="N14" s="486"/>
      <c r="O14" s="497"/>
    </row>
    <row r="15" spans="1:30" x14ac:dyDescent="0.3">
      <c r="A15" s="225"/>
      <c r="B15" s="226"/>
      <c r="C15" s="226"/>
      <c r="D15" s="226"/>
      <c r="E15" s="504"/>
      <c r="F15" s="504"/>
      <c r="G15" s="504"/>
      <c r="H15" s="505"/>
      <c r="I15" s="498"/>
      <c r="J15" s="499"/>
      <c r="K15" s="499"/>
      <c r="L15" s="499"/>
      <c r="M15" s="499"/>
      <c r="N15" s="499"/>
      <c r="O15" s="500"/>
    </row>
    <row r="16" spans="1:30" x14ac:dyDescent="0.3">
      <c r="A16" s="227" t="s">
        <v>60</v>
      </c>
      <c r="B16" s="228"/>
      <c r="C16" s="228"/>
      <c r="D16" s="228"/>
      <c r="E16" s="228"/>
      <c r="F16" s="228"/>
      <c r="G16" s="228"/>
      <c r="H16" s="228"/>
      <c r="I16" s="228"/>
      <c r="J16" s="228"/>
      <c r="K16" s="228"/>
      <c r="L16" s="228"/>
      <c r="M16" s="228"/>
      <c r="N16" s="228"/>
      <c r="O16" s="229"/>
    </row>
    <row r="17" spans="1:15" ht="15" thickBot="1" x14ac:dyDescent="0.35">
      <c r="A17" s="230"/>
      <c r="B17" s="231"/>
      <c r="C17" s="231"/>
      <c r="D17" s="231"/>
      <c r="E17" s="231"/>
      <c r="F17" s="231"/>
      <c r="G17" s="231"/>
      <c r="H17" s="231"/>
      <c r="I17" s="231"/>
      <c r="J17" s="231"/>
      <c r="K17" s="231"/>
      <c r="L17" s="231"/>
      <c r="M17" s="231"/>
      <c r="N17" s="231"/>
      <c r="O17" s="232"/>
    </row>
    <row r="18" spans="1:15" ht="15" thickBot="1" x14ac:dyDescent="0.35">
      <c r="A18" s="233" t="s">
        <v>61</v>
      </c>
      <c r="B18" s="234"/>
      <c r="C18" s="234"/>
      <c r="D18" s="234"/>
      <c r="E18" s="234"/>
      <c r="F18" s="234" t="s">
        <v>62</v>
      </c>
      <c r="G18" s="234"/>
      <c r="H18" s="234"/>
      <c r="I18" s="234"/>
      <c r="J18" s="234"/>
      <c r="K18" s="234" t="s">
        <v>63</v>
      </c>
      <c r="L18" s="234"/>
      <c r="M18" s="234"/>
      <c r="N18" s="234"/>
      <c r="O18" s="235"/>
    </row>
    <row r="19" spans="1:15" ht="28.8" x14ac:dyDescent="0.3">
      <c r="A19" s="236" t="s">
        <v>64</v>
      </c>
      <c r="B19" s="237"/>
      <c r="C19" s="22" t="s">
        <v>65</v>
      </c>
      <c r="D19" s="237" t="s">
        <v>66</v>
      </c>
      <c r="E19" s="237"/>
      <c r="F19" s="237" t="s">
        <v>64</v>
      </c>
      <c r="G19" s="237"/>
      <c r="H19" s="22" t="s">
        <v>65</v>
      </c>
      <c r="I19" s="237" t="s">
        <v>66</v>
      </c>
      <c r="J19" s="237"/>
      <c r="K19" s="237" t="s">
        <v>64</v>
      </c>
      <c r="L19" s="237"/>
      <c r="M19" s="22" t="s">
        <v>65</v>
      </c>
      <c r="N19" s="237" t="s">
        <v>66</v>
      </c>
      <c r="O19" s="238"/>
    </row>
    <row r="20" spans="1:15" s="54" customFormat="1" x14ac:dyDescent="0.3">
      <c r="A20" s="249">
        <v>115</v>
      </c>
      <c r="B20" s="239"/>
      <c r="C20" s="241">
        <v>0.2</v>
      </c>
      <c r="D20" s="241">
        <v>115.08</v>
      </c>
      <c r="E20" s="241"/>
      <c r="F20" s="239">
        <v>50</v>
      </c>
      <c r="G20" s="239"/>
      <c r="H20" s="241">
        <v>0.2</v>
      </c>
      <c r="I20" s="241">
        <v>49.98</v>
      </c>
      <c r="J20" s="241"/>
      <c r="K20" s="239">
        <v>90</v>
      </c>
      <c r="L20" s="239"/>
      <c r="M20" s="241">
        <v>0.2</v>
      </c>
      <c r="N20" s="241">
        <v>89.99</v>
      </c>
      <c r="O20" s="243"/>
    </row>
    <row r="21" spans="1:15" s="54" customFormat="1" ht="15" thickBot="1" x14ac:dyDescent="0.35">
      <c r="A21" s="250"/>
      <c r="B21" s="240"/>
      <c r="C21" s="242"/>
      <c r="D21" s="242"/>
      <c r="E21" s="242"/>
      <c r="F21" s="240"/>
      <c r="G21" s="240"/>
      <c r="H21" s="242"/>
      <c r="I21" s="242"/>
      <c r="J21" s="242"/>
      <c r="K21" s="240"/>
      <c r="L21" s="240"/>
      <c r="M21" s="242"/>
      <c r="N21" s="242"/>
      <c r="O21" s="244"/>
    </row>
    <row r="22" spans="1:15" x14ac:dyDescent="0.3">
      <c r="A22" s="245" t="s">
        <v>67</v>
      </c>
      <c r="B22" s="246"/>
      <c r="C22" s="246"/>
      <c r="D22" s="247"/>
      <c r="E22" s="248"/>
      <c r="F22" s="245" t="s">
        <v>67</v>
      </c>
      <c r="G22" s="246"/>
      <c r="H22" s="246"/>
      <c r="I22" s="247"/>
      <c r="J22" s="248"/>
      <c r="K22" s="245" t="s">
        <v>67</v>
      </c>
      <c r="L22" s="246"/>
      <c r="M22" s="246"/>
      <c r="N22" s="247"/>
      <c r="O22" s="248"/>
    </row>
    <row r="23" spans="1:15" x14ac:dyDescent="0.3">
      <c r="A23" s="251" t="s">
        <v>68</v>
      </c>
      <c r="B23" s="252"/>
      <c r="C23" s="252"/>
      <c r="D23" s="252"/>
      <c r="E23" s="253"/>
      <c r="F23" s="251" t="s">
        <v>68</v>
      </c>
      <c r="G23" s="252"/>
      <c r="H23" s="252"/>
      <c r="I23" s="252"/>
      <c r="J23" s="253"/>
      <c r="K23" s="251" t="s">
        <v>68</v>
      </c>
      <c r="L23" s="252"/>
      <c r="M23" s="252"/>
      <c r="N23" s="252"/>
      <c r="O23" s="253"/>
    </row>
    <row r="24" spans="1:15" x14ac:dyDescent="0.3">
      <c r="A24" s="254" t="s">
        <v>11</v>
      </c>
      <c r="B24" s="255"/>
      <c r="C24" s="255"/>
      <c r="D24" s="255"/>
      <c r="E24" s="204"/>
      <c r="F24" s="254" t="s">
        <v>11</v>
      </c>
      <c r="G24" s="255"/>
      <c r="H24" s="255"/>
      <c r="I24" s="255"/>
      <c r="J24" s="204"/>
      <c r="K24" s="254" t="s">
        <v>11</v>
      </c>
      <c r="L24" s="255"/>
      <c r="M24" s="255"/>
      <c r="N24" s="255"/>
      <c r="O24" s="204"/>
    </row>
    <row r="25" spans="1:15" x14ac:dyDescent="0.3">
      <c r="A25" s="257" t="s">
        <v>69</v>
      </c>
      <c r="B25" s="258"/>
      <c r="C25" s="258"/>
      <c r="D25" s="202"/>
      <c r="E25" s="259"/>
      <c r="F25" s="257" t="s">
        <v>69</v>
      </c>
      <c r="G25" s="258"/>
      <c r="H25" s="258"/>
      <c r="I25" s="202"/>
      <c r="J25" s="259"/>
      <c r="K25" s="257" t="s">
        <v>69</v>
      </c>
      <c r="L25" s="258"/>
      <c r="M25" s="258"/>
      <c r="N25" s="202"/>
      <c r="O25" s="259"/>
    </row>
    <row r="26" spans="1:15" ht="29.1" customHeight="1" thickBot="1" x14ac:dyDescent="0.35">
      <c r="A26" s="260" t="s">
        <v>70</v>
      </c>
      <c r="B26" s="261"/>
      <c r="C26" s="261"/>
      <c r="D26" s="105"/>
      <c r="E26" s="256"/>
      <c r="F26" s="260" t="s">
        <v>70</v>
      </c>
      <c r="G26" s="261"/>
      <c r="H26" s="261"/>
      <c r="I26" s="105"/>
      <c r="J26" s="256"/>
      <c r="K26" s="260" t="s">
        <v>70</v>
      </c>
      <c r="L26" s="261"/>
      <c r="M26" s="261"/>
      <c r="N26" s="105"/>
      <c r="O26" s="256"/>
    </row>
    <row r="27" spans="1:15" x14ac:dyDescent="0.3">
      <c r="A27" s="227" t="s">
        <v>71</v>
      </c>
      <c r="B27" s="228"/>
      <c r="C27" s="228"/>
      <c r="D27" s="228"/>
      <c r="E27" s="228"/>
      <c r="F27" s="228"/>
      <c r="G27" s="228"/>
      <c r="H27" s="228"/>
      <c r="I27" s="228"/>
      <c r="J27" s="228"/>
      <c r="K27" s="228"/>
      <c r="L27" s="228"/>
      <c r="M27" s="228"/>
      <c r="N27" s="228"/>
      <c r="O27" s="229"/>
    </row>
    <row r="28" spans="1:15" ht="15" thickBot="1" x14ac:dyDescent="0.35">
      <c r="A28" s="230"/>
      <c r="B28" s="231"/>
      <c r="C28" s="231"/>
      <c r="D28" s="231"/>
      <c r="E28" s="231"/>
      <c r="F28" s="231"/>
      <c r="G28" s="231"/>
      <c r="H28" s="231"/>
      <c r="I28" s="231"/>
      <c r="J28" s="231"/>
      <c r="K28" s="231"/>
      <c r="L28" s="231"/>
      <c r="M28" s="231"/>
      <c r="N28" s="231"/>
      <c r="O28" s="232"/>
    </row>
    <row r="29" spans="1:15" ht="15" thickBot="1" x14ac:dyDescent="0.35">
      <c r="A29" s="233" t="s">
        <v>61</v>
      </c>
      <c r="B29" s="234"/>
      <c r="C29" s="234"/>
      <c r="D29" s="234"/>
      <c r="E29" s="234"/>
      <c r="F29" s="234" t="s">
        <v>62</v>
      </c>
      <c r="G29" s="234"/>
      <c r="H29" s="234"/>
      <c r="I29" s="234"/>
      <c r="J29" s="234"/>
      <c r="K29" s="234" t="s">
        <v>63</v>
      </c>
      <c r="L29" s="234"/>
      <c r="M29" s="234"/>
      <c r="N29" s="234"/>
      <c r="O29" s="235"/>
    </row>
    <row r="30" spans="1:15" ht="28.8" x14ac:dyDescent="0.3">
      <c r="A30" s="236" t="s">
        <v>64</v>
      </c>
      <c r="B30" s="237"/>
      <c r="C30" s="22" t="s">
        <v>65</v>
      </c>
      <c r="D30" s="237" t="s">
        <v>66</v>
      </c>
      <c r="E30" s="237"/>
      <c r="F30" s="237" t="s">
        <v>64</v>
      </c>
      <c r="G30" s="237"/>
      <c r="H30" s="22" t="s">
        <v>65</v>
      </c>
      <c r="I30" s="237" t="s">
        <v>66</v>
      </c>
      <c r="J30" s="237"/>
      <c r="K30" s="237" t="s">
        <v>64</v>
      </c>
      <c r="L30" s="237"/>
      <c r="M30" s="22" t="s">
        <v>65</v>
      </c>
      <c r="N30" s="237" t="s">
        <v>66</v>
      </c>
      <c r="O30" s="238"/>
    </row>
    <row r="31" spans="1:15" x14ac:dyDescent="0.3">
      <c r="A31" s="262">
        <v>30</v>
      </c>
      <c r="B31" s="241"/>
      <c r="C31" s="241">
        <v>0.2</v>
      </c>
      <c r="D31" s="241">
        <v>30.02</v>
      </c>
      <c r="E31" s="241"/>
      <c r="F31" s="241">
        <v>105</v>
      </c>
      <c r="G31" s="241"/>
      <c r="H31" s="241">
        <v>0.2</v>
      </c>
      <c r="I31" s="241">
        <v>104.96</v>
      </c>
      <c r="J31" s="241"/>
      <c r="K31" s="241">
        <v>36</v>
      </c>
      <c r="L31" s="241"/>
      <c r="M31" s="241">
        <v>0.05</v>
      </c>
      <c r="N31" s="241">
        <v>35.97</v>
      </c>
      <c r="O31" s="243"/>
    </row>
    <row r="32" spans="1:15" ht="15" thickBot="1" x14ac:dyDescent="0.35">
      <c r="A32" s="263"/>
      <c r="B32" s="242"/>
      <c r="C32" s="242"/>
      <c r="D32" s="242"/>
      <c r="E32" s="242"/>
      <c r="F32" s="242"/>
      <c r="G32" s="242"/>
      <c r="H32" s="242"/>
      <c r="I32" s="242"/>
      <c r="J32" s="242"/>
      <c r="K32" s="242"/>
      <c r="L32" s="242"/>
      <c r="M32" s="242"/>
      <c r="N32" s="242"/>
      <c r="O32" s="244"/>
    </row>
    <row r="33" spans="1:15" x14ac:dyDescent="0.3">
      <c r="A33" s="245" t="s">
        <v>67</v>
      </c>
      <c r="B33" s="246"/>
      <c r="C33" s="246"/>
      <c r="D33" s="247"/>
      <c r="E33" s="248"/>
      <c r="F33" s="245" t="s">
        <v>67</v>
      </c>
      <c r="G33" s="246"/>
      <c r="H33" s="246"/>
      <c r="I33" s="247"/>
      <c r="J33" s="248"/>
      <c r="K33" s="245" t="s">
        <v>67</v>
      </c>
      <c r="L33" s="246"/>
      <c r="M33" s="246"/>
      <c r="N33" s="247"/>
      <c r="O33" s="248"/>
    </row>
    <row r="34" spans="1:15" x14ac:dyDescent="0.3">
      <c r="A34" s="251" t="s">
        <v>68</v>
      </c>
      <c r="B34" s="252"/>
      <c r="C34" s="252"/>
      <c r="D34" s="252"/>
      <c r="E34" s="253"/>
      <c r="F34" s="251" t="s">
        <v>68</v>
      </c>
      <c r="G34" s="252"/>
      <c r="H34" s="252"/>
      <c r="I34" s="252"/>
      <c r="J34" s="253"/>
      <c r="K34" s="251" t="s">
        <v>68</v>
      </c>
      <c r="L34" s="252"/>
      <c r="M34" s="252"/>
      <c r="N34" s="252"/>
      <c r="O34" s="253"/>
    </row>
    <row r="35" spans="1:15" x14ac:dyDescent="0.3">
      <c r="A35" s="254" t="s">
        <v>11</v>
      </c>
      <c r="B35" s="255"/>
      <c r="C35" s="255"/>
      <c r="D35" s="255"/>
      <c r="E35" s="204"/>
      <c r="F35" s="254" t="s">
        <v>11</v>
      </c>
      <c r="G35" s="255"/>
      <c r="H35" s="255"/>
      <c r="I35" s="255"/>
      <c r="J35" s="204"/>
      <c r="K35" s="254" t="s">
        <v>11</v>
      </c>
      <c r="L35" s="255"/>
      <c r="M35" s="255"/>
      <c r="N35" s="255"/>
      <c r="O35" s="204"/>
    </row>
    <row r="36" spans="1:15" x14ac:dyDescent="0.3">
      <c r="A36" s="257" t="s">
        <v>69</v>
      </c>
      <c r="B36" s="258"/>
      <c r="C36" s="258"/>
      <c r="D36" s="202"/>
      <c r="E36" s="259"/>
      <c r="F36" s="257" t="s">
        <v>69</v>
      </c>
      <c r="G36" s="258"/>
      <c r="H36" s="258"/>
      <c r="I36" s="202"/>
      <c r="J36" s="259"/>
      <c r="K36" s="257" t="s">
        <v>69</v>
      </c>
      <c r="L36" s="258"/>
      <c r="M36" s="258"/>
      <c r="N36" s="202"/>
      <c r="O36" s="259"/>
    </row>
    <row r="37" spans="1:15" ht="29.1" customHeight="1" thickBot="1" x14ac:dyDescent="0.35">
      <c r="A37" s="260" t="s">
        <v>70</v>
      </c>
      <c r="B37" s="261"/>
      <c r="C37" s="261"/>
      <c r="D37" s="266"/>
      <c r="E37" s="267"/>
      <c r="F37" s="260" t="s">
        <v>70</v>
      </c>
      <c r="G37" s="261"/>
      <c r="H37" s="261"/>
      <c r="I37" s="266"/>
      <c r="J37" s="267"/>
      <c r="K37" s="260" t="s">
        <v>70</v>
      </c>
      <c r="L37" s="261"/>
      <c r="M37" s="261"/>
      <c r="N37" s="266"/>
      <c r="O37" s="267"/>
    </row>
    <row r="38" spans="1:15" ht="14.25" customHeight="1" x14ac:dyDescent="0.3">
      <c r="A38" s="268" t="s">
        <v>72</v>
      </c>
      <c r="B38" s="269"/>
      <c r="C38" s="269"/>
      <c r="D38" s="269"/>
      <c r="E38" s="269"/>
      <c r="F38" s="269"/>
      <c r="G38" s="274" t="s">
        <v>141</v>
      </c>
      <c r="H38" s="274"/>
      <c r="I38" s="274"/>
      <c r="J38" s="274"/>
      <c r="K38" s="274"/>
      <c r="L38" s="274"/>
      <c r="M38" s="274"/>
      <c r="N38" s="277" t="s">
        <v>11</v>
      </c>
      <c r="O38" s="278"/>
    </row>
    <row r="39" spans="1:15" x14ac:dyDescent="0.3">
      <c r="A39" s="270"/>
      <c r="B39" s="271"/>
      <c r="C39" s="271"/>
      <c r="D39" s="271"/>
      <c r="E39" s="271"/>
      <c r="F39" s="271"/>
      <c r="G39" s="275"/>
      <c r="H39" s="275"/>
      <c r="I39" s="275"/>
      <c r="J39" s="275"/>
      <c r="K39" s="275"/>
      <c r="L39" s="275"/>
      <c r="M39" s="275"/>
      <c r="N39" s="202"/>
      <c r="O39" s="204" t="s">
        <v>33</v>
      </c>
    </row>
    <row r="40" spans="1:15" ht="45" customHeight="1" thickBot="1" x14ac:dyDescent="0.35">
      <c r="A40" s="272"/>
      <c r="B40" s="273"/>
      <c r="C40" s="273"/>
      <c r="D40" s="273"/>
      <c r="E40" s="273"/>
      <c r="F40" s="273"/>
      <c r="G40" s="276"/>
      <c r="H40" s="276"/>
      <c r="I40" s="276"/>
      <c r="J40" s="276"/>
      <c r="K40" s="276"/>
      <c r="L40" s="276"/>
      <c r="M40" s="276"/>
      <c r="N40" s="203"/>
      <c r="O40" s="205"/>
    </row>
    <row r="41" spans="1:15" x14ac:dyDescent="0.3">
      <c r="A41" s="149" t="s">
        <v>73</v>
      </c>
      <c r="B41" s="150"/>
      <c r="C41" s="150"/>
      <c r="D41" s="150"/>
      <c r="E41" s="150"/>
      <c r="F41" s="150"/>
      <c r="G41" s="279" t="s">
        <v>140</v>
      </c>
      <c r="H41" s="280"/>
      <c r="I41" s="280"/>
      <c r="J41" s="280"/>
      <c r="K41" s="280"/>
      <c r="L41" s="280"/>
      <c r="M41" s="280"/>
      <c r="N41" s="206"/>
      <c r="O41" s="207"/>
    </row>
    <row r="42" spans="1:15" x14ac:dyDescent="0.3">
      <c r="A42" s="152"/>
      <c r="B42" s="153"/>
      <c r="C42" s="153"/>
      <c r="D42" s="153"/>
      <c r="E42" s="153"/>
      <c r="F42" s="153"/>
      <c r="G42" s="281"/>
      <c r="H42" s="281"/>
      <c r="I42" s="281"/>
      <c r="J42" s="281"/>
      <c r="K42" s="281"/>
      <c r="L42" s="281"/>
      <c r="M42" s="281"/>
      <c r="N42" s="202"/>
      <c r="O42" s="204" t="s">
        <v>33</v>
      </c>
    </row>
    <row r="43" spans="1:15" ht="58.2" customHeight="1" thickBot="1" x14ac:dyDescent="0.35">
      <c r="A43" s="155"/>
      <c r="B43" s="156"/>
      <c r="C43" s="156"/>
      <c r="D43" s="156"/>
      <c r="E43" s="156"/>
      <c r="F43" s="156"/>
      <c r="G43" s="282"/>
      <c r="H43" s="282"/>
      <c r="I43" s="282"/>
      <c r="J43" s="282"/>
      <c r="K43" s="282"/>
      <c r="L43" s="282"/>
      <c r="M43" s="282"/>
      <c r="N43" s="203"/>
      <c r="O43" s="205"/>
    </row>
    <row r="44" spans="1:15" ht="15" thickBot="1" x14ac:dyDescent="0.35">
      <c r="J44" s="264" t="s">
        <v>74</v>
      </c>
      <c r="K44" s="265"/>
      <c r="L44" s="265"/>
      <c r="M44" s="265"/>
      <c r="N44" s="20">
        <f>D25+D26+I25+I26+N25+N26+N36+N37+I37+I36+D37+D36+N42+N39</f>
        <v>0</v>
      </c>
      <c r="O44" s="28" t="s">
        <v>75</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11" zoomScale="58" zoomScaleNormal="58" workbookViewId="0">
      <selection activeCell="U34" sqref="U34"/>
    </sheetView>
  </sheetViews>
  <sheetFormatPr defaultColWidth="8.88671875" defaultRowHeight="14.4" x14ac:dyDescent="0.3"/>
  <cols>
    <col min="7" max="14" width="8.88671875" style="54"/>
    <col min="15" max="15" width="17.33203125" customWidth="1"/>
    <col min="16" max="16" width="10" customWidth="1"/>
    <col min="17" max="17" width="10.33203125" customWidth="1"/>
  </cols>
  <sheetData>
    <row r="1" spans="1:17" x14ac:dyDescent="0.3">
      <c r="A1" s="160" t="s">
        <v>76</v>
      </c>
      <c r="B1" s="161"/>
      <c r="C1" s="161"/>
      <c r="D1" s="161"/>
      <c r="E1" s="161"/>
      <c r="F1" s="161"/>
      <c r="G1" s="161"/>
      <c r="H1" s="161"/>
      <c r="I1" s="161"/>
      <c r="J1" s="161"/>
      <c r="K1" s="161"/>
      <c r="L1" s="161"/>
      <c r="M1" s="161"/>
      <c r="N1" s="162"/>
      <c r="O1" s="372" t="s">
        <v>77</v>
      </c>
      <c r="P1" s="373"/>
      <c r="Q1" s="374"/>
    </row>
    <row r="2" spans="1:17" ht="15" thickBot="1" x14ac:dyDescent="0.35">
      <c r="A2" s="163"/>
      <c r="B2" s="59"/>
      <c r="C2" s="59"/>
      <c r="D2" s="59"/>
      <c r="E2" s="59"/>
      <c r="F2" s="59"/>
      <c r="G2" s="59"/>
      <c r="H2" s="59"/>
      <c r="I2" s="59"/>
      <c r="J2" s="59"/>
      <c r="K2" s="59"/>
      <c r="L2" s="59"/>
      <c r="M2" s="59"/>
      <c r="N2" s="164"/>
      <c r="O2" s="375"/>
      <c r="P2" s="376"/>
      <c r="Q2" s="377"/>
    </row>
    <row r="3" spans="1:17" ht="15" thickBot="1" x14ac:dyDescent="0.35">
      <c r="A3" s="165"/>
      <c r="B3" s="166"/>
      <c r="C3" s="166"/>
      <c r="D3" s="166"/>
      <c r="E3" s="166"/>
      <c r="F3" s="166"/>
      <c r="G3" s="166"/>
      <c r="H3" s="166"/>
      <c r="I3" s="166"/>
      <c r="J3" s="166"/>
      <c r="K3" s="166"/>
      <c r="L3" s="166"/>
      <c r="M3" s="166"/>
      <c r="N3" s="167"/>
      <c r="O3" s="378">
        <v>5</v>
      </c>
      <c r="P3" s="379"/>
      <c r="Q3" s="380"/>
    </row>
    <row r="4" spans="1:17" ht="24" thickBot="1" x14ac:dyDescent="0.35">
      <c r="A4" s="168" t="s">
        <v>1</v>
      </c>
      <c r="B4" s="169"/>
      <c r="C4" s="169"/>
      <c r="D4" s="169"/>
      <c r="E4" s="169"/>
      <c r="F4" s="169"/>
      <c r="G4" s="169"/>
      <c r="H4" s="169"/>
      <c r="I4" s="169"/>
      <c r="J4" s="169"/>
      <c r="K4" s="169"/>
      <c r="L4" s="169"/>
      <c r="M4" s="169"/>
      <c r="N4" s="170"/>
      <c r="O4" s="381"/>
      <c r="P4" s="382"/>
      <c r="Q4" s="383"/>
    </row>
    <row r="5" spans="1:17" ht="24" thickBot="1" x14ac:dyDescent="0.35">
      <c r="A5" s="289" t="s">
        <v>2</v>
      </c>
      <c r="B5" s="290"/>
      <c r="C5" s="290"/>
      <c r="D5" s="290"/>
      <c r="E5" s="290"/>
      <c r="F5" s="290"/>
      <c r="G5" s="290"/>
      <c r="H5" s="290"/>
      <c r="I5" s="290"/>
      <c r="J5" s="290"/>
      <c r="K5" s="290"/>
      <c r="L5" s="290"/>
      <c r="M5" s="290"/>
      <c r="N5" s="290"/>
      <c r="O5" s="384" t="s">
        <v>11</v>
      </c>
      <c r="P5" s="385"/>
      <c r="Q5" s="386"/>
    </row>
    <row r="6" spans="1:17" ht="24" thickBot="1" x14ac:dyDescent="0.5">
      <c r="A6" s="291" t="s">
        <v>78</v>
      </c>
      <c r="B6" s="292"/>
      <c r="C6" s="292"/>
      <c r="D6" s="292"/>
      <c r="E6" s="292"/>
      <c r="F6" s="293"/>
      <c r="G6" s="294" t="s">
        <v>79</v>
      </c>
      <c r="H6" s="295"/>
      <c r="I6" s="295"/>
      <c r="J6" s="295"/>
      <c r="K6" s="295"/>
      <c r="L6" s="295"/>
      <c r="M6" s="295"/>
      <c r="N6" s="296"/>
      <c r="O6" s="387"/>
      <c r="P6" s="388"/>
      <c r="Q6" s="389"/>
    </row>
    <row r="7" spans="1:17" ht="24" thickBot="1" x14ac:dyDescent="0.5">
      <c r="A7" s="297" t="s">
        <v>80</v>
      </c>
      <c r="B7" s="298"/>
      <c r="C7" s="298"/>
      <c r="D7" s="298"/>
      <c r="E7" s="298"/>
      <c r="F7" s="299"/>
      <c r="G7" s="300">
        <v>75.33</v>
      </c>
      <c r="H7" s="301"/>
      <c r="I7" s="302">
        <v>75.33</v>
      </c>
      <c r="J7" s="302"/>
      <c r="K7" s="302">
        <v>75.290000000000006</v>
      </c>
      <c r="L7" s="302"/>
      <c r="M7" s="302">
        <v>75.290000000000006</v>
      </c>
      <c r="N7" s="303"/>
      <c r="O7" s="392"/>
      <c r="P7" s="393"/>
      <c r="Q7" s="11" t="s">
        <v>81</v>
      </c>
    </row>
    <row r="8" spans="1:17" ht="24" thickBot="1" x14ac:dyDescent="0.5">
      <c r="A8" s="304" t="s">
        <v>82</v>
      </c>
      <c r="B8" s="305"/>
      <c r="C8" s="305"/>
      <c r="D8" s="305"/>
      <c r="E8" s="305"/>
      <c r="F8" s="306"/>
      <c r="G8" s="307">
        <v>75.95</v>
      </c>
      <c r="H8" s="308"/>
      <c r="I8" s="308">
        <v>75.95</v>
      </c>
      <c r="J8" s="308"/>
      <c r="K8" s="308">
        <v>75.94</v>
      </c>
      <c r="L8" s="308"/>
      <c r="M8" s="308">
        <v>75.94</v>
      </c>
      <c r="N8" s="309"/>
      <c r="O8" s="364"/>
      <c r="P8" s="202"/>
      <c r="Q8" s="12" t="s">
        <v>81</v>
      </c>
    </row>
    <row r="9" spans="1:17" ht="23.25" customHeight="1" x14ac:dyDescent="0.45">
      <c r="A9" s="313" t="s">
        <v>83</v>
      </c>
      <c r="B9" s="314"/>
      <c r="C9" s="314"/>
      <c r="D9" s="314"/>
      <c r="E9" s="314"/>
      <c r="F9" s="315"/>
      <c r="G9" s="310">
        <v>48.03</v>
      </c>
      <c r="H9" s="311"/>
      <c r="I9" s="311">
        <v>48</v>
      </c>
      <c r="J9" s="311"/>
      <c r="K9" s="311">
        <v>47.99</v>
      </c>
      <c r="L9" s="311"/>
      <c r="M9" s="311">
        <v>48</v>
      </c>
      <c r="N9" s="312"/>
      <c r="O9" s="364"/>
      <c r="P9" s="202"/>
      <c r="Q9" s="347" t="s">
        <v>81</v>
      </c>
    </row>
    <row r="10" spans="1:17" ht="24" thickBot="1" x14ac:dyDescent="0.5">
      <c r="A10" s="316"/>
      <c r="B10" s="317"/>
      <c r="C10" s="317"/>
      <c r="D10" s="317"/>
      <c r="E10" s="317"/>
      <c r="F10" s="318"/>
      <c r="G10" s="319">
        <v>48</v>
      </c>
      <c r="H10" s="320"/>
      <c r="I10" s="321"/>
      <c r="J10" s="321"/>
      <c r="K10" s="321"/>
      <c r="L10" s="321"/>
      <c r="M10" s="321"/>
      <c r="N10" s="322"/>
      <c r="O10" s="364"/>
      <c r="P10" s="202"/>
      <c r="Q10" s="347"/>
    </row>
    <row r="11" spans="1:17" ht="24" thickBot="1" x14ac:dyDescent="0.5">
      <c r="A11" s="304" t="s">
        <v>84</v>
      </c>
      <c r="B11" s="305"/>
      <c r="C11" s="305"/>
      <c r="D11" s="305"/>
      <c r="E11" s="305"/>
      <c r="F11" s="306"/>
      <c r="G11" s="307">
        <v>40.01</v>
      </c>
      <c r="H11" s="308"/>
      <c r="I11" s="308">
        <v>40</v>
      </c>
      <c r="J11" s="308"/>
      <c r="K11" s="308">
        <v>39.99</v>
      </c>
      <c r="L11" s="308"/>
      <c r="M11" s="308">
        <v>40</v>
      </c>
      <c r="N11" s="309"/>
      <c r="O11" s="364"/>
      <c r="P11" s="202"/>
      <c r="Q11" s="12" t="s">
        <v>81</v>
      </c>
    </row>
    <row r="12" spans="1:17" ht="24" thickBot="1" x14ac:dyDescent="0.5">
      <c r="A12" s="297" t="s">
        <v>85</v>
      </c>
      <c r="B12" s="298"/>
      <c r="C12" s="298"/>
      <c r="D12" s="298"/>
      <c r="E12" s="298"/>
      <c r="F12" s="299"/>
      <c r="G12" s="323">
        <v>1.86</v>
      </c>
      <c r="H12" s="302"/>
      <c r="I12" s="302"/>
      <c r="J12" s="302"/>
      <c r="K12" s="302">
        <v>1.88</v>
      </c>
      <c r="L12" s="302"/>
      <c r="M12" s="302"/>
      <c r="N12" s="303"/>
      <c r="O12" s="364"/>
      <c r="P12" s="202"/>
      <c r="Q12" s="12" t="s">
        <v>81</v>
      </c>
    </row>
    <row r="13" spans="1:17" ht="24" thickBot="1" x14ac:dyDescent="0.5">
      <c r="A13" s="304" t="s">
        <v>86</v>
      </c>
      <c r="B13" s="305"/>
      <c r="C13" s="305"/>
      <c r="D13" s="305"/>
      <c r="E13" s="305"/>
      <c r="F13" s="306"/>
      <c r="G13" s="307">
        <v>75.88</v>
      </c>
      <c r="H13" s="308"/>
      <c r="I13" s="308">
        <v>75.87</v>
      </c>
      <c r="J13" s="308"/>
      <c r="K13" s="308">
        <v>75.89</v>
      </c>
      <c r="L13" s="308"/>
      <c r="M13" s="308">
        <v>75.88</v>
      </c>
      <c r="N13" s="309"/>
      <c r="O13" s="364"/>
      <c r="P13" s="202"/>
      <c r="Q13" s="12" t="s">
        <v>81</v>
      </c>
    </row>
    <row r="14" spans="1:17" ht="24" thickBot="1" x14ac:dyDescent="0.5">
      <c r="A14" s="297" t="s">
        <v>87</v>
      </c>
      <c r="B14" s="298"/>
      <c r="C14" s="298"/>
      <c r="D14" s="298"/>
      <c r="E14" s="298"/>
      <c r="F14" s="299"/>
      <c r="G14" s="323">
        <v>77.7</v>
      </c>
      <c r="H14" s="302"/>
      <c r="I14" s="302"/>
      <c r="J14" s="302"/>
      <c r="K14" s="302"/>
      <c r="L14" s="302"/>
      <c r="M14" s="302"/>
      <c r="N14" s="303"/>
      <c r="O14" s="364"/>
      <c r="P14" s="202"/>
      <c r="Q14" s="12" t="s">
        <v>81</v>
      </c>
    </row>
    <row r="15" spans="1:17" ht="23.4" x14ac:dyDescent="0.45">
      <c r="A15" s="324" t="s">
        <v>88</v>
      </c>
      <c r="B15" s="325"/>
      <c r="C15" s="325"/>
      <c r="D15" s="325"/>
      <c r="E15" s="325"/>
      <c r="F15" s="326"/>
      <c r="G15" s="330">
        <v>2.98</v>
      </c>
      <c r="H15" s="331"/>
      <c r="I15" s="331">
        <v>3</v>
      </c>
      <c r="J15" s="331"/>
      <c r="K15" s="52">
        <v>3</v>
      </c>
      <c r="L15" s="52">
        <v>3.01</v>
      </c>
      <c r="M15" s="331">
        <v>3.01</v>
      </c>
      <c r="N15" s="332"/>
      <c r="O15" s="364"/>
      <c r="P15" s="202"/>
      <c r="Q15" s="347" t="s">
        <v>81</v>
      </c>
    </row>
    <row r="16" spans="1:17" ht="24" thickBot="1" x14ac:dyDescent="0.5">
      <c r="A16" s="327"/>
      <c r="B16" s="328"/>
      <c r="C16" s="328"/>
      <c r="D16" s="328"/>
      <c r="E16" s="328"/>
      <c r="F16" s="329"/>
      <c r="G16" s="335">
        <v>3</v>
      </c>
      <c r="H16" s="333"/>
      <c r="I16" s="333">
        <v>3.01</v>
      </c>
      <c r="J16" s="333"/>
      <c r="K16" s="53">
        <v>3</v>
      </c>
      <c r="L16" s="51">
        <v>3</v>
      </c>
      <c r="M16" s="333">
        <v>3.01</v>
      </c>
      <c r="N16" s="334"/>
      <c r="O16" s="364"/>
      <c r="P16" s="202"/>
      <c r="Q16" s="347"/>
    </row>
    <row r="17" spans="1:17" ht="23.4" x14ac:dyDescent="0.45">
      <c r="A17" s="313" t="s">
        <v>89</v>
      </c>
      <c r="B17" s="314"/>
      <c r="C17" s="314"/>
      <c r="D17" s="314"/>
      <c r="E17" s="314"/>
      <c r="F17" s="315"/>
      <c r="G17" s="310">
        <v>1.53</v>
      </c>
      <c r="H17" s="311"/>
      <c r="I17" s="311">
        <v>1.52</v>
      </c>
      <c r="J17" s="311"/>
      <c r="K17" s="331">
        <v>1.52</v>
      </c>
      <c r="L17" s="331"/>
      <c r="M17" s="311">
        <v>1.49</v>
      </c>
      <c r="N17" s="312"/>
      <c r="O17" s="364"/>
      <c r="P17" s="202"/>
      <c r="Q17" s="347" t="s">
        <v>81</v>
      </c>
    </row>
    <row r="18" spans="1:17" ht="24" thickBot="1" x14ac:dyDescent="0.5">
      <c r="A18" s="327"/>
      <c r="B18" s="328"/>
      <c r="C18" s="328"/>
      <c r="D18" s="328"/>
      <c r="E18" s="328"/>
      <c r="F18" s="329"/>
      <c r="G18" s="335">
        <v>1.52</v>
      </c>
      <c r="H18" s="333"/>
      <c r="I18" s="333">
        <v>1.5</v>
      </c>
      <c r="J18" s="333"/>
      <c r="K18" s="333" t="s">
        <v>137</v>
      </c>
      <c r="L18" s="333"/>
      <c r="M18" s="333">
        <v>1.52</v>
      </c>
      <c r="N18" s="334"/>
      <c r="O18" s="364"/>
      <c r="P18" s="202"/>
      <c r="Q18" s="347"/>
    </row>
    <row r="19" spans="1:17" ht="24" thickBot="1" x14ac:dyDescent="0.5">
      <c r="A19" s="297" t="s">
        <v>90</v>
      </c>
      <c r="B19" s="298"/>
      <c r="C19" s="298"/>
      <c r="D19" s="298"/>
      <c r="E19" s="298"/>
      <c r="F19" s="299"/>
      <c r="G19" s="323">
        <v>47.48</v>
      </c>
      <c r="H19" s="302"/>
      <c r="I19" s="302"/>
      <c r="J19" s="302"/>
      <c r="K19" s="302"/>
      <c r="L19" s="302"/>
      <c r="M19" s="302"/>
      <c r="N19" s="303"/>
      <c r="O19" s="364"/>
      <c r="P19" s="202"/>
      <c r="Q19" s="12" t="s">
        <v>81</v>
      </c>
    </row>
    <row r="20" spans="1:17" ht="24" thickBot="1" x14ac:dyDescent="0.5">
      <c r="A20" s="297" t="s">
        <v>91</v>
      </c>
      <c r="B20" s="298"/>
      <c r="C20" s="298"/>
      <c r="D20" s="298"/>
      <c r="E20" s="298"/>
      <c r="F20" s="299"/>
      <c r="G20" s="323">
        <v>5.96</v>
      </c>
      <c r="H20" s="302"/>
      <c r="I20" s="302"/>
      <c r="J20" s="302"/>
      <c r="K20" s="302"/>
      <c r="L20" s="302"/>
      <c r="M20" s="302"/>
      <c r="N20" s="303"/>
      <c r="O20" s="364"/>
      <c r="P20" s="202"/>
      <c r="Q20" s="12" t="s">
        <v>81</v>
      </c>
    </row>
    <row r="21" spans="1:17" ht="24" thickBot="1" x14ac:dyDescent="0.5">
      <c r="A21" s="297" t="s">
        <v>92</v>
      </c>
      <c r="B21" s="298"/>
      <c r="C21" s="298"/>
      <c r="D21" s="298"/>
      <c r="E21" s="298"/>
      <c r="F21" s="299"/>
      <c r="G21" s="323">
        <v>30.12</v>
      </c>
      <c r="H21" s="302"/>
      <c r="I21" s="302"/>
      <c r="J21" s="302"/>
      <c r="K21" s="302"/>
      <c r="L21" s="302"/>
      <c r="M21" s="302"/>
      <c r="N21" s="303"/>
      <c r="O21" s="394"/>
      <c r="P21" s="395"/>
      <c r="Q21" s="13" t="s">
        <v>81</v>
      </c>
    </row>
    <row r="22" spans="1:17" x14ac:dyDescent="0.3">
      <c r="A22" s="336" t="s">
        <v>93</v>
      </c>
      <c r="B22" s="337"/>
      <c r="C22" s="337"/>
      <c r="D22" s="337"/>
      <c r="E22" s="337"/>
      <c r="F22" s="337"/>
      <c r="G22" s="337"/>
      <c r="H22" s="337"/>
      <c r="I22" s="337"/>
      <c r="J22" s="337"/>
      <c r="K22" s="337"/>
      <c r="L22" s="337"/>
      <c r="M22" s="337"/>
      <c r="N22" s="338"/>
      <c r="O22" s="348"/>
      <c r="P22" s="349"/>
      <c r="Q22" s="350"/>
    </row>
    <row r="23" spans="1:17" ht="34.5" customHeight="1" thickBot="1" x14ac:dyDescent="0.35">
      <c r="A23" s="339"/>
      <c r="B23" s="340"/>
      <c r="C23" s="340"/>
      <c r="D23" s="340"/>
      <c r="E23" s="340"/>
      <c r="F23" s="340"/>
      <c r="G23" s="340"/>
      <c r="H23" s="340"/>
      <c r="I23" s="340"/>
      <c r="J23" s="340"/>
      <c r="K23" s="340"/>
      <c r="L23" s="340"/>
      <c r="M23" s="340"/>
      <c r="N23" s="341"/>
      <c r="O23" s="351"/>
      <c r="P23" s="352"/>
      <c r="Q23" s="353"/>
    </row>
    <row r="24" spans="1:17" ht="21" customHeight="1" x14ac:dyDescent="0.4">
      <c r="A24" s="283" t="s">
        <v>138</v>
      </c>
      <c r="B24" s="284"/>
      <c r="C24" s="284"/>
      <c r="D24" s="284"/>
      <c r="E24" s="284"/>
      <c r="F24" s="284"/>
      <c r="G24" s="284"/>
      <c r="H24" s="284"/>
      <c r="I24" s="284"/>
      <c r="J24" s="284"/>
      <c r="K24" s="284"/>
      <c r="L24" s="284"/>
      <c r="M24" s="284"/>
      <c r="N24" s="285"/>
      <c r="O24" s="14" t="s">
        <v>94</v>
      </c>
      <c r="P24" s="9"/>
      <c r="Q24" s="15" t="s">
        <v>95</v>
      </c>
    </row>
    <row r="25" spans="1:17" ht="39" customHeight="1" thickBot="1" x14ac:dyDescent="0.45">
      <c r="A25" s="286" t="s">
        <v>168</v>
      </c>
      <c r="B25" s="287"/>
      <c r="C25" s="287"/>
      <c r="D25" s="287"/>
      <c r="E25" s="287"/>
      <c r="F25" s="287"/>
      <c r="G25" s="287"/>
      <c r="H25" s="287"/>
      <c r="I25" s="287"/>
      <c r="J25" s="287"/>
      <c r="K25" s="287"/>
      <c r="L25" s="287"/>
      <c r="M25" s="287"/>
      <c r="N25" s="288"/>
      <c r="O25" s="16" t="s">
        <v>96</v>
      </c>
      <c r="P25" s="10"/>
      <c r="Q25" s="13" t="s">
        <v>81</v>
      </c>
    </row>
    <row r="26" spans="1:17" x14ac:dyDescent="0.3">
      <c r="A26" s="366" t="s">
        <v>97</v>
      </c>
      <c r="B26" s="367"/>
      <c r="C26" s="367"/>
      <c r="D26" s="367"/>
      <c r="E26" s="367"/>
      <c r="F26" s="367"/>
      <c r="G26" s="367"/>
      <c r="H26" s="367"/>
      <c r="I26" s="367"/>
      <c r="J26" s="367"/>
      <c r="K26" s="367"/>
      <c r="L26" s="367"/>
      <c r="M26" s="367"/>
      <c r="N26" s="368"/>
      <c r="O26" s="348"/>
      <c r="P26" s="349"/>
      <c r="Q26" s="350"/>
    </row>
    <row r="27" spans="1:17" ht="33" customHeight="1" thickBot="1" x14ac:dyDescent="0.35">
      <c r="A27" s="369"/>
      <c r="B27" s="370"/>
      <c r="C27" s="370"/>
      <c r="D27" s="370"/>
      <c r="E27" s="370"/>
      <c r="F27" s="370"/>
      <c r="G27" s="370"/>
      <c r="H27" s="370"/>
      <c r="I27" s="370"/>
      <c r="J27" s="370"/>
      <c r="K27" s="370"/>
      <c r="L27" s="370"/>
      <c r="M27" s="370"/>
      <c r="N27" s="371"/>
      <c r="O27" s="351"/>
      <c r="P27" s="352"/>
      <c r="Q27" s="353"/>
    </row>
    <row r="28" spans="1:17" x14ac:dyDescent="0.3">
      <c r="A28" s="343" t="s">
        <v>149</v>
      </c>
      <c r="B28" s="344"/>
      <c r="C28" s="344"/>
      <c r="D28" s="344"/>
      <c r="E28" s="344"/>
      <c r="F28" s="344"/>
      <c r="G28" s="344"/>
      <c r="H28" s="344"/>
      <c r="I28" s="344"/>
      <c r="J28" s="344"/>
      <c r="K28" s="344"/>
      <c r="L28" s="344"/>
      <c r="M28" s="344"/>
      <c r="N28" s="344"/>
      <c r="O28" s="390" t="s">
        <v>98</v>
      </c>
      <c r="P28" s="363"/>
      <c r="Q28" s="360" t="s">
        <v>95</v>
      </c>
    </row>
    <row r="29" spans="1:17" ht="19.5" customHeight="1" x14ac:dyDescent="0.3">
      <c r="A29" s="343"/>
      <c r="B29" s="344"/>
      <c r="C29" s="344"/>
      <c r="D29" s="344"/>
      <c r="E29" s="344"/>
      <c r="F29" s="344"/>
      <c r="G29" s="344"/>
      <c r="H29" s="344"/>
      <c r="I29" s="344"/>
      <c r="J29" s="344"/>
      <c r="K29" s="344"/>
      <c r="L29" s="344"/>
      <c r="M29" s="344"/>
      <c r="N29" s="344"/>
      <c r="O29" s="391"/>
      <c r="P29" s="202"/>
      <c r="Q29" s="347"/>
    </row>
    <row r="30" spans="1:17" ht="18" x14ac:dyDescent="0.35">
      <c r="A30" s="343"/>
      <c r="B30" s="344"/>
      <c r="C30" s="344"/>
      <c r="D30" s="344"/>
      <c r="E30" s="344"/>
      <c r="F30" s="344"/>
      <c r="G30" s="344"/>
      <c r="H30" s="344"/>
      <c r="I30" s="344"/>
      <c r="J30" s="344"/>
      <c r="K30" s="344"/>
      <c r="L30" s="344"/>
      <c r="M30" s="344"/>
      <c r="N30" s="344"/>
      <c r="O30" s="17" t="s">
        <v>99</v>
      </c>
      <c r="P30" s="5"/>
      <c r="Q30" s="12" t="s">
        <v>81</v>
      </c>
    </row>
    <row r="31" spans="1:17" ht="18.600000000000001" thickBot="1" x14ac:dyDescent="0.4">
      <c r="A31" s="345"/>
      <c r="B31" s="346"/>
      <c r="C31" s="346"/>
      <c r="D31" s="346"/>
      <c r="E31" s="346"/>
      <c r="F31" s="346"/>
      <c r="G31" s="346"/>
      <c r="H31" s="346"/>
      <c r="I31" s="346"/>
      <c r="J31" s="346"/>
      <c r="K31" s="346"/>
      <c r="L31" s="346"/>
      <c r="M31" s="346"/>
      <c r="N31" s="346"/>
      <c r="O31" s="18" t="s">
        <v>100</v>
      </c>
      <c r="P31" s="10"/>
      <c r="Q31" s="13" t="s">
        <v>81</v>
      </c>
    </row>
    <row r="32" spans="1:17" x14ac:dyDescent="0.3">
      <c r="A32" s="366" t="s">
        <v>101</v>
      </c>
      <c r="B32" s="367"/>
      <c r="C32" s="367"/>
      <c r="D32" s="367"/>
      <c r="E32" s="367"/>
      <c r="F32" s="367"/>
      <c r="G32" s="367"/>
      <c r="H32" s="367"/>
      <c r="I32" s="367"/>
      <c r="J32" s="367"/>
      <c r="K32" s="367"/>
      <c r="L32" s="367"/>
      <c r="M32" s="367"/>
      <c r="N32" s="368"/>
      <c r="O32" s="354"/>
      <c r="P32" s="355"/>
      <c r="Q32" s="356"/>
    </row>
    <row r="33" spans="1:17" ht="36" customHeight="1" thickBot="1" x14ac:dyDescent="0.35">
      <c r="A33" s="369"/>
      <c r="B33" s="370"/>
      <c r="C33" s="370"/>
      <c r="D33" s="370"/>
      <c r="E33" s="370"/>
      <c r="F33" s="370"/>
      <c r="G33" s="370"/>
      <c r="H33" s="370"/>
      <c r="I33" s="370"/>
      <c r="J33" s="370"/>
      <c r="K33" s="370"/>
      <c r="L33" s="370"/>
      <c r="M33" s="370"/>
      <c r="N33" s="371"/>
      <c r="O33" s="357"/>
      <c r="P33" s="358"/>
      <c r="Q33" s="359"/>
    </row>
    <row r="34" spans="1:17" x14ac:dyDescent="0.3">
      <c r="A34" s="509" t="s">
        <v>169</v>
      </c>
      <c r="B34" s="342"/>
      <c r="C34" s="342"/>
      <c r="D34" s="342"/>
      <c r="E34" s="342"/>
      <c r="F34" s="342"/>
      <c r="G34" s="342"/>
      <c r="H34" s="342"/>
      <c r="I34" s="342"/>
      <c r="J34" s="342"/>
      <c r="K34" s="342"/>
      <c r="L34" s="342"/>
      <c r="M34" s="342"/>
      <c r="N34" s="342"/>
      <c r="O34" s="362"/>
      <c r="P34" s="363"/>
      <c r="Q34" s="360" t="s">
        <v>102</v>
      </c>
    </row>
    <row r="35" spans="1:17" x14ac:dyDescent="0.3">
      <c r="A35" s="343"/>
      <c r="B35" s="344"/>
      <c r="C35" s="344"/>
      <c r="D35" s="344"/>
      <c r="E35" s="344"/>
      <c r="F35" s="344"/>
      <c r="G35" s="344"/>
      <c r="H35" s="344"/>
      <c r="I35" s="344"/>
      <c r="J35" s="344"/>
      <c r="K35" s="344"/>
      <c r="L35" s="344"/>
      <c r="M35" s="344"/>
      <c r="N35" s="344"/>
      <c r="O35" s="364"/>
      <c r="P35" s="202"/>
      <c r="Q35" s="347"/>
    </row>
    <row r="36" spans="1:17" x14ac:dyDescent="0.3">
      <c r="A36" s="343"/>
      <c r="B36" s="344"/>
      <c r="C36" s="344"/>
      <c r="D36" s="344"/>
      <c r="E36" s="344"/>
      <c r="F36" s="344"/>
      <c r="G36" s="344"/>
      <c r="H36" s="344"/>
      <c r="I36" s="344"/>
      <c r="J36" s="344"/>
      <c r="K36" s="344"/>
      <c r="L36" s="344"/>
      <c r="M36" s="344"/>
      <c r="N36" s="344"/>
      <c r="O36" s="364"/>
      <c r="P36" s="202"/>
      <c r="Q36" s="347"/>
    </row>
    <row r="37" spans="1:17" ht="106.8" customHeight="1" thickBot="1" x14ac:dyDescent="0.35">
      <c r="A37" s="345"/>
      <c r="B37" s="346"/>
      <c r="C37" s="346"/>
      <c r="D37" s="346"/>
      <c r="E37" s="346"/>
      <c r="F37" s="346"/>
      <c r="G37" s="346"/>
      <c r="H37" s="346"/>
      <c r="I37" s="346"/>
      <c r="J37" s="346"/>
      <c r="K37" s="346"/>
      <c r="L37" s="346"/>
      <c r="M37" s="346"/>
      <c r="N37" s="346"/>
      <c r="O37" s="365"/>
      <c r="P37" s="203"/>
      <c r="Q37" s="361"/>
    </row>
    <row r="38" spans="1:17" ht="18.600000000000001" thickBot="1" x14ac:dyDescent="0.4">
      <c r="O38" s="6" t="s">
        <v>19</v>
      </c>
      <c r="P38" s="7">
        <f>O34+P31+P30+P28+P25+P24+SUM(O7:P21)</f>
        <v>0</v>
      </c>
      <c r="Q38" s="8" t="s">
        <v>103</v>
      </c>
    </row>
  </sheetData>
  <mergeCells count="9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M15:N15"/>
    <mergeCell ref="M16:N16"/>
    <mergeCell ref="I16:J16"/>
    <mergeCell ref="G16:H16"/>
    <mergeCell ref="A12:F12"/>
    <mergeCell ref="G12:J12"/>
    <mergeCell ref="K12:N12"/>
    <mergeCell ref="A11:F11"/>
    <mergeCell ref="A13:F13"/>
    <mergeCell ref="G13:H13"/>
    <mergeCell ref="I13:J13"/>
    <mergeCell ref="K13:L13"/>
    <mergeCell ref="M13:N13"/>
    <mergeCell ref="A9:F10"/>
    <mergeCell ref="G10:H10"/>
    <mergeCell ref="I10:N10"/>
    <mergeCell ref="G11:H11"/>
    <mergeCell ref="I11:J11"/>
    <mergeCell ref="K11:L11"/>
    <mergeCell ref="M11:N11"/>
    <mergeCell ref="M8:N8"/>
    <mergeCell ref="G9:H9"/>
    <mergeCell ref="I9:J9"/>
    <mergeCell ref="K9:L9"/>
    <mergeCell ref="M9:N9"/>
    <mergeCell ref="A24:N24"/>
    <mergeCell ref="A25:N25"/>
    <mergeCell ref="A1:N3"/>
    <mergeCell ref="A4:N4"/>
    <mergeCell ref="A5:N5"/>
    <mergeCell ref="A6:F6"/>
    <mergeCell ref="G6:N6"/>
    <mergeCell ref="A7:F7"/>
    <mergeCell ref="G7:H7"/>
    <mergeCell ref="I7:J7"/>
    <mergeCell ref="K7:L7"/>
    <mergeCell ref="M7:N7"/>
    <mergeCell ref="A8:F8"/>
    <mergeCell ref="G8:H8"/>
    <mergeCell ref="I8:J8"/>
    <mergeCell ref="K8:L8"/>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H23" sqref="H23"/>
    </sheetView>
  </sheetViews>
  <sheetFormatPr defaultColWidth="8.88671875" defaultRowHeight="14.4" x14ac:dyDescent="0.3"/>
  <sheetData>
    <row r="1" spans="1:17" x14ac:dyDescent="0.3">
      <c r="A1" s="160" t="s">
        <v>104</v>
      </c>
      <c r="B1" s="161"/>
      <c r="C1" s="161"/>
      <c r="D1" s="161"/>
      <c r="E1" s="161"/>
      <c r="F1" s="161"/>
      <c r="G1" s="161"/>
      <c r="H1" s="161"/>
      <c r="I1" s="161"/>
      <c r="J1" s="161"/>
      <c r="K1" s="161"/>
      <c r="L1" s="161"/>
      <c r="M1" s="161"/>
      <c r="N1" s="162"/>
    </row>
    <row r="2" spans="1:17" x14ac:dyDescent="0.3">
      <c r="A2" s="163"/>
      <c r="B2" s="59"/>
      <c r="C2" s="59"/>
      <c r="D2" s="59"/>
      <c r="E2" s="59"/>
      <c r="F2" s="59"/>
      <c r="G2" s="59"/>
      <c r="H2" s="59"/>
      <c r="I2" s="59"/>
      <c r="J2" s="59"/>
      <c r="K2" s="59"/>
      <c r="L2" s="59"/>
      <c r="M2" s="59"/>
      <c r="N2" s="164"/>
    </row>
    <row r="3" spans="1:17" ht="15" thickBot="1" x14ac:dyDescent="0.35">
      <c r="A3" s="165"/>
      <c r="B3" s="166"/>
      <c r="C3" s="166"/>
      <c r="D3" s="166"/>
      <c r="E3" s="166"/>
      <c r="F3" s="166"/>
      <c r="G3" s="166"/>
      <c r="H3" s="166"/>
      <c r="I3" s="166"/>
      <c r="J3" s="166"/>
      <c r="K3" s="166"/>
      <c r="L3" s="166"/>
      <c r="M3" s="166"/>
      <c r="N3" s="167"/>
    </row>
    <row r="4" spans="1:17" ht="24" thickBot="1" x14ac:dyDescent="0.35">
      <c r="A4" s="168" t="s">
        <v>1</v>
      </c>
      <c r="B4" s="169"/>
      <c r="C4" s="169"/>
      <c r="D4" s="169"/>
      <c r="E4" s="169"/>
      <c r="F4" s="169"/>
      <c r="G4" s="169"/>
      <c r="H4" s="169"/>
      <c r="I4" s="169"/>
      <c r="J4" s="169"/>
      <c r="K4" s="169"/>
      <c r="L4" s="169"/>
      <c r="M4" s="169"/>
      <c r="N4" s="170"/>
      <c r="O4" s="384" t="s">
        <v>11</v>
      </c>
      <c r="P4" s="385"/>
      <c r="Q4" s="386"/>
    </row>
    <row r="5" spans="1:17" ht="24" thickBot="1" x14ac:dyDescent="0.35">
      <c r="A5" s="171" t="s">
        <v>2</v>
      </c>
      <c r="B5" s="172"/>
      <c r="C5" s="172"/>
      <c r="D5" s="172"/>
      <c r="E5" s="172"/>
      <c r="F5" s="172"/>
      <c r="G5" s="172"/>
      <c r="H5" s="172"/>
      <c r="I5" s="172"/>
      <c r="J5" s="172"/>
      <c r="K5" s="172"/>
      <c r="L5" s="172"/>
      <c r="M5" s="172"/>
      <c r="N5" s="172"/>
      <c r="O5" s="409"/>
      <c r="P5" s="410"/>
      <c r="Q5" s="411"/>
    </row>
    <row r="6" spans="1:17" x14ac:dyDescent="0.3">
      <c r="A6" s="417" t="s">
        <v>142</v>
      </c>
      <c r="B6" s="418"/>
      <c r="C6" s="418"/>
      <c r="D6" s="418"/>
      <c r="E6" s="418"/>
      <c r="F6" s="419"/>
      <c r="G6" s="420" t="s">
        <v>148</v>
      </c>
      <c r="H6" s="421"/>
      <c r="I6" s="421"/>
      <c r="J6" s="421"/>
      <c r="K6" s="421"/>
      <c r="L6" s="421"/>
      <c r="M6" s="421"/>
      <c r="N6" s="422"/>
      <c r="O6" s="392"/>
      <c r="P6" s="393"/>
      <c r="Q6" s="412" t="s">
        <v>105</v>
      </c>
    </row>
    <row r="7" spans="1:17" x14ac:dyDescent="0.3">
      <c r="A7" s="413"/>
      <c r="B7" s="414"/>
      <c r="C7" s="414"/>
      <c r="D7" s="414"/>
      <c r="E7" s="414"/>
      <c r="F7" s="415"/>
      <c r="G7" s="416"/>
      <c r="H7" s="403"/>
      <c r="I7" s="403"/>
      <c r="J7" s="403"/>
      <c r="K7" s="403"/>
      <c r="L7" s="403"/>
      <c r="M7" s="403"/>
      <c r="N7" s="404"/>
      <c r="O7" s="364"/>
      <c r="P7" s="202"/>
      <c r="Q7" s="259"/>
    </row>
    <row r="8" spans="1:17" x14ac:dyDescent="0.3">
      <c r="A8" s="413" t="s">
        <v>106</v>
      </c>
      <c r="B8" s="414"/>
      <c r="C8" s="414"/>
      <c r="D8" s="414"/>
      <c r="E8" s="414"/>
      <c r="F8" s="415"/>
      <c r="G8" s="402" t="s">
        <v>170</v>
      </c>
      <c r="H8" s="403"/>
      <c r="I8" s="403"/>
      <c r="J8" s="403"/>
      <c r="K8" s="403"/>
      <c r="L8" s="403"/>
      <c r="M8" s="403"/>
      <c r="N8" s="404"/>
      <c r="O8" s="364"/>
      <c r="P8" s="202"/>
      <c r="Q8" s="259" t="s">
        <v>33</v>
      </c>
    </row>
    <row r="9" spans="1:17" x14ac:dyDescent="0.3">
      <c r="A9" s="413"/>
      <c r="B9" s="414"/>
      <c r="C9" s="414"/>
      <c r="D9" s="414"/>
      <c r="E9" s="414"/>
      <c r="F9" s="415"/>
      <c r="G9" s="416"/>
      <c r="H9" s="403"/>
      <c r="I9" s="403"/>
      <c r="J9" s="403"/>
      <c r="K9" s="403"/>
      <c r="L9" s="403"/>
      <c r="M9" s="403"/>
      <c r="N9" s="404"/>
      <c r="O9" s="364"/>
      <c r="P9" s="202"/>
      <c r="Q9" s="259"/>
    </row>
    <row r="10" spans="1:17" x14ac:dyDescent="0.3">
      <c r="A10" s="413"/>
      <c r="B10" s="414"/>
      <c r="C10" s="414"/>
      <c r="D10" s="414"/>
      <c r="E10" s="414"/>
      <c r="F10" s="415"/>
      <c r="G10" s="416"/>
      <c r="H10" s="403"/>
      <c r="I10" s="403"/>
      <c r="J10" s="403"/>
      <c r="K10" s="403"/>
      <c r="L10" s="403"/>
      <c r="M10" s="403"/>
      <c r="N10" s="404"/>
      <c r="O10" s="364"/>
      <c r="P10" s="202"/>
      <c r="Q10" s="259"/>
    </row>
    <row r="11" spans="1:17" x14ac:dyDescent="0.3">
      <c r="A11" s="413"/>
      <c r="B11" s="414"/>
      <c r="C11" s="414"/>
      <c r="D11" s="414"/>
      <c r="E11" s="414"/>
      <c r="F11" s="415"/>
      <c r="G11" s="416"/>
      <c r="H11" s="403"/>
      <c r="I11" s="403"/>
      <c r="J11" s="403"/>
      <c r="K11" s="403"/>
      <c r="L11" s="403"/>
      <c r="M11" s="403"/>
      <c r="N11" s="404"/>
      <c r="O11" s="364"/>
      <c r="P11" s="202"/>
      <c r="Q11" s="259"/>
    </row>
    <row r="12" spans="1:17" x14ac:dyDescent="0.3">
      <c r="A12" s="413"/>
      <c r="B12" s="414"/>
      <c r="C12" s="414"/>
      <c r="D12" s="414"/>
      <c r="E12" s="414"/>
      <c r="F12" s="415"/>
      <c r="G12" s="416"/>
      <c r="H12" s="403"/>
      <c r="I12" s="403"/>
      <c r="J12" s="403"/>
      <c r="K12" s="403"/>
      <c r="L12" s="403"/>
      <c r="M12" s="403"/>
      <c r="N12" s="404"/>
      <c r="O12" s="364"/>
      <c r="P12" s="202"/>
      <c r="Q12" s="259"/>
    </row>
    <row r="13" spans="1:17" x14ac:dyDescent="0.3">
      <c r="A13" s="413"/>
      <c r="B13" s="414"/>
      <c r="C13" s="414"/>
      <c r="D13" s="414"/>
      <c r="E13" s="414"/>
      <c r="F13" s="415"/>
      <c r="G13" s="416"/>
      <c r="H13" s="403"/>
      <c r="I13" s="403"/>
      <c r="J13" s="403"/>
      <c r="K13" s="403"/>
      <c r="L13" s="403"/>
      <c r="M13" s="403"/>
      <c r="N13" s="404"/>
      <c r="O13" s="364"/>
      <c r="P13" s="202"/>
      <c r="Q13" s="259"/>
    </row>
    <row r="14" spans="1:17" x14ac:dyDescent="0.3">
      <c r="A14" s="413"/>
      <c r="B14" s="414"/>
      <c r="C14" s="414"/>
      <c r="D14" s="414"/>
      <c r="E14" s="414"/>
      <c r="F14" s="415"/>
      <c r="G14" s="416"/>
      <c r="H14" s="403"/>
      <c r="I14" s="403"/>
      <c r="J14" s="403"/>
      <c r="K14" s="403"/>
      <c r="L14" s="403"/>
      <c r="M14" s="403"/>
      <c r="N14" s="404"/>
      <c r="O14" s="364"/>
      <c r="P14" s="202"/>
      <c r="Q14" s="259"/>
    </row>
    <row r="15" spans="1:17" x14ac:dyDescent="0.3">
      <c r="A15" s="413"/>
      <c r="B15" s="414"/>
      <c r="C15" s="414"/>
      <c r="D15" s="414"/>
      <c r="E15" s="414"/>
      <c r="F15" s="415"/>
      <c r="G15" s="416"/>
      <c r="H15" s="403"/>
      <c r="I15" s="403"/>
      <c r="J15" s="403"/>
      <c r="K15" s="403"/>
      <c r="L15" s="403"/>
      <c r="M15" s="403"/>
      <c r="N15" s="404"/>
      <c r="O15" s="364"/>
      <c r="P15" s="202"/>
      <c r="Q15" s="259"/>
    </row>
    <row r="16" spans="1:17" x14ac:dyDescent="0.3">
      <c r="A16" s="396" t="s">
        <v>107</v>
      </c>
      <c r="B16" s="397"/>
      <c r="C16" s="397"/>
      <c r="D16" s="397"/>
      <c r="E16" s="397"/>
      <c r="F16" s="398"/>
      <c r="G16" s="416" t="s">
        <v>143</v>
      </c>
      <c r="H16" s="403"/>
      <c r="I16" s="403"/>
      <c r="J16" s="403"/>
      <c r="K16" s="403"/>
      <c r="L16" s="403"/>
      <c r="M16" s="403"/>
      <c r="N16" s="404"/>
      <c r="O16" s="364"/>
      <c r="P16" s="202"/>
      <c r="Q16" s="259" t="s">
        <v>28</v>
      </c>
    </row>
    <row r="17" spans="1:17" x14ac:dyDescent="0.3">
      <c r="A17" s="396"/>
      <c r="B17" s="397"/>
      <c r="C17" s="397"/>
      <c r="D17" s="397"/>
      <c r="E17" s="397"/>
      <c r="F17" s="398"/>
      <c r="G17" s="416"/>
      <c r="H17" s="403"/>
      <c r="I17" s="403"/>
      <c r="J17" s="403"/>
      <c r="K17" s="403"/>
      <c r="L17" s="403"/>
      <c r="M17" s="403"/>
      <c r="N17" s="404"/>
      <c r="O17" s="364"/>
      <c r="P17" s="202"/>
      <c r="Q17" s="259"/>
    </row>
    <row r="18" spans="1:17" x14ac:dyDescent="0.3">
      <c r="A18" s="413" t="s">
        <v>108</v>
      </c>
      <c r="B18" s="414"/>
      <c r="C18" s="414"/>
      <c r="D18" s="414"/>
      <c r="E18" s="414"/>
      <c r="F18" s="415"/>
      <c r="G18" s="416" t="s">
        <v>171</v>
      </c>
      <c r="H18" s="403"/>
      <c r="I18" s="403"/>
      <c r="J18" s="403"/>
      <c r="K18" s="403"/>
      <c r="L18" s="403"/>
      <c r="M18" s="403"/>
      <c r="N18" s="404"/>
      <c r="O18" s="364"/>
      <c r="P18" s="202"/>
      <c r="Q18" s="259" t="s">
        <v>28</v>
      </c>
    </row>
    <row r="19" spans="1:17" x14ac:dyDescent="0.3">
      <c r="A19" s="413"/>
      <c r="B19" s="414"/>
      <c r="C19" s="414"/>
      <c r="D19" s="414"/>
      <c r="E19" s="414"/>
      <c r="F19" s="415"/>
      <c r="G19" s="416"/>
      <c r="H19" s="403"/>
      <c r="I19" s="403"/>
      <c r="J19" s="403"/>
      <c r="K19" s="403"/>
      <c r="L19" s="403"/>
      <c r="M19" s="403"/>
      <c r="N19" s="404"/>
      <c r="O19" s="364"/>
      <c r="P19" s="202"/>
      <c r="Q19" s="259"/>
    </row>
    <row r="20" spans="1:17" x14ac:dyDescent="0.3">
      <c r="A20" s="396" t="s">
        <v>109</v>
      </c>
      <c r="B20" s="397"/>
      <c r="C20" s="397"/>
      <c r="D20" s="397"/>
      <c r="E20" s="397"/>
      <c r="F20" s="398"/>
      <c r="G20" s="402" t="s">
        <v>144</v>
      </c>
      <c r="H20" s="403"/>
      <c r="I20" s="403"/>
      <c r="J20" s="403"/>
      <c r="K20" s="403"/>
      <c r="L20" s="403"/>
      <c r="M20" s="403"/>
      <c r="N20" s="404"/>
      <c r="O20" s="364"/>
      <c r="P20" s="202"/>
      <c r="Q20" s="259" t="s">
        <v>105</v>
      </c>
    </row>
    <row r="21" spans="1:17" ht="15" thickBot="1" x14ac:dyDescent="0.35">
      <c r="A21" s="399"/>
      <c r="B21" s="400"/>
      <c r="C21" s="400"/>
      <c r="D21" s="400"/>
      <c r="E21" s="400"/>
      <c r="F21" s="401"/>
      <c r="G21" s="405"/>
      <c r="H21" s="406"/>
      <c r="I21" s="406"/>
      <c r="J21" s="406"/>
      <c r="K21" s="406"/>
      <c r="L21" s="406"/>
      <c r="M21" s="406"/>
      <c r="N21" s="407"/>
      <c r="O21" s="365"/>
      <c r="P21" s="203"/>
      <c r="Q21" s="408"/>
    </row>
    <row r="22" spans="1:17" ht="15" thickBot="1" x14ac:dyDescent="0.35">
      <c r="O22" s="19" t="s">
        <v>19</v>
      </c>
      <c r="P22" s="20">
        <f>SUM(O6:P21)</f>
        <v>0</v>
      </c>
      <c r="Q22" s="28" t="s">
        <v>110</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3" workbookViewId="0">
      <selection activeCell="T21" sqref="T21"/>
    </sheetView>
  </sheetViews>
  <sheetFormatPr defaultColWidth="8.88671875" defaultRowHeight="14.4" x14ac:dyDescent="0.3"/>
  <sheetData>
    <row r="1" spans="1:17" x14ac:dyDescent="0.3">
      <c r="A1" s="160" t="s">
        <v>111</v>
      </c>
      <c r="B1" s="161"/>
      <c r="C1" s="161"/>
      <c r="D1" s="161"/>
      <c r="E1" s="161"/>
      <c r="F1" s="161"/>
      <c r="G1" s="161"/>
      <c r="H1" s="161"/>
      <c r="I1" s="161"/>
      <c r="J1" s="161"/>
      <c r="K1" s="161"/>
      <c r="L1" s="161"/>
      <c r="M1" s="161"/>
      <c r="N1" s="162"/>
    </row>
    <row r="2" spans="1:17" x14ac:dyDescent="0.3">
      <c r="A2" s="163"/>
      <c r="B2" s="59"/>
      <c r="C2" s="59"/>
      <c r="D2" s="59"/>
      <c r="E2" s="59"/>
      <c r="F2" s="59"/>
      <c r="G2" s="59"/>
      <c r="H2" s="59"/>
      <c r="I2" s="59"/>
      <c r="J2" s="59"/>
      <c r="K2" s="59"/>
      <c r="L2" s="59"/>
      <c r="M2" s="59"/>
      <c r="N2" s="164"/>
    </row>
    <row r="3" spans="1:17" ht="15" thickBot="1" x14ac:dyDescent="0.35">
      <c r="A3" s="165"/>
      <c r="B3" s="166"/>
      <c r="C3" s="166"/>
      <c r="D3" s="166"/>
      <c r="E3" s="166"/>
      <c r="F3" s="166"/>
      <c r="G3" s="166"/>
      <c r="H3" s="166"/>
      <c r="I3" s="166"/>
      <c r="J3" s="166"/>
      <c r="K3" s="166"/>
      <c r="L3" s="166"/>
      <c r="M3" s="166"/>
      <c r="N3" s="167"/>
    </row>
    <row r="4" spans="1:17" ht="24" thickBot="1" x14ac:dyDescent="0.35">
      <c r="A4" s="168" t="s">
        <v>1</v>
      </c>
      <c r="B4" s="169"/>
      <c r="C4" s="169"/>
      <c r="D4" s="169"/>
      <c r="E4" s="169"/>
      <c r="F4" s="169"/>
      <c r="G4" s="169"/>
      <c r="H4" s="169"/>
      <c r="I4" s="169"/>
      <c r="J4" s="169"/>
      <c r="K4" s="169"/>
      <c r="L4" s="169"/>
      <c r="M4" s="169"/>
      <c r="N4" s="170"/>
      <c r="O4" s="384" t="s">
        <v>11</v>
      </c>
      <c r="P4" s="385"/>
      <c r="Q4" s="386"/>
    </row>
    <row r="5" spans="1:17" ht="24" thickBot="1" x14ac:dyDescent="0.35">
      <c r="A5" s="289" t="s">
        <v>2</v>
      </c>
      <c r="B5" s="290"/>
      <c r="C5" s="290"/>
      <c r="D5" s="290"/>
      <c r="E5" s="290"/>
      <c r="F5" s="290"/>
      <c r="G5" s="290"/>
      <c r="H5" s="290"/>
      <c r="I5" s="290"/>
      <c r="J5" s="290"/>
      <c r="K5" s="290"/>
      <c r="L5" s="290"/>
      <c r="M5" s="290"/>
      <c r="N5" s="427"/>
      <c r="O5" s="409"/>
      <c r="P5" s="410"/>
      <c r="Q5" s="411"/>
    </row>
    <row r="6" spans="1:17" ht="14.85" customHeight="1" x14ac:dyDescent="0.3">
      <c r="A6" s="417" t="s">
        <v>112</v>
      </c>
      <c r="B6" s="418"/>
      <c r="C6" s="418"/>
      <c r="D6" s="418"/>
      <c r="E6" s="418"/>
      <c r="F6" s="419"/>
      <c r="G6" s="423" t="s">
        <v>173</v>
      </c>
      <c r="H6" s="424"/>
      <c r="I6" s="424"/>
      <c r="J6" s="424"/>
      <c r="K6" s="424"/>
      <c r="L6" s="424"/>
      <c r="M6" s="424"/>
      <c r="N6" s="425"/>
      <c r="O6" s="392"/>
      <c r="P6" s="393"/>
      <c r="Q6" s="428" t="s">
        <v>81</v>
      </c>
    </row>
    <row r="7" spans="1:17" x14ac:dyDescent="0.3">
      <c r="A7" s="413"/>
      <c r="B7" s="414"/>
      <c r="C7" s="414"/>
      <c r="D7" s="414"/>
      <c r="E7" s="414"/>
      <c r="F7" s="415"/>
      <c r="G7" s="416"/>
      <c r="H7" s="403"/>
      <c r="I7" s="403"/>
      <c r="J7" s="403"/>
      <c r="K7" s="403"/>
      <c r="L7" s="403"/>
      <c r="M7" s="403"/>
      <c r="N7" s="426"/>
      <c r="O7" s="364"/>
      <c r="P7" s="202"/>
      <c r="Q7" s="429"/>
    </row>
    <row r="8" spans="1:17" x14ac:dyDescent="0.3">
      <c r="A8" s="413" t="s">
        <v>113</v>
      </c>
      <c r="B8" s="414"/>
      <c r="C8" s="414"/>
      <c r="D8" s="414"/>
      <c r="E8" s="414"/>
      <c r="F8" s="415"/>
      <c r="G8" s="402" t="s">
        <v>150</v>
      </c>
      <c r="H8" s="403"/>
      <c r="I8" s="403"/>
      <c r="J8" s="403"/>
      <c r="K8" s="403"/>
      <c r="L8" s="403"/>
      <c r="M8" s="403"/>
      <c r="N8" s="426"/>
      <c r="O8" s="430"/>
      <c r="P8" s="431"/>
      <c r="Q8" s="429" t="s">
        <v>114</v>
      </c>
    </row>
    <row r="9" spans="1:17" x14ac:dyDescent="0.3">
      <c r="A9" s="413"/>
      <c r="B9" s="414"/>
      <c r="C9" s="414"/>
      <c r="D9" s="414"/>
      <c r="E9" s="414"/>
      <c r="F9" s="415"/>
      <c r="G9" s="416"/>
      <c r="H9" s="403"/>
      <c r="I9" s="403"/>
      <c r="J9" s="403"/>
      <c r="K9" s="403"/>
      <c r="L9" s="403"/>
      <c r="M9" s="403"/>
      <c r="N9" s="426"/>
      <c r="O9" s="430"/>
      <c r="P9" s="431"/>
      <c r="Q9" s="429"/>
    </row>
    <row r="10" spans="1:17" x14ac:dyDescent="0.3">
      <c r="A10" s="413"/>
      <c r="B10" s="414"/>
      <c r="C10" s="414"/>
      <c r="D10" s="414"/>
      <c r="E10" s="414"/>
      <c r="F10" s="415"/>
      <c r="G10" s="416"/>
      <c r="H10" s="403"/>
      <c r="I10" s="403"/>
      <c r="J10" s="403"/>
      <c r="K10" s="403"/>
      <c r="L10" s="403"/>
      <c r="M10" s="403"/>
      <c r="N10" s="426"/>
      <c r="O10" s="430"/>
      <c r="P10" s="431"/>
      <c r="Q10" s="429"/>
    </row>
    <row r="11" spans="1:17" x14ac:dyDescent="0.3">
      <c r="A11" s="413"/>
      <c r="B11" s="414"/>
      <c r="C11" s="414"/>
      <c r="D11" s="414"/>
      <c r="E11" s="414"/>
      <c r="F11" s="415"/>
      <c r="G11" s="416"/>
      <c r="H11" s="403"/>
      <c r="I11" s="403"/>
      <c r="J11" s="403"/>
      <c r="K11" s="403"/>
      <c r="L11" s="403"/>
      <c r="M11" s="403"/>
      <c r="N11" s="426"/>
      <c r="O11" s="430"/>
      <c r="P11" s="431"/>
      <c r="Q11" s="429"/>
    </row>
    <row r="12" spans="1:17" x14ac:dyDescent="0.3">
      <c r="A12" s="413"/>
      <c r="B12" s="414"/>
      <c r="C12" s="414"/>
      <c r="D12" s="414"/>
      <c r="E12" s="414"/>
      <c r="F12" s="415"/>
      <c r="G12" s="416"/>
      <c r="H12" s="403"/>
      <c r="I12" s="403"/>
      <c r="J12" s="403"/>
      <c r="K12" s="403"/>
      <c r="L12" s="403"/>
      <c r="M12" s="403"/>
      <c r="N12" s="426"/>
      <c r="O12" s="430"/>
      <c r="P12" s="431"/>
      <c r="Q12" s="429"/>
    </row>
    <row r="13" spans="1:17" x14ac:dyDescent="0.3">
      <c r="A13" s="413"/>
      <c r="B13" s="414"/>
      <c r="C13" s="414"/>
      <c r="D13" s="414"/>
      <c r="E13" s="414"/>
      <c r="F13" s="415"/>
      <c r="G13" s="416"/>
      <c r="H13" s="403"/>
      <c r="I13" s="403"/>
      <c r="J13" s="403"/>
      <c r="K13" s="403"/>
      <c r="L13" s="403"/>
      <c r="M13" s="403"/>
      <c r="N13" s="426"/>
      <c r="O13" s="430"/>
      <c r="P13" s="431"/>
      <c r="Q13" s="429"/>
    </row>
    <row r="14" spans="1:17" x14ac:dyDescent="0.3">
      <c r="A14" s="413"/>
      <c r="B14" s="414"/>
      <c r="C14" s="414"/>
      <c r="D14" s="414"/>
      <c r="E14" s="414"/>
      <c r="F14" s="415"/>
      <c r="G14" s="416"/>
      <c r="H14" s="403"/>
      <c r="I14" s="403"/>
      <c r="J14" s="403"/>
      <c r="K14" s="403"/>
      <c r="L14" s="403"/>
      <c r="M14" s="403"/>
      <c r="N14" s="426"/>
      <c r="O14" s="430"/>
      <c r="P14" s="431"/>
      <c r="Q14" s="429"/>
    </row>
    <row r="15" spans="1:17" x14ac:dyDescent="0.3">
      <c r="A15" s="413"/>
      <c r="B15" s="414"/>
      <c r="C15" s="414"/>
      <c r="D15" s="414"/>
      <c r="E15" s="414"/>
      <c r="F15" s="415"/>
      <c r="G15" s="416"/>
      <c r="H15" s="403"/>
      <c r="I15" s="403"/>
      <c r="J15" s="403"/>
      <c r="K15" s="403"/>
      <c r="L15" s="403"/>
      <c r="M15" s="403"/>
      <c r="N15" s="426"/>
      <c r="O15" s="430"/>
      <c r="P15" s="431"/>
      <c r="Q15" s="429"/>
    </row>
    <row r="16" spans="1:17" x14ac:dyDescent="0.3">
      <c r="A16" s="413"/>
      <c r="B16" s="414"/>
      <c r="C16" s="414"/>
      <c r="D16" s="414"/>
      <c r="E16" s="414"/>
      <c r="F16" s="415"/>
      <c r="G16" s="416"/>
      <c r="H16" s="403"/>
      <c r="I16" s="403"/>
      <c r="J16" s="403"/>
      <c r="K16" s="403"/>
      <c r="L16" s="403"/>
      <c r="M16" s="403"/>
      <c r="N16" s="426"/>
      <c r="O16" s="430"/>
      <c r="P16" s="431"/>
      <c r="Q16" s="429"/>
    </row>
    <row r="17" spans="1:17" x14ac:dyDescent="0.3">
      <c r="A17" s="413"/>
      <c r="B17" s="414"/>
      <c r="C17" s="414"/>
      <c r="D17" s="414"/>
      <c r="E17" s="414"/>
      <c r="F17" s="415"/>
      <c r="G17" s="416"/>
      <c r="H17" s="403"/>
      <c r="I17" s="403"/>
      <c r="J17" s="403"/>
      <c r="K17" s="403"/>
      <c r="L17" s="403"/>
      <c r="M17" s="403"/>
      <c r="N17" s="426"/>
      <c r="O17" s="430"/>
      <c r="P17" s="431"/>
      <c r="Q17" s="429"/>
    </row>
    <row r="18" spans="1:17" ht="6" customHeight="1" x14ac:dyDescent="0.3">
      <c r="A18" s="413"/>
      <c r="B18" s="414"/>
      <c r="C18" s="414"/>
      <c r="D18" s="414"/>
      <c r="E18" s="414"/>
      <c r="F18" s="415"/>
      <c r="G18" s="416"/>
      <c r="H18" s="403"/>
      <c r="I18" s="403"/>
      <c r="J18" s="403"/>
      <c r="K18" s="403"/>
      <c r="L18" s="403"/>
      <c r="M18" s="403"/>
      <c r="N18" s="426"/>
      <c r="O18" s="430"/>
      <c r="P18" s="431"/>
      <c r="Q18" s="429"/>
    </row>
    <row r="19" spans="1:17" hidden="1" x14ac:dyDescent="0.3">
      <c r="A19" s="413"/>
      <c r="B19" s="414"/>
      <c r="C19" s="414"/>
      <c r="D19" s="414"/>
      <c r="E19" s="414"/>
      <c r="F19" s="415"/>
      <c r="G19" s="416"/>
      <c r="H19" s="403"/>
      <c r="I19" s="403"/>
      <c r="J19" s="403"/>
      <c r="K19" s="403"/>
      <c r="L19" s="403"/>
      <c r="M19" s="403"/>
      <c r="N19" s="426"/>
      <c r="O19" s="430"/>
      <c r="P19" s="431"/>
      <c r="Q19" s="429"/>
    </row>
    <row r="20" spans="1:17" x14ac:dyDescent="0.3">
      <c r="A20" s="413" t="s">
        <v>115</v>
      </c>
      <c r="B20" s="414"/>
      <c r="C20" s="414"/>
      <c r="D20" s="414"/>
      <c r="E20" s="414"/>
      <c r="F20" s="415"/>
      <c r="G20" s="402" t="s">
        <v>151</v>
      </c>
      <c r="H20" s="403"/>
      <c r="I20" s="403"/>
      <c r="J20" s="403"/>
      <c r="K20" s="403"/>
      <c r="L20" s="403"/>
      <c r="M20" s="403"/>
      <c r="N20" s="426"/>
      <c r="O20" s="364"/>
      <c r="P20" s="202"/>
      <c r="Q20" s="429" t="s">
        <v>81</v>
      </c>
    </row>
    <row r="21" spans="1:17" x14ac:dyDescent="0.3">
      <c r="A21" s="413"/>
      <c r="B21" s="414"/>
      <c r="C21" s="414"/>
      <c r="D21" s="414"/>
      <c r="E21" s="414"/>
      <c r="F21" s="415"/>
      <c r="G21" s="416"/>
      <c r="H21" s="403"/>
      <c r="I21" s="403"/>
      <c r="J21" s="403"/>
      <c r="K21" s="403"/>
      <c r="L21" s="403"/>
      <c r="M21" s="403"/>
      <c r="N21" s="426"/>
      <c r="O21" s="364"/>
      <c r="P21" s="202"/>
      <c r="Q21" s="429"/>
    </row>
    <row r="22" spans="1:17" x14ac:dyDescent="0.3">
      <c r="A22" s="413" t="s">
        <v>116</v>
      </c>
      <c r="B22" s="414"/>
      <c r="C22" s="414"/>
      <c r="D22" s="414"/>
      <c r="E22" s="414"/>
      <c r="F22" s="415"/>
      <c r="G22" s="402" t="s">
        <v>152</v>
      </c>
      <c r="H22" s="403"/>
      <c r="I22" s="403"/>
      <c r="J22" s="403"/>
      <c r="K22" s="403"/>
      <c r="L22" s="403"/>
      <c r="M22" s="403"/>
      <c r="N22" s="426"/>
      <c r="O22" s="364"/>
      <c r="P22" s="202"/>
      <c r="Q22" s="429" t="s">
        <v>95</v>
      </c>
    </row>
    <row r="23" spans="1:17" ht="62.4" customHeight="1" thickBot="1" x14ac:dyDescent="0.35">
      <c r="A23" s="433"/>
      <c r="B23" s="434"/>
      <c r="C23" s="434"/>
      <c r="D23" s="434"/>
      <c r="E23" s="434"/>
      <c r="F23" s="435"/>
      <c r="G23" s="405"/>
      <c r="H23" s="406"/>
      <c r="I23" s="406"/>
      <c r="J23" s="406"/>
      <c r="K23" s="406"/>
      <c r="L23" s="406"/>
      <c r="M23" s="406"/>
      <c r="N23" s="484"/>
      <c r="O23" s="365"/>
      <c r="P23" s="203"/>
      <c r="Q23" s="432"/>
    </row>
    <row r="24" spans="1:17" ht="15" thickBot="1" x14ac:dyDescent="0.35">
      <c r="O24" s="19" t="s">
        <v>19</v>
      </c>
      <c r="P24" s="20">
        <f>SUM(O6:P23)</f>
        <v>0</v>
      </c>
      <c r="Q24" s="28" t="s">
        <v>117</v>
      </c>
    </row>
    <row r="31" spans="1:17" x14ac:dyDescent="0.3">
      <c r="J31" s="44"/>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5" zoomScale="76" zoomScaleNormal="76" workbookViewId="0">
      <selection activeCell="A29" sqref="A29:P37"/>
    </sheetView>
  </sheetViews>
  <sheetFormatPr defaultColWidth="8.88671875" defaultRowHeight="14.4" x14ac:dyDescent="0.3"/>
  <cols>
    <col min="17" max="17" width="14.109375" customWidth="1"/>
  </cols>
  <sheetData>
    <row r="1" spans="1:18" ht="15.6" customHeight="1" x14ac:dyDescent="0.3">
      <c r="A1" s="58" t="s">
        <v>118</v>
      </c>
      <c r="B1" s="59"/>
      <c r="C1" s="59"/>
      <c r="D1" s="59"/>
      <c r="E1" s="59"/>
      <c r="F1" s="59"/>
      <c r="G1" s="59"/>
      <c r="H1" s="59"/>
      <c r="I1" s="59"/>
      <c r="J1" s="59"/>
      <c r="K1" s="59"/>
      <c r="L1" s="59"/>
      <c r="M1" s="59"/>
      <c r="N1" s="59"/>
      <c r="O1" s="59"/>
      <c r="P1" s="59"/>
    </row>
    <row r="2" spans="1:18" ht="15.6" customHeight="1" x14ac:dyDescent="0.3">
      <c r="A2" s="58"/>
      <c r="B2" s="59"/>
      <c r="C2" s="59"/>
      <c r="D2" s="59"/>
      <c r="E2" s="59"/>
      <c r="F2" s="59"/>
      <c r="G2" s="59"/>
      <c r="H2" s="59"/>
      <c r="I2" s="59"/>
      <c r="J2" s="59"/>
      <c r="K2" s="59"/>
      <c r="L2" s="59"/>
      <c r="M2" s="59"/>
      <c r="N2" s="59"/>
      <c r="O2" s="59"/>
      <c r="P2" s="59"/>
    </row>
    <row r="3" spans="1:18" ht="14.85" customHeight="1" thickBot="1" x14ac:dyDescent="0.35">
      <c r="A3" s="58"/>
      <c r="B3" s="59"/>
      <c r="C3" s="59"/>
      <c r="D3" s="59"/>
      <c r="E3" s="59"/>
      <c r="F3" s="59"/>
      <c r="G3" s="59"/>
      <c r="H3" s="59"/>
      <c r="I3" s="59"/>
      <c r="J3" s="59"/>
      <c r="K3" s="59"/>
      <c r="L3" s="59"/>
      <c r="M3" s="59"/>
      <c r="N3" s="59"/>
      <c r="O3" s="59"/>
      <c r="P3" s="59"/>
    </row>
    <row r="4" spans="1:18" ht="24" thickBot="1" x14ac:dyDescent="0.35">
      <c r="A4" s="168" t="s">
        <v>1</v>
      </c>
      <c r="B4" s="169"/>
      <c r="C4" s="169"/>
      <c r="D4" s="169"/>
      <c r="E4" s="169"/>
      <c r="F4" s="169"/>
      <c r="G4" s="169"/>
      <c r="H4" s="169"/>
      <c r="I4" s="169"/>
      <c r="J4" s="169"/>
      <c r="K4" s="169"/>
      <c r="L4" s="169"/>
      <c r="M4" s="169"/>
      <c r="N4" s="169"/>
      <c r="O4" s="169"/>
      <c r="P4" s="170"/>
    </row>
    <row r="5" spans="1:18" ht="24" thickBot="1" x14ac:dyDescent="0.35">
      <c r="A5" s="84" t="s">
        <v>2</v>
      </c>
      <c r="B5" s="85"/>
      <c r="C5" s="85"/>
      <c r="D5" s="85"/>
      <c r="E5" s="85"/>
      <c r="F5" s="85"/>
      <c r="G5" s="85"/>
      <c r="H5" s="85"/>
      <c r="I5" s="85"/>
      <c r="J5" s="85"/>
      <c r="K5" s="85"/>
      <c r="L5" s="85"/>
      <c r="M5" s="85"/>
      <c r="N5" s="85"/>
      <c r="O5" s="85"/>
      <c r="P5" s="86"/>
    </row>
    <row r="6" spans="1:18" ht="15.6" thickTop="1" thickBot="1" x14ac:dyDescent="0.35">
      <c r="A6" s="455" t="s">
        <v>119</v>
      </c>
      <c r="B6" s="456"/>
      <c r="C6" s="456"/>
      <c r="D6" s="456"/>
      <c r="E6" s="456"/>
      <c r="F6" s="456"/>
      <c r="G6" s="456"/>
      <c r="H6" s="456"/>
      <c r="I6" s="456"/>
      <c r="J6" s="456"/>
      <c r="K6" s="456"/>
      <c r="L6" s="456"/>
      <c r="M6" s="456"/>
      <c r="N6" s="456"/>
      <c r="O6" s="456"/>
      <c r="P6" s="456"/>
      <c r="Q6" s="384" t="s">
        <v>11</v>
      </c>
      <c r="R6" s="386"/>
    </row>
    <row r="7" spans="1:18" ht="15.6" thickTop="1" thickBot="1" x14ac:dyDescent="0.35">
      <c r="A7" s="455"/>
      <c r="B7" s="456"/>
      <c r="C7" s="456"/>
      <c r="D7" s="456"/>
      <c r="E7" s="456"/>
      <c r="F7" s="456"/>
      <c r="G7" s="456"/>
      <c r="H7" s="456"/>
      <c r="I7" s="456"/>
      <c r="J7" s="456"/>
      <c r="K7" s="456"/>
      <c r="L7" s="456"/>
      <c r="M7" s="456"/>
      <c r="N7" s="456"/>
      <c r="O7" s="456"/>
      <c r="P7" s="456"/>
      <c r="Q7" s="387"/>
      <c r="R7" s="389"/>
    </row>
    <row r="8" spans="1:18" ht="15.6" thickTop="1" thickBot="1" x14ac:dyDescent="0.35">
      <c r="A8" s="460" t="s">
        <v>145</v>
      </c>
      <c r="B8" s="461"/>
      <c r="C8" s="461"/>
      <c r="D8" s="461"/>
      <c r="E8" s="461"/>
      <c r="F8" s="461"/>
      <c r="G8" s="461"/>
      <c r="H8" s="461"/>
      <c r="I8" s="461"/>
      <c r="J8" s="461"/>
      <c r="K8" s="461"/>
      <c r="L8" s="461"/>
      <c r="M8" s="461"/>
      <c r="N8" s="461"/>
      <c r="O8" s="461"/>
      <c r="P8" s="461"/>
      <c r="Q8" s="392"/>
      <c r="R8" s="440" t="s">
        <v>120</v>
      </c>
    </row>
    <row r="9" spans="1:18" ht="15.6" thickTop="1" thickBot="1" x14ac:dyDescent="0.35">
      <c r="A9" s="460"/>
      <c r="B9" s="461"/>
      <c r="C9" s="461"/>
      <c r="D9" s="461"/>
      <c r="E9" s="461"/>
      <c r="F9" s="461"/>
      <c r="G9" s="461"/>
      <c r="H9" s="461"/>
      <c r="I9" s="461"/>
      <c r="J9" s="461"/>
      <c r="K9" s="461"/>
      <c r="L9" s="461"/>
      <c r="M9" s="461"/>
      <c r="N9" s="461"/>
      <c r="O9" s="461"/>
      <c r="P9" s="461"/>
      <c r="Q9" s="364"/>
      <c r="R9" s="441"/>
    </row>
    <row r="10" spans="1:18" ht="15.6" thickTop="1" thickBot="1" x14ac:dyDescent="0.35">
      <c r="A10" s="460"/>
      <c r="B10" s="461"/>
      <c r="C10" s="461"/>
      <c r="D10" s="461"/>
      <c r="E10" s="461"/>
      <c r="F10" s="461"/>
      <c r="G10" s="461"/>
      <c r="H10" s="461"/>
      <c r="I10" s="461"/>
      <c r="J10" s="461"/>
      <c r="K10" s="461"/>
      <c r="L10" s="461"/>
      <c r="M10" s="461"/>
      <c r="N10" s="461"/>
      <c r="O10" s="461"/>
      <c r="P10" s="461"/>
      <c r="Q10" s="364"/>
      <c r="R10" s="441"/>
    </row>
    <row r="11" spans="1:18" ht="15.6" thickTop="1" thickBot="1" x14ac:dyDescent="0.35">
      <c r="A11" s="460"/>
      <c r="B11" s="461"/>
      <c r="C11" s="461"/>
      <c r="D11" s="461"/>
      <c r="E11" s="461"/>
      <c r="F11" s="461"/>
      <c r="G11" s="461"/>
      <c r="H11" s="461"/>
      <c r="I11" s="461"/>
      <c r="J11" s="461"/>
      <c r="K11" s="461"/>
      <c r="L11" s="461"/>
      <c r="M11" s="461"/>
      <c r="N11" s="461"/>
      <c r="O11" s="461"/>
      <c r="P11" s="461"/>
      <c r="Q11" s="364"/>
      <c r="R11" s="441"/>
    </row>
    <row r="12" spans="1:18" ht="15.6" thickTop="1" thickBot="1" x14ac:dyDescent="0.35">
      <c r="A12" s="460"/>
      <c r="B12" s="461"/>
      <c r="C12" s="461"/>
      <c r="D12" s="461"/>
      <c r="E12" s="461"/>
      <c r="F12" s="461"/>
      <c r="G12" s="461"/>
      <c r="H12" s="461"/>
      <c r="I12" s="461"/>
      <c r="J12" s="461"/>
      <c r="K12" s="461"/>
      <c r="L12" s="461"/>
      <c r="M12" s="461"/>
      <c r="N12" s="461"/>
      <c r="O12" s="461"/>
      <c r="P12" s="461"/>
      <c r="Q12" s="364"/>
      <c r="R12" s="441"/>
    </row>
    <row r="13" spans="1:18" ht="15.6" thickTop="1" thickBot="1" x14ac:dyDescent="0.35">
      <c r="A13" s="460"/>
      <c r="B13" s="461"/>
      <c r="C13" s="461"/>
      <c r="D13" s="461"/>
      <c r="E13" s="461"/>
      <c r="F13" s="461"/>
      <c r="G13" s="461"/>
      <c r="H13" s="461"/>
      <c r="I13" s="461"/>
      <c r="J13" s="461"/>
      <c r="K13" s="461"/>
      <c r="L13" s="461"/>
      <c r="M13" s="461"/>
      <c r="N13" s="461"/>
      <c r="O13" s="461"/>
      <c r="P13" s="461"/>
      <c r="Q13" s="364"/>
      <c r="R13" s="441"/>
    </row>
    <row r="14" spans="1:18" ht="15.6" thickTop="1" thickBot="1" x14ac:dyDescent="0.35">
      <c r="A14" s="460"/>
      <c r="B14" s="461"/>
      <c r="C14" s="461"/>
      <c r="D14" s="461"/>
      <c r="E14" s="461"/>
      <c r="F14" s="461"/>
      <c r="G14" s="461"/>
      <c r="H14" s="461"/>
      <c r="I14" s="461"/>
      <c r="J14" s="461"/>
      <c r="K14" s="461"/>
      <c r="L14" s="461"/>
      <c r="M14" s="461"/>
      <c r="N14" s="461"/>
      <c r="O14" s="461"/>
      <c r="P14" s="461"/>
      <c r="Q14" s="364"/>
      <c r="R14" s="441"/>
    </row>
    <row r="15" spans="1:18" ht="15.6" thickTop="1" thickBot="1" x14ac:dyDescent="0.35">
      <c r="A15" s="460"/>
      <c r="B15" s="461"/>
      <c r="C15" s="461"/>
      <c r="D15" s="461"/>
      <c r="E15" s="461"/>
      <c r="F15" s="461"/>
      <c r="G15" s="461"/>
      <c r="H15" s="461"/>
      <c r="I15" s="461"/>
      <c r="J15" s="461"/>
      <c r="K15" s="461"/>
      <c r="L15" s="461"/>
      <c r="M15" s="461"/>
      <c r="N15" s="461"/>
      <c r="O15" s="461"/>
      <c r="P15" s="461"/>
      <c r="Q15" s="364"/>
      <c r="R15" s="441"/>
    </row>
    <row r="16" spans="1:18" ht="15.6" thickTop="1" thickBot="1" x14ac:dyDescent="0.35">
      <c r="A16" s="460"/>
      <c r="B16" s="461"/>
      <c r="C16" s="461"/>
      <c r="D16" s="461"/>
      <c r="E16" s="461"/>
      <c r="F16" s="461"/>
      <c r="G16" s="461"/>
      <c r="H16" s="461"/>
      <c r="I16" s="461"/>
      <c r="J16" s="461"/>
      <c r="K16" s="461"/>
      <c r="L16" s="461"/>
      <c r="M16" s="461"/>
      <c r="N16" s="461"/>
      <c r="O16" s="461"/>
      <c r="P16" s="461"/>
      <c r="Q16" s="364"/>
      <c r="R16" s="441"/>
    </row>
    <row r="17" spans="1:18" ht="15.6" thickTop="1" thickBot="1" x14ac:dyDescent="0.35">
      <c r="A17" s="460"/>
      <c r="B17" s="461"/>
      <c r="C17" s="461"/>
      <c r="D17" s="461"/>
      <c r="E17" s="461"/>
      <c r="F17" s="461"/>
      <c r="G17" s="461"/>
      <c r="H17" s="461"/>
      <c r="I17" s="461"/>
      <c r="J17" s="461"/>
      <c r="K17" s="461"/>
      <c r="L17" s="461"/>
      <c r="M17" s="461"/>
      <c r="N17" s="461"/>
      <c r="O17" s="461"/>
      <c r="P17" s="461"/>
      <c r="Q17" s="365"/>
      <c r="R17" s="442"/>
    </row>
    <row r="18" spans="1:18" ht="18" customHeight="1" thickTop="1" thickBot="1" x14ac:dyDescent="0.35">
      <c r="A18" s="444" t="s">
        <v>121</v>
      </c>
      <c r="B18" s="445"/>
      <c r="C18" s="445"/>
      <c r="D18" s="445"/>
      <c r="E18" s="445"/>
      <c r="F18" s="445"/>
      <c r="G18" s="445"/>
      <c r="H18" s="445"/>
      <c r="I18" s="445"/>
      <c r="J18" s="445"/>
      <c r="K18" s="445"/>
      <c r="L18" s="445"/>
      <c r="M18" s="445"/>
      <c r="N18" s="445"/>
      <c r="O18" s="445"/>
      <c r="P18" s="445"/>
      <c r="Q18" s="436"/>
      <c r="R18" s="437"/>
    </row>
    <row r="19" spans="1:18" ht="18.75" customHeight="1" thickTop="1" thickBot="1" x14ac:dyDescent="0.35">
      <c r="A19" s="444"/>
      <c r="B19" s="445"/>
      <c r="C19" s="445"/>
      <c r="D19" s="445"/>
      <c r="E19" s="445"/>
      <c r="F19" s="445"/>
      <c r="G19" s="445"/>
      <c r="H19" s="445"/>
      <c r="I19" s="445"/>
      <c r="J19" s="445"/>
      <c r="K19" s="445"/>
      <c r="L19" s="445"/>
      <c r="M19" s="445"/>
      <c r="N19" s="445"/>
      <c r="O19" s="445"/>
      <c r="P19" s="445"/>
      <c r="Q19" s="438"/>
      <c r="R19" s="439"/>
    </row>
    <row r="20" spans="1:18" ht="15" thickTop="1" x14ac:dyDescent="0.3">
      <c r="A20" s="446" t="s">
        <v>146</v>
      </c>
      <c r="B20" s="447"/>
      <c r="C20" s="447"/>
      <c r="D20" s="447"/>
      <c r="E20" s="447"/>
      <c r="F20" s="447"/>
      <c r="G20" s="447"/>
      <c r="H20" s="447"/>
      <c r="I20" s="447"/>
      <c r="J20" s="447"/>
      <c r="K20" s="447"/>
      <c r="L20" s="447"/>
      <c r="M20" s="447"/>
      <c r="N20" s="447"/>
      <c r="O20" s="447"/>
      <c r="P20" s="448"/>
      <c r="Q20" s="392"/>
      <c r="R20" s="440" t="s">
        <v>28</v>
      </c>
    </row>
    <row r="21" spans="1:18" x14ac:dyDescent="0.3">
      <c r="A21" s="449"/>
      <c r="B21" s="450"/>
      <c r="C21" s="450"/>
      <c r="D21" s="450"/>
      <c r="E21" s="450"/>
      <c r="F21" s="450"/>
      <c r="G21" s="450"/>
      <c r="H21" s="450"/>
      <c r="I21" s="450"/>
      <c r="J21" s="450"/>
      <c r="K21" s="450"/>
      <c r="L21" s="450"/>
      <c r="M21" s="450"/>
      <c r="N21" s="450"/>
      <c r="O21" s="450"/>
      <c r="P21" s="451"/>
      <c r="Q21" s="364"/>
      <c r="R21" s="441"/>
    </row>
    <row r="22" spans="1:18" x14ac:dyDescent="0.3">
      <c r="A22" s="449"/>
      <c r="B22" s="450"/>
      <c r="C22" s="450"/>
      <c r="D22" s="450"/>
      <c r="E22" s="450"/>
      <c r="F22" s="450"/>
      <c r="G22" s="450"/>
      <c r="H22" s="450"/>
      <c r="I22" s="450"/>
      <c r="J22" s="450"/>
      <c r="K22" s="450"/>
      <c r="L22" s="450"/>
      <c r="M22" s="450"/>
      <c r="N22" s="450"/>
      <c r="O22" s="450"/>
      <c r="P22" s="451"/>
      <c r="Q22" s="364"/>
      <c r="R22" s="441"/>
    </row>
    <row r="23" spans="1:18" x14ac:dyDescent="0.3">
      <c r="A23" s="449"/>
      <c r="B23" s="450"/>
      <c r="C23" s="450"/>
      <c r="D23" s="450"/>
      <c r="E23" s="450"/>
      <c r="F23" s="450"/>
      <c r="G23" s="450"/>
      <c r="H23" s="450"/>
      <c r="I23" s="450"/>
      <c r="J23" s="450"/>
      <c r="K23" s="450"/>
      <c r="L23" s="450"/>
      <c r="M23" s="450"/>
      <c r="N23" s="450"/>
      <c r="O23" s="450"/>
      <c r="P23" s="451"/>
      <c r="Q23" s="364"/>
      <c r="R23" s="441"/>
    </row>
    <row r="24" spans="1:18" x14ac:dyDescent="0.3">
      <c r="A24" s="449"/>
      <c r="B24" s="450"/>
      <c r="C24" s="450"/>
      <c r="D24" s="450"/>
      <c r="E24" s="450"/>
      <c r="F24" s="450"/>
      <c r="G24" s="450"/>
      <c r="H24" s="450"/>
      <c r="I24" s="450"/>
      <c r="J24" s="450"/>
      <c r="K24" s="450"/>
      <c r="L24" s="450"/>
      <c r="M24" s="450"/>
      <c r="N24" s="450"/>
      <c r="O24" s="450"/>
      <c r="P24" s="451"/>
      <c r="Q24" s="364"/>
      <c r="R24" s="441"/>
    </row>
    <row r="25" spans="1:18" x14ac:dyDescent="0.3">
      <c r="A25" s="449"/>
      <c r="B25" s="450"/>
      <c r="C25" s="450"/>
      <c r="D25" s="450"/>
      <c r="E25" s="450"/>
      <c r="F25" s="450"/>
      <c r="G25" s="450"/>
      <c r="H25" s="450"/>
      <c r="I25" s="450"/>
      <c r="J25" s="450"/>
      <c r="K25" s="450"/>
      <c r="L25" s="450"/>
      <c r="M25" s="450"/>
      <c r="N25" s="450"/>
      <c r="O25" s="450"/>
      <c r="P25" s="451"/>
      <c r="Q25" s="364"/>
      <c r="R25" s="441"/>
    </row>
    <row r="26" spans="1:18" ht="15" thickBot="1" x14ac:dyDescent="0.35">
      <c r="A26" s="452"/>
      <c r="B26" s="453"/>
      <c r="C26" s="453"/>
      <c r="D26" s="453"/>
      <c r="E26" s="453"/>
      <c r="F26" s="453"/>
      <c r="G26" s="453"/>
      <c r="H26" s="453"/>
      <c r="I26" s="453"/>
      <c r="J26" s="453"/>
      <c r="K26" s="453"/>
      <c r="L26" s="453"/>
      <c r="M26" s="453"/>
      <c r="N26" s="453"/>
      <c r="O26" s="453"/>
      <c r="P26" s="454"/>
      <c r="Q26" s="365"/>
      <c r="R26" s="442"/>
    </row>
    <row r="27" spans="1:18" ht="15.6" thickTop="1" thickBot="1" x14ac:dyDescent="0.35">
      <c r="A27" s="455" t="s">
        <v>122</v>
      </c>
      <c r="B27" s="456"/>
      <c r="C27" s="456"/>
      <c r="D27" s="456"/>
      <c r="E27" s="456"/>
      <c r="F27" s="456"/>
      <c r="G27" s="456"/>
      <c r="H27" s="456"/>
      <c r="I27" s="456"/>
      <c r="J27" s="456"/>
      <c r="K27" s="456"/>
      <c r="L27" s="456"/>
      <c r="M27" s="456"/>
      <c r="N27" s="456"/>
      <c r="O27" s="456"/>
      <c r="P27" s="456"/>
      <c r="Q27" s="436"/>
      <c r="R27" s="437"/>
    </row>
    <row r="28" spans="1:18" ht="15.6" thickTop="1" thickBot="1" x14ac:dyDescent="0.35">
      <c r="A28" s="457"/>
      <c r="B28" s="458"/>
      <c r="C28" s="458"/>
      <c r="D28" s="458"/>
      <c r="E28" s="458"/>
      <c r="F28" s="458"/>
      <c r="G28" s="458"/>
      <c r="H28" s="458"/>
      <c r="I28" s="458"/>
      <c r="J28" s="458"/>
      <c r="K28" s="458"/>
      <c r="L28" s="458"/>
      <c r="M28" s="458"/>
      <c r="N28" s="458"/>
      <c r="O28" s="458"/>
      <c r="P28" s="458"/>
      <c r="Q28" s="438"/>
      <c r="R28" s="439"/>
    </row>
    <row r="29" spans="1:18" ht="15" thickBot="1" x14ac:dyDescent="0.35">
      <c r="A29" s="462" t="s">
        <v>147</v>
      </c>
      <c r="B29" s="463"/>
      <c r="C29" s="463"/>
      <c r="D29" s="463"/>
      <c r="E29" s="463"/>
      <c r="F29" s="463"/>
      <c r="G29" s="463"/>
      <c r="H29" s="463"/>
      <c r="I29" s="463"/>
      <c r="J29" s="463"/>
      <c r="K29" s="463"/>
      <c r="L29" s="463"/>
      <c r="M29" s="463"/>
      <c r="N29" s="463"/>
      <c r="O29" s="463"/>
      <c r="P29" s="463"/>
      <c r="Q29" s="392"/>
      <c r="R29" s="440" t="s">
        <v>105</v>
      </c>
    </row>
    <row r="30" spans="1:18" ht="15.6" thickTop="1" thickBot="1" x14ac:dyDescent="0.35">
      <c r="A30" s="464"/>
      <c r="B30" s="461"/>
      <c r="C30" s="461"/>
      <c r="D30" s="461"/>
      <c r="E30" s="461"/>
      <c r="F30" s="461"/>
      <c r="G30" s="461"/>
      <c r="H30" s="461"/>
      <c r="I30" s="461"/>
      <c r="J30" s="461"/>
      <c r="K30" s="461"/>
      <c r="L30" s="461"/>
      <c r="M30" s="461"/>
      <c r="N30" s="461"/>
      <c r="O30" s="461"/>
      <c r="P30" s="461"/>
      <c r="Q30" s="364"/>
      <c r="R30" s="441"/>
    </row>
    <row r="31" spans="1:18" ht="15.6" thickTop="1" thickBot="1" x14ac:dyDescent="0.35">
      <c r="A31" s="464"/>
      <c r="B31" s="461"/>
      <c r="C31" s="461"/>
      <c r="D31" s="461"/>
      <c r="E31" s="461"/>
      <c r="F31" s="461"/>
      <c r="G31" s="461"/>
      <c r="H31" s="461"/>
      <c r="I31" s="461"/>
      <c r="J31" s="461"/>
      <c r="K31" s="461"/>
      <c r="L31" s="461"/>
      <c r="M31" s="461"/>
      <c r="N31" s="461"/>
      <c r="O31" s="461"/>
      <c r="P31" s="461"/>
      <c r="Q31" s="364"/>
      <c r="R31" s="441"/>
    </row>
    <row r="32" spans="1:18" ht="15.6" thickTop="1" thickBot="1" x14ac:dyDescent="0.35">
      <c r="A32" s="464"/>
      <c r="B32" s="461"/>
      <c r="C32" s="461"/>
      <c r="D32" s="461"/>
      <c r="E32" s="461"/>
      <c r="F32" s="461"/>
      <c r="G32" s="461"/>
      <c r="H32" s="461"/>
      <c r="I32" s="461"/>
      <c r="J32" s="461"/>
      <c r="K32" s="461"/>
      <c r="L32" s="461"/>
      <c r="M32" s="461"/>
      <c r="N32" s="461"/>
      <c r="O32" s="461"/>
      <c r="P32" s="461"/>
      <c r="Q32" s="364"/>
      <c r="R32" s="441"/>
    </row>
    <row r="33" spans="1:20" ht="19.2" thickTop="1" thickBot="1" x14ac:dyDescent="0.4">
      <c r="A33" s="464"/>
      <c r="B33" s="461"/>
      <c r="C33" s="461"/>
      <c r="D33" s="461"/>
      <c r="E33" s="461"/>
      <c r="F33" s="461"/>
      <c r="G33" s="461"/>
      <c r="H33" s="461"/>
      <c r="I33" s="461"/>
      <c r="J33" s="461"/>
      <c r="K33" s="461"/>
      <c r="L33" s="461"/>
      <c r="M33" s="461"/>
      <c r="N33" s="461"/>
      <c r="O33" s="461"/>
      <c r="P33" s="461"/>
      <c r="Q33" s="364"/>
      <c r="R33" s="441"/>
      <c r="T33" s="1"/>
    </row>
    <row r="34" spans="1:20" ht="15.6" thickTop="1" thickBot="1" x14ac:dyDescent="0.35">
      <c r="A34" s="464"/>
      <c r="B34" s="461"/>
      <c r="C34" s="461"/>
      <c r="D34" s="461"/>
      <c r="E34" s="461"/>
      <c r="F34" s="461"/>
      <c r="G34" s="461"/>
      <c r="H34" s="461"/>
      <c r="I34" s="461"/>
      <c r="J34" s="461"/>
      <c r="K34" s="461"/>
      <c r="L34" s="461"/>
      <c r="M34" s="461"/>
      <c r="N34" s="461"/>
      <c r="O34" s="461"/>
      <c r="P34" s="461"/>
      <c r="Q34" s="364"/>
      <c r="R34" s="441"/>
    </row>
    <row r="35" spans="1:20" ht="15.6" thickTop="1" thickBot="1" x14ac:dyDescent="0.35">
      <c r="A35" s="464"/>
      <c r="B35" s="461"/>
      <c r="C35" s="461"/>
      <c r="D35" s="461"/>
      <c r="E35" s="461"/>
      <c r="F35" s="461"/>
      <c r="G35" s="461"/>
      <c r="H35" s="461"/>
      <c r="I35" s="461"/>
      <c r="J35" s="461"/>
      <c r="K35" s="461"/>
      <c r="L35" s="461"/>
      <c r="M35" s="461"/>
      <c r="N35" s="461"/>
      <c r="O35" s="461"/>
      <c r="P35" s="461"/>
      <c r="Q35" s="364"/>
      <c r="R35" s="441"/>
    </row>
    <row r="36" spans="1:20" ht="15.6" thickTop="1" thickBot="1" x14ac:dyDescent="0.35">
      <c r="A36" s="464"/>
      <c r="B36" s="461"/>
      <c r="C36" s="461"/>
      <c r="D36" s="461"/>
      <c r="E36" s="461"/>
      <c r="F36" s="461"/>
      <c r="G36" s="461"/>
      <c r="H36" s="461"/>
      <c r="I36" s="461"/>
      <c r="J36" s="461"/>
      <c r="K36" s="461"/>
      <c r="L36" s="461"/>
      <c r="M36" s="461"/>
      <c r="N36" s="461"/>
      <c r="O36" s="461"/>
      <c r="P36" s="461"/>
      <c r="Q36" s="364"/>
      <c r="R36" s="441"/>
    </row>
    <row r="37" spans="1:20" ht="15.6" thickTop="1" thickBot="1" x14ac:dyDescent="0.35">
      <c r="A37" s="465"/>
      <c r="B37" s="466"/>
      <c r="C37" s="466"/>
      <c r="D37" s="466"/>
      <c r="E37" s="466"/>
      <c r="F37" s="466"/>
      <c r="G37" s="466"/>
      <c r="H37" s="466"/>
      <c r="I37" s="466"/>
      <c r="J37" s="466"/>
      <c r="K37" s="466"/>
      <c r="L37" s="466"/>
      <c r="M37" s="466"/>
      <c r="N37" s="466"/>
      <c r="O37" s="466"/>
      <c r="P37" s="466"/>
      <c r="Q37" s="365"/>
      <c r="R37" s="442"/>
    </row>
    <row r="38" spans="1:20" ht="18.600000000000001" thickBot="1" x14ac:dyDescent="0.4">
      <c r="A38" s="459"/>
      <c r="B38" s="459"/>
      <c r="C38" s="459"/>
      <c r="D38" s="459"/>
      <c r="E38" s="459"/>
      <c r="F38" s="1"/>
      <c r="G38" s="1"/>
      <c r="H38" s="1"/>
      <c r="I38" s="1"/>
      <c r="J38" s="1"/>
      <c r="K38" s="1"/>
      <c r="L38" s="1"/>
      <c r="M38" s="1"/>
      <c r="N38" s="264" t="s">
        <v>19</v>
      </c>
      <c r="O38" s="265"/>
      <c r="P38" s="265"/>
      <c r="Q38" s="35">
        <f>SUM(Q29+Q20+Q8)</f>
        <v>0</v>
      </c>
      <c r="R38" s="34" t="s">
        <v>102</v>
      </c>
    </row>
    <row r="39" spans="1:20" x14ac:dyDescent="0.3">
      <c r="A39" s="443"/>
      <c r="B39" s="443"/>
      <c r="C39" s="443"/>
      <c r="E39" s="31"/>
    </row>
    <row r="40" spans="1:20" x14ac:dyDescent="0.3">
      <c r="A40" s="443"/>
      <c r="B40" s="443"/>
      <c r="C40" s="443"/>
      <c r="E40" s="31"/>
      <c r="J40" s="2"/>
      <c r="K40" s="2"/>
      <c r="L40" s="2"/>
      <c r="M40" s="2"/>
      <c r="N40" s="2"/>
      <c r="O40" s="2"/>
      <c r="P40" s="2"/>
    </row>
    <row r="41" spans="1:20" x14ac:dyDescent="0.3">
      <c r="A41" s="443"/>
      <c r="B41" s="443"/>
      <c r="C41" s="443"/>
      <c r="E41" s="31"/>
    </row>
    <row r="42" spans="1:20" x14ac:dyDescent="0.3">
      <c r="A42" s="443"/>
      <c r="B42" s="443"/>
      <c r="C42" s="443"/>
      <c r="D42" s="32"/>
      <c r="E42" s="33"/>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J17" sqref="J17"/>
    </sheetView>
  </sheetViews>
  <sheetFormatPr defaultColWidth="8.88671875" defaultRowHeight="14.4" x14ac:dyDescent="0.3"/>
  <sheetData>
    <row r="2" spans="2:6" ht="15" thickBot="1" x14ac:dyDescent="0.35">
      <c r="B2" s="467" t="s">
        <v>123</v>
      </c>
      <c r="C2" s="467"/>
      <c r="D2" s="467"/>
      <c r="E2" s="36" t="s">
        <v>124</v>
      </c>
      <c r="F2" s="36" t="s">
        <v>125</v>
      </c>
    </row>
    <row r="3" spans="2:6" x14ac:dyDescent="0.3">
      <c r="B3" s="480" t="s">
        <v>126</v>
      </c>
      <c r="C3" s="481"/>
      <c r="D3" s="482"/>
      <c r="E3" s="29">
        <f>'H&amp;S Overview'!G49</f>
        <v>0</v>
      </c>
      <c r="F3" s="5">
        <v>10</v>
      </c>
    </row>
    <row r="4" spans="2:6" x14ac:dyDescent="0.3">
      <c r="B4" s="257" t="s">
        <v>127</v>
      </c>
      <c r="C4" s="258"/>
      <c r="D4" s="483"/>
      <c r="E4" s="29">
        <f>'Machine Shop'!N44</f>
        <v>0</v>
      </c>
      <c r="F4" s="5">
        <v>26</v>
      </c>
    </row>
    <row r="5" spans="2:6" x14ac:dyDescent="0.3">
      <c r="B5" s="257" t="s">
        <v>128</v>
      </c>
      <c r="C5" s="258"/>
      <c r="D5" s="483"/>
      <c r="E5" s="29">
        <f>'Engine Strip'!P38</f>
        <v>0</v>
      </c>
      <c r="F5" s="5">
        <v>25</v>
      </c>
    </row>
    <row r="6" spans="2:6" x14ac:dyDescent="0.3">
      <c r="B6" s="257" t="s">
        <v>129</v>
      </c>
      <c r="C6" s="258"/>
      <c r="D6" s="483"/>
      <c r="E6" s="29">
        <f>Suspension!O23</f>
        <v>0</v>
      </c>
      <c r="F6" s="5">
        <v>15</v>
      </c>
    </row>
    <row r="7" spans="2:6" x14ac:dyDescent="0.3">
      <c r="B7" s="257" t="s">
        <v>130</v>
      </c>
      <c r="C7" s="258"/>
      <c r="D7" s="483"/>
      <c r="E7" s="29">
        <f>Composites!P24</f>
        <v>0</v>
      </c>
      <c r="F7" s="5">
        <v>10</v>
      </c>
    </row>
    <row r="8" spans="2:6" x14ac:dyDescent="0.3">
      <c r="B8" s="257" t="s">
        <v>131</v>
      </c>
      <c r="C8" s="258"/>
      <c r="D8" s="483"/>
      <c r="E8" s="29">
        <f>Composites!P24</f>
        <v>0</v>
      </c>
      <c r="F8" s="5">
        <v>8</v>
      </c>
    </row>
    <row r="9" spans="2:6" ht="15" thickBot="1" x14ac:dyDescent="0.35">
      <c r="B9" s="474" t="s">
        <v>132</v>
      </c>
      <c r="C9" s="475"/>
      <c r="D9" s="476"/>
      <c r="E9" s="41" cm="1">
        <f t="array" ref="E9">CPD!Q38:Q38</f>
        <v>0</v>
      </c>
      <c r="F9" s="10">
        <v>6</v>
      </c>
    </row>
    <row r="10" spans="2:6" ht="15" thickBot="1" x14ac:dyDescent="0.35">
      <c r="B10" s="477" t="s">
        <v>133</v>
      </c>
      <c r="C10" s="478"/>
      <c r="D10" s="479"/>
      <c r="E10" s="42">
        <f>SUM(E3:E9)</f>
        <v>0</v>
      </c>
      <c r="F10" s="38">
        <f>SUM(F3:F9)</f>
        <v>100</v>
      </c>
    </row>
    <row r="11" spans="2:6" ht="15" thickBot="1" x14ac:dyDescent="0.35">
      <c r="B11" s="468" t="s">
        <v>134</v>
      </c>
      <c r="C11" s="469"/>
      <c r="D11" s="470"/>
      <c r="E11" s="43"/>
      <c r="F11" s="37"/>
    </row>
    <row r="12" spans="2:6" ht="15" thickBot="1" x14ac:dyDescent="0.35"/>
    <row r="13" spans="2:6" ht="15" thickBot="1" x14ac:dyDescent="0.35">
      <c r="B13" s="471" t="s">
        <v>135</v>
      </c>
      <c r="C13" s="472"/>
      <c r="D13" s="473"/>
      <c r="E13" s="39">
        <f>(E10*0.75)+(E11*0.25)</f>
        <v>0</v>
      </c>
      <c r="F13" s="40" t="s">
        <v>136</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Props1.xml><?xml version="1.0" encoding="utf-8"?>
<ds:datastoreItem xmlns:ds="http://schemas.openxmlformats.org/officeDocument/2006/customXml" ds:itemID="{858339DD-C717-4C4E-9BD3-19AC786783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1684eeaa-63d5-4a8a-805f-2a73dd5a7c6a"/>
    <ds:schemaRef ds:uri="224cecc8-5b1a-4f4b-aa1d-4508502f11c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George Hall</cp:lastModifiedBy>
  <cp:revision/>
  <dcterms:created xsi:type="dcterms:W3CDTF">2020-12-20T10:55:52Z</dcterms:created>
  <dcterms:modified xsi:type="dcterms:W3CDTF">2025-04-27T20:22:20Z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