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5BCFE280-62AC-4348-9EA0-01E84336FB69}"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31" l="1"/>
  <c r="E10" i="31"/>
  <c r="E8" i="31"/>
  <c r="E7" i="31"/>
  <c r="E6" i="31"/>
  <c r="E5" i="31"/>
  <c r="E4" i="31"/>
  <c r="E3" i="31"/>
  <c r="P43" i="20"/>
  <c r="N51" i="26"/>
  <c r="A24" i="20"/>
  <c r="O23" i="27"/>
  <c r="F11" i="31"/>
  <c r="P26" i="28"/>
  <c r="Q38" i="7"/>
  <c r="G49" i="25"/>
  <c r="P26" i="29"/>
  <c r="E14" i="31" l="1"/>
</calcChain>
</file>

<file path=xl/sharedStrings.xml><?xml version="1.0" encoding="utf-8"?>
<sst xmlns="http://schemas.openxmlformats.org/spreadsheetml/2006/main" count="324" uniqueCount="206">
  <si>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</si>
  <si>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</si>
  <si>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</si>
  <si>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</si>
  <si>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</si>
  <si>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</si>
  <si>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</si>
  <si>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</si>
  <si>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</si>
  <si>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</si>
  <si>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</si>
  <si>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</si>
  <si>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</si>
  <si>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</si>
  <si>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</si>
  <si>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</si>
  <si>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</si>
  <si>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</si>
  <si>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</si>
  <si>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</si>
  <si>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</si>
  <si>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</si>
  <si>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</si>
  <si>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</si>
  <si>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</si>
  <si>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</si>
  <si>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</si>
  <si>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</si>
  <si>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</si>
  <si>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</si>
  <si>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</si>
  <si>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</si>
  <si>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</si>
  <si>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</si>
  <si>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</si>
  <si>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</si>
  <si>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</si>
  <si>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</si>
  <si>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</si>
  <si>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</si>
  <si>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</si>
  <si>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</si>
  <si>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</si>
  <si>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</si>
  <si>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</si>
  <si>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</si>
  <si>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</si>
  <si>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</si>
  <si>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</si>
  <si>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</si>
  <si>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</si>
  <si>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</si>
  <si>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</si>
  <si>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</si>
  <si>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</si>
  <si>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</si>
  <si>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</si>
  <si>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</si>
  <si>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</si>
  <si>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</si>
  <si>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</si>
  <si>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</si>
  <si>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</si>
  <si>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</si>
  <si>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</si>
  <si>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</si>
  <si>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</si>
  <si>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</si>
  <si>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</si>
  <si>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</si>
  <si>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</si>
  <si>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</si>
  <si>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</si>
  <si>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</si>
  <si>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</si>
  <si>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</si>
  <si>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</si>
  <si>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</si>
  <si>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</si>
  <si>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</si>
  <si>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</si>
  <si>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</si>
  <si>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</si>
  <si>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</si>
  <si>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</si>
  <si>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</si>
  <si>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</si>
  <si>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</si>
  <si>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</si>
  <si>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</si>
  <si>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</si>
  <si>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</si>
  <si>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</si>
  <si>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</si>
  <si>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</si>
  <si>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</si>
  <si>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</si>
  <si>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</si>
  <si>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</si>
  <si>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</si>
  <si>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</si>
  <si>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</si>
  <si>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</si>
  <si>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</si>
  <si>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</si>
  <si>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</si>
  <si>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</si>
  <si>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</si>
  <si>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</si>
  <si>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</si>
  <si>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</si>
  <si>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</si>
  <si>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</si>
  <si>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</si>
  <si>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</si>
  <si>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</si>
  <si>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</si>
  <si>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</si>
  <si>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</si>
  <si>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</si>
  <si>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</si>
  <si>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</si>
  <si>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</si>
  <si>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</si>
  <si>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</si>
  <si>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</si>
  <si>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</si>
  <si>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</si>
  <si>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</si>
  <si>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</si>
  <si>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</si>
  <si>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</si>
  <si>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</si>
  <si>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</si>
  <si>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</si>
  <si>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</si>
  <si>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</si>
  <si>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</si>
  <si>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</si>
  <si>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</si>
  <si>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</si>
  <si>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</si>
  <si>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</si>
  <si>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</si>
  <si>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</si>
  <si>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</si>
  <si>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</si>
  <si>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</si>
  <si>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</si>
  <si>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</si>
  <si>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</si>
  <si>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Lucy Robinson</t>
  </si>
  <si>
    <t>CEF:0.31</t>
  </si>
  <si>
    <t>TW:1.90</t>
  </si>
  <si>
    <t>Engine 1 - 1.4L</t>
  </si>
  <si>
    <t>During an engine rebuild there are several areas that there may be evidence of wear. It can often be seen in the cylinder walls, where there may be scoring, scratches or glazing. This would indicate poor lubrication or contaminated oil. The piston skirts and piston rings may also show scuffing or wear, suggesting excessive friction, overheating or insufficient lubrication. Wear can also appear on the crankshaft journals, where there may be scoring or pollishing may occur due to bearing wear, oil contamination, or low oil pressure. The main bearings and big end bearings can show uneven wear patterns which can indicate things like oil starvation , excessive engine load. The valves would show signs of burning or pitting, which would suggest overheating, an incorrect valve clearence or a carbon build up within the engine.</t>
  </si>
  <si>
    <t>There are many components that require being torqued during the rebuilding process of an engine. Some of the things that are important to torque are: The main bearing caps, cylinder head bolts, connecting rod bolts, flywheel bolts, oil pump and pan bolts .The torque settings can usually be found in the manufacturer repair manual.</t>
  </si>
  <si>
    <t>A Reinforcement fibre, usually fiberglass or carbon fibre, but kevlar, hemp or flax fibres can be used. A Resin such as an epoxy resin or polyester resin. A catalyst or hardener to cure the resin. The mould to shape the component. A release agent to stop the part sticking to the mould</t>
  </si>
  <si>
    <t>First, prepare the mould by cleaning it and applying a release agent to it. Then cut the fibre to the correct size and place it into the mould. Mix the resin and the hardner and apply it to the fibres so that they are fully soacked with the mixture. The air bubbles then need to be removed and the part left to harden and cure. Once the part is dry and cured, it can be removed fromthe mould and trimed down if needed to finish the part.</t>
  </si>
  <si>
    <t>Health and safety risks with composites include severe irritation to the eyes and skin. There is also the risk of respiratory issues from toxic fumes, and lung damage from inhaling the fibre dust. There is also the risk of when manufacturing parts, in an inclosed space, that the resin can cause dizziness or nausea.</t>
  </si>
  <si>
    <t xml:space="preserve">Steel toe shoes. Goggles. </t>
  </si>
  <si>
    <t>Having a personal development plan ensures that engineers will stay competative and relevant in a quickly progressing and changing industry. It allows for the development of skills in many different areas such as tehnical skills, along with leadership training and career progression.</t>
  </si>
  <si>
    <t>Continuous Professional Development is the process of improving and updating an individuals skills, knowledge, and experiences throught their career. For engineers, CPD is important because it helps to keep them up to date with new technologies, industry standards, and best practices. It also supporst career progression and ensures that engineers can work safely, effectively, and resposibly in a constantly evolving field.</t>
  </si>
  <si>
    <t>When using a tap, ensure that the tool is kept at 90 degrees to the workpiece. When using a hacksaw, ensure the blade is correctly tensioned and use smooth, even strokes. When using a height gauge, ensure it is placed on a clean, level surface and that it is correctly zeroed before taking any measurements. When using a vernier caliper, ensure the jaws are clean, close them gently on the object before reading. When using a micrometer, ensure you use the ratchet to apply consistent light pressure and avoid overtightening, which could damage the tool or affect accuracy.</t>
  </si>
  <si>
    <t>On the final cut ensure that it is done very, very slowly, allowing for a very smooth finnish. When making the final cut, make it, and then don’t pull the tool back across the face as it can scratch the nice face. Use the correct cutting tool, as one that is not strong enough can break or wear quickly and mess up a part. when using a drill bit on the laith, use a few drill bits smaller to pit a pilot hole in to ensure that when you drill the hole in the size you want, it won't wander and make the hole bigger.</t>
  </si>
  <si>
    <t>Develop MATLAB skills</t>
  </si>
  <si>
    <t>Develop CAD skills</t>
  </si>
  <si>
    <t>MATLAB software, online tuorials and practice</t>
  </si>
  <si>
    <t>Confidently create  MATLAB scripts with no errors</t>
  </si>
  <si>
    <t>Sucsessful completion of practice tasks</t>
  </si>
  <si>
    <t>End of summer 2026</t>
  </si>
  <si>
    <t>To be able to produce precice CAD models with no errors</t>
  </si>
  <si>
    <t>CAD software and practice</t>
  </si>
  <si>
    <t>sucsessful completion of CAD models, to a high standard</t>
  </si>
  <si>
    <t>Improve communication skills</t>
  </si>
  <si>
    <t>Group activities including participating in the MCR team</t>
  </si>
  <si>
    <t>Increased confidence and clearer communication</t>
  </si>
  <si>
    <t>to be able to express views and ideas to others</t>
  </si>
  <si>
    <t>Continual (End of Summer 2026)</t>
  </si>
  <si>
    <t>To improve my time management skills</t>
  </si>
  <si>
    <t>To plan and organise my time more effectively</t>
  </si>
  <si>
    <t>Improvement in completion of work before the deadline</t>
  </si>
  <si>
    <t xml:space="preserve">Calendar, assignment dates and dedicated work time </t>
  </si>
  <si>
    <t>In the next 0–5 years, I aim to complete my bachelor’s degree and possibly progress onto a master’s degree, while developing key engineering skills and workshop techniques. I would like to gain relevant experience and begin working towards a role within a motorsport team.</t>
  </si>
  <si>
    <t>In the next 5–10 years, I aim to work as a motorsport engineer within the motorsport industry, ideally within Formula 1 or a similar high-level team. I hope to specialise in a specific area of engineering while developing my skills, and take on responcibilities for engineering projects.</t>
  </si>
  <si>
    <t>The biggest factors that could impact me achieving my goals are my ability to stay motivated and manage my time effectively, as well as gaining relevant experience and developing the required technical skills for a career in motorsport engineering.</t>
  </si>
  <si>
    <t>Use PPE to protect against the risks and hazards, this should include the use of goggles, masks and protective clothing. These would prevent contact with eyes and skin, along with the inhalation of fibre dust.</t>
  </si>
  <si>
    <t>- Health and Safety at work act 1974
- The management of Health and safety at work regulations 1999
- The provision and ude of work equipment regulations 1998
- The personl protective equipment at work regulations 1992</t>
  </si>
  <si>
    <t>Advanced manufacturing refers to modern production methods that use new technologies such as automation, robotics, computer-aided design (CAD), and computer numerical control (CNC) machines. It improves efficiency, precision, and quality while reducing waste, allowing complex products to be made more quickly and consistently.</t>
  </si>
  <si>
    <t xml:space="preserve">CNC machines are programmed using G - code, which is a set of numerical instructions that control the machine's movement, speed, and tool actions. </t>
  </si>
  <si>
    <t>They use a range of materials depending on printing process, with the most common being thermoplastics. Other materials like liquid resins used  for high-detail components, as well as stronger materials like nylon or composite filaments.</t>
  </si>
  <si>
    <t>First, design the component using CAD software, then export the file and prepare it in slicing software, select the correct print settings and material, and finally send it to the 3D printer and monitor the print process.</t>
  </si>
  <si>
    <t>At UWTSD, there is a range of advanced manufacturing equipment, including CNC machines and 3D printers within the university workshops. The 3D printing equipment is supported by digital design tools, which are used for additive manufacturing and rapid prototyping as part of practical engineering and design work.</t>
  </si>
  <si>
    <t>It is a webinar that will give gave an overview of how Formula 1 projects are managed and delivered under tight race deadlines. It is presented online via a webinar on a live teams session.It is on 09/04/26 at 8pm. (https://motorsportengineer.net/webinars/how-f1-projects-are-delivered-under-race-deadlines/)</t>
  </si>
  <si>
    <t>The guest lecture was delivered by Fuchs Lubricants; it focused on the importance of engine oil and how different oils affect engine performance. It explained how oil reduces friction by creating a gap between moving parts, preventing wear and damage while allowing components to operate efficiently. One of the key things I learned was the importance of oil sampling and analysis. By testing oil, it is possible to monitor the condition of an engine and identify potential issues before they become serious problems. This helps improve maintenance and prevent engine failure. Although I did not have strong prior knowledge of the topic, the lecture helped improve my understanding of lubrications systems and their importance in engineering. Professionally, it has given me a better awareness of how important communication is within industry, especially when working with suppliers and technical specialists.</t>
  </si>
  <si>
    <t>Health and safety in a machine workshop is essential to prevent accidents. One key consideration is the use of appropriate personal protective equipment (PPE), such as safety glasses and steel-toe boots, to protect against flying debris, sharp tools, and heavy objects. Loose clothing and jewellery should be avoided, and long hair should be tied back securley to prevent entanglement in machinery. Another important point is maintaining a clean and organised workspace. Machines must be checked before use, with guards in place and emergency stops accessible.</t>
  </si>
  <si>
    <t>In an engine strip workshop, safety starts with proper preparation and awareness of hazards. Before beginning, the engine should be securely mounted on the stand to prevent it moving while it is being dismantled. Suitable PPE should be worn, including  steel-toe boots, and gloves, to protect against objects being dropped and fluids such as oil or coolant. Good organisation is also important throughout the process. Components should be removed methodically, labelled, and stored in order to avoid mistakes during reassembly.</t>
  </si>
  <si>
    <t>Before any session, it is important for all students to have completed an induction and therefore have a clear understanding of the rules within the workshop, including the safe operation of all equipment. This ensures that everyone is aware of potential hazards and knows how to behave safely around machinery. It is imperative for appropriate personal protective equipment (PPE) to be worn at all times, such as safety goggles, steel-toe boots, and suitable clothing that does not pose a risk of entanglement. Loose items, including jewellery and long hair, should be secured or removed before entering the workshop. In addition, a visual inspection of the work area should be carried out before starting any task. This includes checking that machines are in good condition, guards are correctly fitted, and emergency stop buttons are accessible. Any faults or damaged equipment must be reported immediately and must not be used until they have been inspected and approved by a qualified person. Workspaces should be kept clean and organised to reduce hazards such as slips and trips. Tools and materials should be stored correctly and only used for their intended purpose. Finally, students should follow instructions carefully and avoid distractions while operating machinery. If unsure about any process, guidance must be sought after from a supervisor before proceeding. This helps to maintain a safe and controlled working environment for everyone involved.</t>
  </si>
  <si>
    <t>Steel-toe boots and PPE are consistently enforced, showing awareness for safety. Safe use of equipment is clearly prioritised, with procedures being followed correctly. Work areas are generally kept tidy, reducing hazards. However, occasional reminders are needed for organisation during tasks.</t>
  </si>
  <si>
    <t>Y</t>
  </si>
  <si>
    <t>Signed off by Technician</t>
  </si>
  <si>
    <t>What troque level would you do these too?</t>
  </si>
  <si>
    <t>You could have also mentioned the laser cutter and Autoclave</t>
  </si>
  <si>
    <t>What type of file do you need to export - STL</t>
  </si>
  <si>
    <t>You could have talked about layering the fibre</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</si>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</sst>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Calibri"/>
      <family val="2"/>
      <scheme val="minor"/>
    </font>
    <font>
      <sz val="8"/>
      <name val="Calibri"/>
      <family val="2"/>
      <scheme val="minor"/>
    </font>
    <font>
      <sz val="14"/>
      <color theme="1"/>
      <name val="Calibri"/>
      <family val="2"/>
      <scheme val="minor"/>
    </font>
    <font>
      <sz val="1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s>
  <cellStyleXfs count="2">
    <xf numFmtId="0" fontId="0" fillId="0" borderId="0"/>
    <xf numFmtId="43" fontId="11" fillId="0" borderId="0" applyFont="0" applyFill="0" applyBorder="0" applyAlignment="0" applyProtection="0"/>
  </cellStyleXfs>
  <cellXfs count="68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17" xfId="0" applyFill="1" applyBorder="1" applyAlignment="1">
      <alignment horizontal="center" vertical="center"/>
    </xf>
    <xf numFmtId="0" fontId="0" fillId="7" borderId="71" xfId="0" applyFill="1" applyBorder="1" applyAlignment="1">
      <alignment vertical="center"/>
    </xf>
    <xf numFmtId="0" fontId="0" fillId="7" borderId="81" xfId="0" applyFill="1" applyBorder="1" applyAlignment="1">
      <alignment vertical="center"/>
    </xf>
    <xf numFmtId="0" fontId="0" fillId="7" borderId="16" xfId="0" applyFill="1" applyBorder="1" applyAlignment="1">
      <alignment vertical="center"/>
    </xf>
    <xf numFmtId="0" fontId="0" fillId="7" borderId="0" xfId="0" applyFill="1" applyAlignment="1">
      <alignment vertical="center"/>
    </xf>
    <xf numFmtId="0" fontId="0" fillId="7" borderId="17" xfId="0" applyFill="1" applyBorder="1" applyAlignment="1">
      <alignment vertical="center"/>
    </xf>
    <xf numFmtId="0" fontId="1" fillId="4" borderId="59" xfId="0" applyFont="1" applyFill="1"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7" fillId="0" borderId="1" xfId="1" quotePrefix="1" applyNumberFormat="1" applyFont="1" applyBorder="1" applyAlignment="1">
      <alignment horizontal="center" vertical="center" wrapText="1"/>
    </xf>
    <xf numFmtId="0" fontId="7" fillId="0" borderId="1" xfId="1" applyNumberFormat="1" applyFont="1"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0" fillId="4" borderId="37" xfId="0" applyFill="1" applyBorder="1" applyAlignment="1">
      <alignment horizontal="center" wrapText="1"/>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36" xfId="0" applyFill="1" applyBorder="1" applyAlignment="1">
      <alignment horizontal="center" wrapText="1"/>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2" fontId="0" fillId="13" borderId="29" xfId="0" applyNumberFormat="1" applyFill="1" applyBorder="1" applyAlignment="1">
      <alignment horizontal="center" vertical="center"/>
    </xf>
    <xf numFmtId="2" fontId="0" fillId="13" borderId="37" xfId="0" applyNumberFormat="1" applyFill="1" applyBorder="1" applyAlignment="1">
      <alignment horizontal="center" vertical="center"/>
    </xf>
    <xf numFmtId="2" fontId="0" fillId="13" borderId="30" xfId="0" applyNumberFormat="1" applyFill="1" applyBorder="1" applyAlignment="1">
      <alignment horizontal="center" vertical="center"/>
    </xf>
    <xf numFmtId="2" fontId="0" fillId="13" borderId="38" xfId="0" applyNumberFormat="1"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2" fontId="0" fillId="13" borderId="28" xfId="0" applyNumberFormat="1" applyFill="1" applyBorder="1" applyAlignment="1">
      <alignment horizontal="center" vertical="center"/>
    </xf>
    <xf numFmtId="2" fontId="0" fillId="13" borderId="36" xfId="0" applyNumberFormat="1"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7" borderId="70" xfId="0" applyFill="1" applyBorder="1" applyAlignment="1">
      <alignment horizontal="center" vertical="center" wrapText="1"/>
    </xf>
    <xf numFmtId="0" fontId="0" fillId="7" borderId="71" xfId="0" applyFill="1" applyBorder="1" applyAlignment="1">
      <alignment horizontal="center" vertical="center" wrapText="1"/>
    </xf>
    <xf numFmtId="0" fontId="0" fillId="7" borderId="64" xfId="0" applyFill="1" applyBorder="1" applyAlignment="1">
      <alignment horizontal="center" vertical="center" wrapText="1"/>
    </xf>
    <xf numFmtId="0" fontId="0" fillId="7" borderId="67" xfId="0" applyFill="1" applyBorder="1" applyAlignment="1">
      <alignment horizontal="center" vertical="center" wrapText="1"/>
    </xf>
    <xf numFmtId="0" fontId="0" fillId="7" borderId="0" xfId="0" applyFill="1" applyAlignment="1">
      <alignment horizontal="center" vertical="center" wrapText="1"/>
    </xf>
    <xf numFmtId="0" fontId="0" fillId="7" borderId="60" xfId="0" applyFill="1" applyBorder="1" applyAlignment="1">
      <alignment horizontal="center" vertical="center" wrapText="1"/>
    </xf>
    <xf numFmtId="0" fontId="0" fillId="7" borderId="69" xfId="0" applyFill="1" applyBorder="1" applyAlignment="1">
      <alignment horizontal="center" vertical="center" wrapText="1"/>
    </xf>
    <xf numFmtId="0" fontId="0" fillId="7" borderId="125" xfId="0" applyFill="1" applyBorder="1" applyAlignment="1">
      <alignment horizontal="center" vertical="center" wrapText="1"/>
    </xf>
    <xf numFmtId="0" fontId="0" fillId="7" borderId="63" xfId="0" applyFill="1" applyBorder="1" applyAlignment="1">
      <alignment horizontal="center" vertical="center" wrapText="1"/>
    </xf>
    <xf numFmtId="0" fontId="0" fillId="0" borderId="67" xfId="0" applyBorder="1" applyAlignment="1">
      <alignment horizontal="center" vertical="center" wrapText="1"/>
    </xf>
    <xf numFmtId="0" fontId="0" fillId="0" borderId="0" xfId="0" applyAlignment="1">
      <alignment horizontal="center" vertical="center" wrapText="1"/>
    </xf>
    <xf numFmtId="0" fontId="0" fillId="0" borderId="60" xfId="0" applyBorder="1" applyAlignment="1">
      <alignment horizontal="center" vertical="center" wrapText="1"/>
    </xf>
    <xf numFmtId="0" fontId="0" fillId="0" borderId="80" xfId="0" applyBorder="1" applyAlignment="1">
      <alignment horizontal="center" vertical="center" wrapText="1"/>
    </xf>
    <xf numFmtId="0" fontId="0" fillId="0" borderId="19" xfId="0" applyBorder="1" applyAlignment="1">
      <alignment horizontal="center" vertical="center" wrapText="1"/>
    </xf>
    <xf numFmtId="0" fontId="0" fillId="0" borderId="127" xfId="0" applyBorder="1" applyAlignment="1">
      <alignment horizontal="center" vertical="center" wrapText="1"/>
    </xf>
    <xf numFmtId="0" fontId="3" fillId="4" borderId="64" xfId="0" applyFont="1" applyFill="1" applyBorder="1" applyAlignment="1">
      <alignment horizontal="center"/>
    </xf>
    <xf numFmtId="0" fontId="3" fillId="4" borderId="60" xfId="0" applyFont="1" applyFill="1" applyBorder="1" applyAlignment="1">
      <alignment horizontal="center"/>
    </xf>
    <xf numFmtId="0" fontId="3" fillId="4" borderId="127" xfId="0" applyFont="1" applyFill="1" applyBorder="1" applyAlignment="1">
      <alignment horizontal="center"/>
    </xf>
    <xf numFmtId="0" fontId="0" fillId="4" borderId="53" xfId="0" applyFill="1" applyBorder="1" applyAlignment="1">
      <alignment horizontal="center"/>
    </xf>
    <xf numFmtId="0" fontId="0" fillId="4" borderId="52" xfId="0" applyFill="1" applyBorder="1" applyAlignment="1">
      <alignment horizontal="center"/>
    </xf>
    <xf numFmtId="0" fontId="0" fillId="4" borderId="43" xfId="0" applyFill="1" applyBorder="1" applyAlignment="1">
      <alignment horizontal="center"/>
    </xf>
    <xf numFmtId="0" fontId="0" fillId="0" borderId="118" xfId="0" applyBorder="1" applyAlignment="1">
      <alignment vertical="center" wrapText="1"/>
    </xf>
    <xf numFmtId="0" fontId="0" fillId="0" borderId="14" xfId="0" applyBorder="1" applyAlignment="1">
      <alignment vertical="center" wrapText="1"/>
    </xf>
    <xf numFmtId="0" fontId="0" fillId="0" borderId="90" xfId="0" applyBorder="1" applyAlignment="1">
      <alignment vertical="center" wrapText="1"/>
    </xf>
    <xf numFmtId="0" fontId="0" fillId="0" borderId="67" xfId="0" applyBorder="1" applyAlignment="1">
      <alignment vertical="center" wrapText="1"/>
    </xf>
    <xf numFmtId="0" fontId="0" fillId="0" borderId="0" xfId="0" applyAlignment="1">
      <alignment vertical="center" wrapText="1"/>
    </xf>
    <xf numFmtId="0" fontId="0" fillId="0" borderId="60" xfId="0" applyBorder="1" applyAlignment="1">
      <alignment vertical="center" wrapText="1"/>
    </xf>
    <xf numFmtId="0" fontId="0" fillId="0" borderId="80" xfId="0" applyBorder="1" applyAlignment="1">
      <alignment vertical="center" wrapText="1"/>
    </xf>
    <xf numFmtId="0" fontId="0" fillId="0" borderId="19" xfId="0" applyBorder="1" applyAlignment="1">
      <alignment vertical="center" wrapText="1"/>
    </xf>
    <xf numFmtId="0" fontId="0" fillId="0" borderId="127" xfId="0" applyBorder="1" applyAlignment="1">
      <alignment vertical="center" wrapText="1"/>
    </xf>
    <xf numFmtId="0" fontId="0" fillId="7" borderId="19" xfId="0" applyFill="1" applyBorder="1" applyAlignment="1">
      <alignment horizontal="center" vertical="center" wrapText="1"/>
    </xf>
    <xf numFmtId="0" fontId="0" fillId="7" borderId="127" xfId="0" applyFill="1" applyBorder="1" applyAlignment="1">
      <alignment horizontal="center" vertical="center" wrapText="1"/>
    </xf>
    <xf numFmtId="0" fontId="3" fillId="4" borderId="15" xfId="0" applyFont="1" applyFill="1" applyBorder="1" applyAlignment="1">
      <alignment horizontal="center"/>
    </xf>
    <xf numFmtId="0" fontId="3" fillId="4" borderId="17" xfId="0" applyFont="1" applyFill="1" applyBorder="1" applyAlignment="1">
      <alignment horizontal="center"/>
    </xf>
    <xf numFmtId="0" fontId="3" fillId="4" borderId="20"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57" xfId="0" applyFill="1" applyBorder="1" applyAlignment="1">
      <alignment horizontal="center"/>
    </xf>
    <xf numFmtId="0" fontId="0" fillId="6" borderId="53" xfId="0" applyFill="1" applyBorder="1" applyAlignment="1">
      <alignment horizontal="center"/>
    </xf>
    <xf numFmtId="0" fontId="0" fillId="6" borderId="58" xfId="0" applyFill="1" applyBorder="1" applyAlignment="1">
      <alignment horizontal="center"/>
    </xf>
    <xf numFmtId="0" fontId="0" fillId="6" borderId="42" xfId="0" applyFill="1" applyBorder="1" applyAlignment="1">
      <alignment horizontal="center"/>
    </xf>
    <xf numFmtId="0" fontId="0" fillId="6" borderId="43" xfId="0" applyFill="1" applyBorder="1" applyAlignment="1">
      <alignment horizontal="center"/>
    </xf>
    <xf numFmtId="0" fontId="0" fillId="6" borderId="5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2" fontId="9" fillId="0" borderId="53" xfId="0" applyNumberFormat="1"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2" fontId="9" fillId="0" borderId="67" xfId="0" applyNumberFormat="1" applyFont="1" applyBorder="1" applyAlignment="1">
      <alignment horizontal="center"/>
    </xf>
    <xf numFmtId="2" fontId="9" fillId="0" borderId="61" xfId="0" applyNumberFormat="1" applyFont="1" applyBorder="1" applyAlignment="1">
      <alignment horizontal="center"/>
    </xf>
    <xf numFmtId="2" fontId="9" fillId="0" borderId="25" xfId="0" applyNumberFormat="1"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1" fillId="4" borderId="14" xfId="0" applyFont="1" applyFill="1" applyBorder="1" applyAlignment="1">
      <alignment horizontal="left" vertical="center"/>
    </xf>
    <xf numFmtId="0" fontId="1" fillId="4" borderId="0" xfId="0" applyFont="1" applyFill="1" applyAlignment="1">
      <alignment horizontal="left" vertical="center"/>
    </xf>
    <xf numFmtId="0" fontId="1" fillId="4" borderId="19" xfId="0" applyFont="1" applyFill="1" applyBorder="1" applyAlignment="1">
      <alignment horizontal="left" vertical="center"/>
    </xf>
    <xf numFmtId="0" fontId="0" fillId="4" borderId="14" xfId="0" applyFill="1" applyBorder="1" applyAlignment="1">
      <alignment horizontal="center"/>
    </xf>
    <xf numFmtId="0" fontId="0" fillId="4" borderId="0" xfId="0" applyFill="1" applyAlignment="1">
      <alignment horizontal="center"/>
    </xf>
    <xf numFmtId="0" fontId="0" fillId="4" borderId="19" xfId="0" applyFill="1" applyBorder="1" applyAlignment="1">
      <alignment horizontal="center"/>
    </xf>
    <xf numFmtId="0" fontId="8" fillId="0" borderId="14" xfId="0" applyFont="1" applyBorder="1" applyAlignment="1">
      <alignment horizontal="center"/>
    </xf>
    <xf numFmtId="0" fontId="8" fillId="0" borderId="0" xfId="0" applyFont="1" applyAlignment="1">
      <alignment horizontal="center"/>
    </xf>
    <xf numFmtId="0" fontId="8" fillId="0" borderId="19" xfId="0" applyFont="1" applyBorder="1" applyAlignment="1">
      <alignment horizontal="center"/>
    </xf>
    <xf numFmtId="0" fontId="8" fillId="4" borderId="29" xfId="0" applyFont="1" applyFill="1" applyBorder="1" applyAlignment="1">
      <alignment horizontal="center"/>
    </xf>
    <xf numFmtId="0" fontId="1" fillId="4" borderId="29" xfId="0" applyFont="1"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3" fillId="0" borderId="16" xfId="0" applyFont="1" applyBorder="1" applyAlignment="1">
      <alignment horizontal="center" vertical="top" wrapText="1"/>
    </xf>
    <xf numFmtId="0" fontId="13" fillId="0" borderId="0" xfId="0" applyFont="1" applyAlignment="1">
      <alignment horizontal="center" vertical="top" wrapText="1"/>
    </xf>
    <xf numFmtId="0" fontId="13" fillId="0" borderId="18" xfId="0" applyFont="1" applyBorder="1" applyAlignment="1">
      <alignment horizontal="center" vertical="top" wrapText="1"/>
    </xf>
    <xf numFmtId="0" fontId="13" fillId="0" borderId="19" xfId="0" applyFont="1" applyBorder="1" applyAlignment="1">
      <alignment horizontal="center" vertical="top" wrapText="1"/>
    </xf>
    <xf numFmtId="0" fontId="7" fillId="0" borderId="13" xfId="0" applyFont="1" applyBorder="1" applyAlignment="1">
      <alignment horizontal="center" wrapText="1"/>
    </xf>
    <xf numFmtId="0" fontId="7" fillId="0" borderId="14" xfId="0" applyFont="1" applyBorder="1" applyAlignment="1">
      <alignment horizontal="center" wrapText="1"/>
    </xf>
    <xf numFmtId="0" fontId="7" fillId="0" borderId="15" xfId="0" applyFont="1" applyBorder="1" applyAlignment="1">
      <alignment horizontal="center" wrapText="1"/>
    </xf>
    <xf numFmtId="0" fontId="7" fillId="0" borderId="16" xfId="0" applyFont="1" applyBorder="1" applyAlignment="1">
      <alignment horizontal="center" wrapText="1"/>
    </xf>
    <xf numFmtId="0" fontId="7" fillId="0" borderId="0" xfId="0" applyFont="1" applyAlignment="1">
      <alignment horizontal="center" wrapText="1"/>
    </xf>
    <xf numFmtId="0" fontId="7" fillId="0" borderId="17" xfId="0" applyFont="1" applyBorder="1" applyAlignment="1">
      <alignment horizontal="center" wrapText="1"/>
    </xf>
    <xf numFmtId="0" fontId="7" fillId="0" borderId="18" xfId="0" applyFont="1" applyBorder="1" applyAlignment="1">
      <alignment horizontal="center" wrapText="1"/>
    </xf>
    <xf numFmtId="0" fontId="7" fillId="0" borderId="19" xfId="0" applyFont="1" applyBorder="1" applyAlignment="1">
      <alignment horizontal="center" wrapText="1"/>
    </xf>
    <xf numFmtId="0" fontId="7" fillId="0" borderId="20" xfId="0" applyFont="1" applyBorder="1" applyAlignment="1">
      <alignment horizontal="center" wrapText="1"/>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42" xfId="0" applyFill="1" applyBorder="1" applyAlignment="1">
      <alignment horizontal="right" vertical="center"/>
    </xf>
    <xf numFmtId="0" fontId="0" fillId="7" borderId="43" xfId="0" applyFill="1" applyBorder="1" applyAlignment="1">
      <alignment horizontal="right" vertical="center"/>
    </xf>
    <xf numFmtId="0" fontId="0" fillId="7" borderId="5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14" fillId="0" borderId="13" xfId="0" applyFont="1" applyBorder="1" applyAlignment="1">
      <alignment horizontal="center" wrapText="1"/>
    </xf>
    <xf numFmtId="0" fontId="14" fillId="0" borderId="14" xfId="0" applyFont="1" applyBorder="1" applyAlignment="1">
      <alignment horizontal="center" wrapText="1"/>
    </xf>
    <xf numFmtId="0" fontId="14" fillId="0" borderId="15" xfId="0" applyFont="1" applyBorder="1" applyAlignment="1">
      <alignment horizontal="center" wrapText="1"/>
    </xf>
    <xf numFmtId="0" fontId="14" fillId="0" borderId="16" xfId="0" applyFont="1" applyBorder="1" applyAlignment="1">
      <alignment horizontal="center" wrapText="1"/>
    </xf>
    <xf numFmtId="0" fontId="14" fillId="0" borderId="0" xfId="0" applyFont="1" applyAlignment="1">
      <alignment horizontal="center" wrapText="1"/>
    </xf>
    <xf numFmtId="0" fontId="14" fillId="0" borderId="17" xfId="0" applyFont="1" applyBorder="1" applyAlignment="1">
      <alignment horizontal="center" wrapText="1"/>
    </xf>
    <xf numFmtId="0" fontId="14" fillId="0" borderId="124" xfId="0" applyFont="1" applyBorder="1" applyAlignment="1">
      <alignment horizontal="center" wrapText="1"/>
    </xf>
    <xf numFmtId="0" fontId="14" fillId="0" borderId="125" xfId="0" applyFont="1" applyBorder="1" applyAlignment="1">
      <alignment horizontal="center" wrapText="1"/>
    </xf>
    <xf numFmtId="0" fontId="14" fillId="0" borderId="126" xfId="0" applyFont="1" applyBorder="1" applyAlignment="1">
      <alignment horizont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14" fillId="0" borderId="72" xfId="0" applyFont="1" applyBorder="1" applyAlignment="1">
      <alignment horizontal="center" wrapText="1"/>
    </xf>
    <xf numFmtId="0" fontId="14" fillId="0" borderId="29" xfId="0" applyFont="1" applyBorder="1" applyAlignment="1">
      <alignment horizontal="center" wrapText="1"/>
    </xf>
    <xf numFmtId="0" fontId="14" fillId="0" borderId="30" xfId="0" applyFont="1"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42" xfId="0" applyFill="1" applyBorder="1" applyAlignment="1">
      <alignment horizontal="center"/>
    </xf>
    <xf numFmtId="0" fontId="0" fillId="4" borderId="26" xfId="0" applyFill="1" applyBorder="1" applyAlignment="1">
      <alignment horizontal="center"/>
    </xf>
    <xf numFmtId="0" fontId="0" fillId="4" borderId="5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14" fillId="0" borderId="62" xfId="0" applyFont="1" applyBorder="1" applyAlignment="1">
      <alignment horizontal="center" wrapText="1"/>
    </xf>
    <xf numFmtId="0" fontId="14" fillId="0" borderId="37" xfId="0" applyFont="1" applyBorder="1" applyAlignment="1">
      <alignment horizontal="center" wrapText="1"/>
    </xf>
    <xf numFmtId="0" fontId="14" fillId="0" borderId="38" xfId="0" applyFont="1" applyBorder="1" applyAlignment="1">
      <alignment horizontal="center" wrapText="1"/>
    </xf>
    <xf numFmtId="0" fontId="0" fillId="4" borderId="36"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14" fillId="0" borderId="123" xfId="0" applyFont="1" applyBorder="1" applyAlignment="1">
      <alignment horizontal="center" wrapText="1"/>
    </xf>
    <xf numFmtId="0" fontId="14" fillId="0" borderId="71" xfId="0" applyFont="1" applyBorder="1" applyAlignment="1">
      <alignment horizontal="center" wrapText="1"/>
    </xf>
    <xf numFmtId="0" fontId="14" fillId="0" borderId="81" xfId="0" applyFont="1"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81" xfId="0" applyFill="1" applyBorder="1" applyAlignment="1">
      <alignment horizontal="right" vertical="center"/>
    </xf>
    <xf numFmtId="0" fontId="0" fillId="7" borderId="18" xfId="0" applyFill="1" applyBorder="1" applyAlignment="1">
      <alignment horizontal="right" vertical="center"/>
    </xf>
    <xf numFmtId="0" fontId="0" fillId="7" borderId="19" xfId="0" applyFill="1" applyBorder="1" applyAlignment="1">
      <alignment horizontal="right" vertical="center"/>
    </xf>
    <xf numFmtId="0" fontId="0" fillId="7" borderId="20" xfId="0" applyFill="1" applyBorder="1" applyAlignment="1">
      <alignment horizontal="right" vertical="center"/>
    </xf>
    <xf numFmtId="0" fontId="2" fillId="4" borderId="23" xfId="0" applyFont="1" applyFill="1" applyBorder="1" applyAlignment="1">
      <alignment horizontal="center" vertic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47" xfId="0" applyBorder="1" applyAlignment="1">
      <alignment horizontal="center" wrapText="1"/>
    </xf>
    <xf numFmtId="0" fontId="0" fillId="4" borderId="13" xfId="0" applyFill="1" applyBorder="1" applyAlignment="1">
      <alignment horizontal="center"/>
    </xf>
    <xf numFmtId="0" fontId="0" fillId="4" borderId="90" xfId="0" applyFill="1" applyBorder="1" applyAlignment="1">
      <alignment horizontal="center"/>
    </xf>
    <xf numFmtId="0" fontId="0" fillId="4" borderId="16" xfId="0" applyFill="1" applyBorder="1" applyAlignment="1">
      <alignment horizontal="center"/>
    </xf>
    <xf numFmtId="0" fontId="0" fillId="4" borderId="60" xfId="0" applyFill="1" applyBorder="1" applyAlignment="1">
      <alignment horizontal="center"/>
    </xf>
    <xf numFmtId="0" fontId="0" fillId="4" borderId="124" xfId="0" applyFill="1" applyBorder="1" applyAlignment="1">
      <alignment horizontal="center"/>
    </xf>
    <xf numFmtId="0" fontId="0" fillId="4" borderId="63" xfId="0" applyFill="1" applyBorder="1" applyAlignment="1">
      <alignment horizontal="center"/>
    </xf>
    <xf numFmtId="0" fontId="3" fillId="4" borderId="89" xfId="0" applyFont="1" applyFill="1" applyBorder="1" applyAlignment="1">
      <alignment horizontal="center" vertical="center"/>
    </xf>
    <xf numFmtId="0" fontId="3" fillId="4" borderId="55" xfId="0" applyFont="1" applyFill="1" applyBorder="1" applyAlignment="1">
      <alignment horizontal="center" vertical="center"/>
    </xf>
    <xf numFmtId="0" fontId="3" fillId="4" borderId="56" xfId="0" applyFont="1" applyFill="1" applyBorder="1" applyAlignment="1">
      <alignment horizontal="center" vertical="center"/>
    </xf>
    <xf numFmtId="0" fontId="0" fillId="7" borderId="13" xfId="0" applyFill="1" applyBorder="1" applyAlignment="1">
      <alignment horizontal="center" vertical="center"/>
    </xf>
    <xf numFmtId="0" fontId="0" fillId="7" borderId="14" xfId="0" applyFill="1" applyBorder="1" applyAlignment="1">
      <alignment horizontal="center" vertical="center"/>
    </xf>
    <xf numFmtId="0" fontId="0" fillId="7" borderId="15" xfId="0" applyFill="1" applyBorder="1" applyAlignment="1">
      <alignment horizontal="center" vertical="center"/>
    </xf>
    <xf numFmtId="0" fontId="0" fillId="7" borderId="16" xfId="0" applyFill="1" applyBorder="1" applyAlignment="1">
      <alignment horizontal="center" vertical="center"/>
    </xf>
    <xf numFmtId="0" fontId="0" fillId="7" borderId="0" xfId="0" applyFill="1" applyAlignment="1">
      <alignment horizontal="center" vertical="center"/>
    </xf>
    <xf numFmtId="0" fontId="0" fillId="7" borderId="17" xfId="0" applyFill="1" applyBorder="1" applyAlignment="1">
      <alignment horizontal="center" vertic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126" xfId="0" applyFill="1" applyBorder="1" applyAlignment="1">
      <alignment horizontal="center" vertical="center"/>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24"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4" borderId="123" xfId="0" applyFill="1" applyBorder="1" applyAlignment="1">
      <alignment horizontal="center" vertical="center"/>
    </xf>
    <xf numFmtId="0" fontId="0" fillId="4" borderId="64" xfId="0" applyFill="1" applyBorder="1" applyAlignment="1">
      <alignment horizontal="center" vertical="center"/>
    </xf>
    <xf numFmtId="0" fontId="0" fillId="4" borderId="16" xfId="0" applyFill="1" applyBorder="1" applyAlignment="1">
      <alignment horizontal="center" vertical="center"/>
    </xf>
    <xf numFmtId="0" fontId="0" fillId="4" borderId="60" xfId="0" applyFill="1" applyBorder="1" applyAlignment="1">
      <alignment horizontal="center" vertical="center"/>
    </xf>
    <xf numFmtId="0" fontId="0" fillId="4" borderId="124" xfId="0" applyFill="1" applyBorder="1" applyAlignment="1">
      <alignment horizontal="center" vertical="center"/>
    </xf>
    <xf numFmtId="0" fontId="0" fillId="4" borderId="63" xfId="0" applyFill="1" applyBorder="1" applyAlignment="1">
      <alignment horizontal="center" vertical="center"/>
    </xf>
    <xf numFmtId="0" fontId="0" fillId="0" borderId="123"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3" fillId="4" borderId="58" xfId="0" applyFont="1" applyFill="1" applyBorder="1" applyAlignment="1">
      <alignment horizontal="left" vertical="center"/>
    </xf>
    <xf numFmtId="0" fontId="3" fillId="4" borderId="55" xfId="0" applyFont="1" applyFill="1" applyBorder="1" applyAlignment="1">
      <alignment horizontal="left" vertical="center"/>
    </xf>
    <xf numFmtId="0" fontId="3" fillId="4" borderId="56" xfId="0" applyFont="1" applyFill="1" applyBorder="1" applyAlignment="1">
      <alignment horizontal="left" vertical="center"/>
    </xf>
    <xf numFmtId="0" fontId="3" fillId="4" borderId="58" xfId="0" applyFont="1" applyFill="1" applyBorder="1" applyAlignment="1">
      <alignment horizontal="center" vertical="center"/>
    </xf>
    <xf numFmtId="0" fontId="0" fillId="7" borderId="29" xfId="0" applyFill="1" applyBorder="1" applyAlignment="1">
      <alignment horizontal="center" vertical="center"/>
    </xf>
    <xf numFmtId="0" fontId="0" fillId="4" borderId="29"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6" xfId="0" applyFill="1" applyBorder="1" applyAlignment="1">
      <alignment horizontal="center" vertical="center" wrapText="1"/>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0" borderId="67" xfId="0" applyBorder="1" applyAlignment="1">
      <alignment horizontal="center" wrapText="1"/>
    </xf>
    <xf numFmtId="0" fontId="0" fillId="0" borderId="17" xfId="0" applyBorder="1" applyAlignment="1">
      <alignment horizont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4" xfId="0" applyFont="1" applyFill="1" applyBorder="1" applyAlignment="1">
      <alignment horizontal="right"/>
    </xf>
    <xf numFmtId="0" fontId="3" fillId="4" borderId="45" xfId="0" applyFont="1" applyFill="1" applyBorder="1" applyAlignment="1">
      <alignment horizontal="right"/>
    </xf>
    <xf numFmtId="0" fontId="3" fillId="4" borderId="72" xfId="0" applyFont="1" applyFill="1" applyBorder="1" applyAlignment="1">
      <alignment horizontal="right"/>
    </xf>
    <xf numFmtId="0" fontId="1" fillId="4" borderId="43" xfId="0" applyFont="1" applyFill="1" applyBorder="1" applyAlignment="1">
      <alignment horizontal="center"/>
    </xf>
    <xf numFmtId="0" fontId="0" fillId="4" borderId="45" xfId="0" applyFill="1" applyBorder="1" applyAlignment="1">
      <alignment horizont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0" xfId="0" applyBorder="1" applyAlignment="1">
      <alignment horizontal="center"/>
    </xf>
    <xf numFmtId="0" fontId="0" fillId="0" borderId="71" xfId="0" applyBorder="1" applyAlignment="1">
      <alignment horizontal="center"/>
    </xf>
    <xf numFmtId="0" fontId="0" fillId="0" borderId="64" xfId="0" applyBorder="1" applyAlignment="1">
      <alignment horizontal="center"/>
    </xf>
    <xf numFmtId="0" fontId="0" fillId="0" borderId="125" xfId="0" applyBorder="1" applyAlignment="1">
      <alignment horizontal="center"/>
    </xf>
    <xf numFmtId="0" fontId="0" fillId="0" borderId="63" xfId="0" applyBorder="1" applyAlignment="1">
      <alignment horizontal="center"/>
    </xf>
    <xf numFmtId="0" fontId="0" fillId="0" borderId="70" xfId="0" applyBorder="1" applyAlignment="1">
      <alignment horizontal="center" vertical="center"/>
    </xf>
    <xf numFmtId="0" fontId="0" fillId="0" borderId="71" xfId="0" applyBorder="1" applyAlignment="1">
      <alignment horizontal="center" vertical="center"/>
    </xf>
    <xf numFmtId="0" fontId="0" fillId="0" borderId="64" xfId="0" applyBorder="1" applyAlignment="1">
      <alignment horizontal="center" vertical="center"/>
    </xf>
    <xf numFmtId="0" fontId="0" fillId="0" borderId="69" xfId="0" applyBorder="1" applyAlignment="1">
      <alignment horizontal="center" vertical="center"/>
    </xf>
    <xf numFmtId="0" fontId="0" fillId="0" borderId="125" xfId="0" applyBorder="1" applyAlignment="1">
      <alignment horizontal="center" vertical="center"/>
    </xf>
    <xf numFmtId="0" fontId="0" fillId="0" borderId="63" xfId="0" applyBorder="1" applyAlignment="1">
      <alignment horizontal="center" vertical="center"/>
    </xf>
    <xf numFmtId="0" fontId="0" fillId="7" borderId="24" xfId="0" applyFill="1" applyBorder="1" applyAlignment="1">
      <alignment horizontal="center" vertical="center"/>
    </xf>
    <xf numFmtId="0" fontId="0" fillId="7" borderId="25" xfId="0" applyFill="1" applyBorder="1" applyAlignment="1">
      <alignment horizontal="center" vertical="center"/>
    </xf>
    <xf numFmtId="0" fontId="0" fillId="7" borderId="26" xfId="0" applyFill="1" applyBorder="1" applyAlignment="1">
      <alignment horizontal="center" vertical="center"/>
    </xf>
    <xf numFmtId="0" fontId="0" fillId="7" borderId="30" xfId="0" applyFill="1" applyBorder="1" applyAlignment="1">
      <alignment horizontal="center" vertical="center"/>
    </xf>
    <xf numFmtId="0" fontId="0" fillId="7" borderId="36" xfId="0" applyFill="1" applyBorder="1" applyAlignment="1">
      <alignment horizontal="center" vertical="center"/>
    </xf>
    <xf numFmtId="0" fontId="0" fillId="7" borderId="37" xfId="0" applyFill="1" applyBorder="1" applyAlignment="1">
      <alignment horizontal="center" vertical="center"/>
    </xf>
    <xf numFmtId="0" fontId="0" fillId="7" borderId="38" xfId="0" applyFill="1" applyBorder="1" applyAlignment="1">
      <alignment horizontal="center" vertical="center"/>
    </xf>
    <xf numFmtId="0" fontId="0" fillId="0" borderId="24" xfId="0" applyBorder="1" applyAlignment="1">
      <alignment horizontal="center" vertical="top" wrapText="1"/>
    </xf>
    <xf numFmtId="0" fontId="0" fillId="0" borderId="25" xfId="0" applyBorder="1" applyAlignment="1">
      <alignment horizontal="center" vertical="top" wrapText="1"/>
    </xf>
    <xf numFmtId="0" fontId="0" fillId="0" borderId="26" xfId="0" applyBorder="1" applyAlignment="1">
      <alignment horizontal="center" vertical="top" wrapText="1"/>
    </xf>
    <xf numFmtId="0" fontId="0" fillId="0" borderId="28" xfId="0" applyBorder="1" applyAlignment="1">
      <alignment horizontal="center" vertical="top" wrapText="1"/>
    </xf>
    <xf numFmtId="0" fontId="0" fillId="0" borderId="29" xfId="0" applyBorder="1" applyAlignment="1">
      <alignment horizontal="center" vertical="top" wrapText="1"/>
    </xf>
    <xf numFmtId="0" fontId="0" fillId="0" borderId="30" xfId="0" applyBorder="1" applyAlignment="1">
      <alignment horizontal="center" vertical="top" wrapText="1"/>
    </xf>
    <xf numFmtId="0" fontId="0" fillId="0" borderId="36" xfId="0" applyBorder="1" applyAlignment="1">
      <alignment horizontal="center" vertical="top" wrapText="1"/>
    </xf>
    <xf numFmtId="0" fontId="0" fillId="0" borderId="37" xfId="0" applyBorder="1" applyAlignment="1">
      <alignment horizontal="center" vertical="top" wrapText="1"/>
    </xf>
    <xf numFmtId="0" fontId="0" fillId="0" borderId="38" xfId="0" applyBorder="1" applyAlignment="1">
      <alignment horizontal="center"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wrapText="1"/>
    </xf>
    <xf numFmtId="0" fontId="0" fillId="0" borderId="71" xfId="0" applyBorder="1" applyAlignment="1">
      <alignment wrapText="1"/>
    </xf>
    <xf numFmtId="0" fontId="0" fillId="0" borderId="64" xfId="0" applyBorder="1" applyAlignment="1">
      <alignment wrapText="1"/>
    </xf>
    <xf numFmtId="0" fontId="0" fillId="0" borderId="69" xfId="0" applyBorder="1" applyAlignment="1">
      <alignment wrapText="1"/>
    </xf>
    <xf numFmtId="0" fontId="0" fillId="0" borderId="125" xfId="0" applyBorder="1" applyAlignment="1">
      <alignment wrapText="1"/>
    </xf>
    <xf numFmtId="0" fontId="0" fillId="0" borderId="63" xfId="0" applyBorder="1" applyAlignment="1">
      <alignment wrapText="1"/>
    </xf>
    <xf numFmtId="0" fontId="0" fillId="0" borderId="24" xfId="0" applyBorder="1" applyAlignment="1">
      <alignment horizontal="center" wrapText="1"/>
    </xf>
    <xf numFmtId="0" fontId="0" fillId="0" borderId="25" xfId="0" applyBorder="1" applyAlignment="1">
      <alignment horizontal="center" wrapText="1"/>
    </xf>
    <xf numFmtId="0" fontId="0" fillId="0" borderId="68" xfId="0" applyBorder="1" applyAlignment="1">
      <alignment horizontal="center" wrapText="1"/>
    </xf>
    <xf numFmtId="0" fontId="0" fillId="0" borderId="26" xfId="0" applyBorder="1" applyAlignment="1">
      <alignment horizontal="center" wrapText="1"/>
    </xf>
    <xf numFmtId="0" fontId="0" fillId="0" borderId="36" xfId="0" applyBorder="1" applyAlignment="1">
      <alignment horizontal="center" wrapText="1"/>
    </xf>
    <xf numFmtId="0" fontId="0" fillId="0" borderId="38" xfId="0" applyBorder="1" applyAlignment="1">
      <alignment horizontal="center" wrapText="1"/>
    </xf>
    <xf numFmtId="0" fontId="0" fillId="7" borderId="81" xfId="0" applyFill="1" applyBorder="1" applyAlignment="1">
      <alignment horizontal="center" vertical="center"/>
    </xf>
    <xf numFmtId="0" fontId="0" fillId="7" borderId="57" xfId="0" applyFill="1" applyBorder="1" applyAlignment="1">
      <alignment horizontal="center" vertical="center"/>
    </xf>
    <xf numFmtId="0" fontId="0" fillId="7" borderId="54" xfId="0" applyFill="1" applyBorder="1" applyAlignment="1">
      <alignment horizontal="center"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121"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0" xfId="0" applyFont="1" applyAlignment="1">
      <alignment horizontal="center" vertical="center" wrapText="1"/>
    </xf>
    <xf numFmtId="0" fontId="13" fillId="0" borderId="17"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22" xfId="0" applyFont="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8" fillId="0" borderId="11"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86" xfId="0" applyFont="1"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0</xdr:col>
      <xdr:colOff>24319</xdr:colOff>
      <xdr:row>23</xdr:row>
      <xdr:rowOff>44953</xdr:rowOff>
    </xdr:from>
    <xdr:ext cx="8159785" cy="486300"/>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C7C0674A-1B31-51C3-2532-52520E8D4864}"/>
                </a:ext>
              </a:extLst>
            </xdr:cNvPr>
            <xdr:cNvSpPr txBox="1"/>
          </xdr:nvSpPr>
          <xdr:spPr>
            <a:xfrm>
              <a:off x="24319" y="6757038"/>
              <a:ext cx="8159785" cy="486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pPr/>
              <a14:m>
                <m:oMathPara xmlns:m="http://schemas.openxmlformats.org/officeDocument/2006/math">
                  <m:oMathParaPr>
                    <m:jc m:val="centerGroup"/>
                  </m:oMathParaPr>
                  <m:oMath xmlns:m="http://schemas.openxmlformats.org/officeDocument/2006/math">
                    <m:r>
                      <a:rPr lang="en-GB" sz="1600" b="0" i="1">
                        <a:solidFill>
                          <a:schemeClr val="tx1"/>
                        </a:solidFill>
                        <a:effectLst/>
                        <a:latin typeface="Cambria Math" panose="02040503050406030204" pitchFamily="18" charset="0"/>
                        <a:ea typeface="+mn-ea"/>
                        <a:cs typeface="+mn-cs"/>
                      </a:rPr>
                      <m:t>𝐸𝑛𝑔𝑖𝑛𝑒</m:t>
                    </m:r>
                    <m:r>
                      <a:rPr lang="en-GB" sz="1600" b="0" i="1">
                        <a:solidFill>
                          <a:schemeClr val="tx1"/>
                        </a:solidFill>
                        <a:effectLst/>
                        <a:latin typeface="Cambria Math" panose="02040503050406030204" pitchFamily="18" charset="0"/>
                        <a:ea typeface="+mn-ea"/>
                        <a:cs typeface="+mn-cs"/>
                      </a:rPr>
                      <m:t> </m:t>
                    </m:r>
                    <m:r>
                      <a:rPr lang="en-GB" sz="1600" b="0" i="1">
                        <a:solidFill>
                          <a:schemeClr val="tx1"/>
                        </a:solidFill>
                        <a:effectLst/>
                        <a:latin typeface="Cambria Math" panose="02040503050406030204" pitchFamily="18" charset="0"/>
                        <a:ea typeface="+mn-ea"/>
                        <a:cs typeface="+mn-cs"/>
                      </a:rPr>
                      <m:t>𝐶𝐶</m:t>
                    </m:r>
                    <m:r>
                      <a:rPr lang="en-GB" sz="1600" b="0" i="1">
                        <a:solidFill>
                          <a:schemeClr val="tx1"/>
                        </a:solidFill>
                        <a:effectLst/>
                        <a:latin typeface="Cambria Math" panose="02040503050406030204" pitchFamily="18" charset="0"/>
                        <a:ea typeface="+mn-ea"/>
                        <a:cs typeface="+mn-cs"/>
                      </a:rPr>
                      <m:t>= </m:t>
                    </m:r>
                    <m:f>
                      <m:fPr>
                        <m:ctrlPr>
                          <a:rPr lang="en-GB" sz="1600" b="0" i="1">
                            <a:solidFill>
                              <a:schemeClr val="tx1"/>
                            </a:solidFill>
                            <a:effectLst/>
                            <a:latin typeface="Cambria Math" panose="02040503050406030204" pitchFamily="18" charset="0"/>
                            <a:ea typeface="+mn-ea"/>
                            <a:cs typeface="+mn-cs"/>
                          </a:rPr>
                        </m:ctrlPr>
                      </m:fPr>
                      <m:num>
                        <m:r>
                          <a:rPr lang="en-GB" sz="1600" b="0" i="1">
                            <a:solidFill>
                              <a:schemeClr val="tx1"/>
                            </a:solidFill>
                            <a:effectLst/>
                            <a:latin typeface="Cambria Math" panose="02040503050406030204" pitchFamily="18" charset="0"/>
                            <a:ea typeface="+mn-ea"/>
                            <a:cs typeface="+mn-cs"/>
                          </a:rPr>
                          <m:t>𝜋</m:t>
                        </m:r>
                      </m:num>
                      <m:den>
                        <m:r>
                          <a:rPr lang="en-GB" sz="1600" b="0" i="1">
                            <a:solidFill>
                              <a:schemeClr val="tx1"/>
                            </a:solidFill>
                            <a:effectLst/>
                            <a:latin typeface="Cambria Math" panose="02040503050406030204" pitchFamily="18" charset="0"/>
                            <a:ea typeface="+mn-ea"/>
                            <a:cs typeface="+mn-cs"/>
                          </a:rPr>
                          <m:t>4</m:t>
                        </m:r>
                      </m:den>
                    </m:f>
                    <m:r>
                      <a:rPr lang="en-GB" sz="1600" b="0" i="1">
                        <a:solidFill>
                          <a:schemeClr val="tx1"/>
                        </a:solidFill>
                        <a:effectLst/>
                        <a:latin typeface="Cambria Math" panose="02040503050406030204" pitchFamily="18" charset="0"/>
                        <a:ea typeface="+mn-ea"/>
                        <a:cs typeface="+mn-cs"/>
                      </a:rPr>
                      <m:t>×</m:t>
                    </m:r>
                    <m:sSup>
                      <m:sSupPr>
                        <m:ctrlPr>
                          <a:rPr lang="en-GB" sz="1600" b="0" i="1">
                            <a:solidFill>
                              <a:schemeClr val="tx1"/>
                            </a:solidFill>
                            <a:effectLst/>
                            <a:latin typeface="Cambria Math" panose="02040503050406030204" pitchFamily="18" charset="0"/>
                            <a:ea typeface="+mn-ea"/>
                            <a:cs typeface="+mn-cs"/>
                          </a:rPr>
                        </m:ctrlPr>
                      </m:sSupPr>
                      <m:e>
                        <m:r>
                          <a:rPr lang="en-GB" sz="1600" b="0" i="1">
                            <a:solidFill>
                              <a:schemeClr val="tx1"/>
                            </a:solidFill>
                            <a:effectLst/>
                            <a:latin typeface="Cambria Math" panose="02040503050406030204" pitchFamily="18" charset="0"/>
                            <a:ea typeface="+mn-ea"/>
                            <a:cs typeface="+mn-cs"/>
                          </a:rPr>
                          <m:t>𝐵𝑜𝑟𝑒</m:t>
                        </m:r>
                      </m:e>
                      <m:sup>
                        <m:r>
                          <a:rPr lang="en-GB" sz="1600" b="0" i="1">
                            <a:solidFill>
                              <a:schemeClr val="tx1"/>
                            </a:solidFill>
                            <a:effectLst/>
                            <a:latin typeface="Cambria Math" panose="02040503050406030204" pitchFamily="18" charset="0"/>
                            <a:ea typeface="+mn-ea"/>
                            <a:cs typeface="+mn-cs"/>
                          </a:rPr>
                          <m:t>2</m:t>
                        </m:r>
                      </m:sup>
                    </m:sSup>
                    <m:r>
                      <a:rPr lang="en-GB" sz="1600" b="0" i="1">
                        <a:solidFill>
                          <a:schemeClr val="tx1"/>
                        </a:solidFill>
                        <a:effectLst/>
                        <a:latin typeface="Cambria Math" panose="02040503050406030204" pitchFamily="18" charset="0"/>
                        <a:ea typeface="+mn-ea"/>
                        <a:cs typeface="+mn-cs"/>
                      </a:rPr>
                      <m:t>×</m:t>
                    </m:r>
                    <m:r>
                      <a:rPr lang="en-GB" sz="1600" b="0" i="1">
                        <a:solidFill>
                          <a:schemeClr val="tx1"/>
                        </a:solidFill>
                        <a:effectLst/>
                        <a:latin typeface="Cambria Math" panose="02040503050406030204" pitchFamily="18" charset="0"/>
                        <a:ea typeface="+mn-ea"/>
                        <a:cs typeface="+mn-cs"/>
                      </a:rPr>
                      <m:t>𝑆𝑡𝑟𝑜𝑘𝑒</m:t>
                    </m:r>
                    <m:r>
                      <a:rPr lang="en-GB" sz="1600" b="0" i="1">
                        <a:solidFill>
                          <a:schemeClr val="tx1"/>
                        </a:solidFill>
                        <a:effectLst/>
                        <a:latin typeface="Cambria Math" panose="02040503050406030204" pitchFamily="18" charset="0"/>
                        <a:ea typeface="+mn-ea"/>
                        <a:cs typeface="+mn-cs"/>
                      </a:rPr>
                      <m:t> ×</m:t>
                    </m:r>
                    <m:r>
                      <a:rPr lang="en-GB" sz="1600" b="0" i="1">
                        <a:solidFill>
                          <a:schemeClr val="tx1"/>
                        </a:solidFill>
                        <a:effectLst/>
                        <a:latin typeface="Cambria Math" panose="02040503050406030204" pitchFamily="18" charset="0"/>
                        <a:ea typeface="+mn-ea"/>
                        <a:cs typeface="+mn-cs"/>
                      </a:rPr>
                      <m:t>𝑛𝑢𝑚𝑏𝑒𝑟</m:t>
                    </m:r>
                    <m:r>
                      <a:rPr lang="en-GB" sz="1600" b="0" i="1">
                        <a:solidFill>
                          <a:schemeClr val="tx1"/>
                        </a:solidFill>
                        <a:effectLst/>
                        <a:latin typeface="Cambria Math" panose="02040503050406030204" pitchFamily="18" charset="0"/>
                        <a:ea typeface="+mn-ea"/>
                        <a:cs typeface="+mn-cs"/>
                      </a:rPr>
                      <m:t> </m:t>
                    </m:r>
                    <m:r>
                      <a:rPr lang="en-GB" sz="1600" b="0" i="1">
                        <a:solidFill>
                          <a:schemeClr val="tx1"/>
                        </a:solidFill>
                        <a:effectLst/>
                        <a:latin typeface="Cambria Math" panose="02040503050406030204" pitchFamily="18" charset="0"/>
                        <a:ea typeface="+mn-ea"/>
                        <a:cs typeface="+mn-cs"/>
                      </a:rPr>
                      <m:t>𝑜𝑓</m:t>
                    </m:r>
                    <m:r>
                      <a:rPr lang="en-GB" sz="1600" b="0" i="1">
                        <a:solidFill>
                          <a:schemeClr val="tx1"/>
                        </a:solidFill>
                        <a:effectLst/>
                        <a:latin typeface="Cambria Math" panose="02040503050406030204" pitchFamily="18" charset="0"/>
                        <a:ea typeface="+mn-ea"/>
                        <a:cs typeface="+mn-cs"/>
                      </a:rPr>
                      <m:t> </m:t>
                    </m:r>
                    <m:r>
                      <a:rPr lang="en-GB" sz="1600" b="0" i="1">
                        <a:solidFill>
                          <a:schemeClr val="tx1"/>
                        </a:solidFill>
                        <a:effectLst/>
                        <a:latin typeface="Cambria Math" panose="02040503050406030204" pitchFamily="18" charset="0"/>
                        <a:ea typeface="+mn-ea"/>
                        <a:cs typeface="+mn-cs"/>
                      </a:rPr>
                      <m:t>𝐶𝑦𝑙𝑖𝑛𝑑𝑒𝑟𝑠</m:t>
                    </m:r>
                  </m:oMath>
                </m:oMathPara>
              </a14:m>
              <a:endParaRPr lang="en-GB" sz="1600" b="0" i="1">
                <a:latin typeface="Cambria Math" panose="02040503050406030204" pitchFamily="18" charset="0"/>
                <a:ea typeface="Cambria Math" panose="02040503050406030204" pitchFamily="18"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600" b="0" i="1">
                <a:latin typeface="Cambria Math" panose="02040503050406030204" pitchFamily="18" charset="0"/>
                <a:ea typeface="Cambria Math" panose="02040503050406030204" pitchFamily="18" charset="0"/>
              </a:endParaRPr>
            </a:p>
            <a:p>
              <a:endParaRPr lang="en-GB" sz="1600" b="0" i="1">
                <a:latin typeface="Cambria Math" panose="02040503050406030204" pitchFamily="18" charset="0"/>
                <a:ea typeface="Cambria Math" panose="02040503050406030204" pitchFamily="18" charset="0"/>
              </a:endParaRPr>
            </a:p>
            <a:p>
              <a:endParaRPr lang="en-GB" sz="1600" b="0" i="1">
                <a:latin typeface="Cambria Math" panose="02040503050406030204" pitchFamily="18" charset="0"/>
                <a:ea typeface="Cambria Math" panose="02040503050406030204" pitchFamily="18" charset="0"/>
              </a:endParaRPr>
            </a:p>
            <a:p>
              <a:endParaRPr lang="en-GB" sz="2000"/>
            </a:p>
          </xdr:txBody>
        </xdr:sp>
      </mc:Choice>
      <mc:Fallback xmlns="">
        <xdr:sp macro="" textlink="">
          <xdr:nvSpPr>
            <xdr:cNvPr id="2" name="TextBox 1">
              <a:extLst>
                <a:ext uri="{FF2B5EF4-FFF2-40B4-BE49-F238E27FC236}">
                  <a16:creationId xmlns:a16="http://schemas.microsoft.com/office/drawing/2014/main" id="{C7C0674A-1B31-51C3-2532-52520E8D4864}"/>
                </a:ext>
              </a:extLst>
            </xdr:cNvPr>
            <xdr:cNvSpPr txBox="1"/>
          </xdr:nvSpPr>
          <xdr:spPr>
            <a:xfrm>
              <a:off x="24319" y="6757038"/>
              <a:ext cx="8159785" cy="486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n-GB" sz="1600" b="0" i="0">
                  <a:solidFill>
                    <a:schemeClr val="tx1"/>
                  </a:solidFill>
                  <a:effectLst/>
                  <a:latin typeface="+mn-lt"/>
                  <a:ea typeface="+mn-ea"/>
                  <a:cs typeface="+mn-cs"/>
                </a:rPr>
                <a:t>𝐸𝑛𝑔𝑖𝑛𝑒 𝐶𝐶=  𝜋/4×〖𝐵𝑜𝑟𝑒〗^2×𝑆𝑡𝑟𝑜𝑘𝑒 ×𝑛𝑢𝑚𝑏𝑒𝑟 𝑜𝑓 𝐶𝑦𝑙𝑖𝑛𝑑𝑒𝑟𝑠</a:t>
              </a:r>
              <a:endParaRPr lang="en-GB" sz="1600" b="0" i="1">
                <a:latin typeface="Cambria Math" panose="02040503050406030204" pitchFamily="18" charset="0"/>
                <a:ea typeface="Cambria Math" panose="02040503050406030204" pitchFamily="18"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GB" sz="1600" b="0" i="1">
                <a:latin typeface="Cambria Math" panose="02040503050406030204" pitchFamily="18" charset="0"/>
                <a:ea typeface="Cambria Math" panose="02040503050406030204" pitchFamily="18" charset="0"/>
              </a:endParaRPr>
            </a:p>
            <a:p>
              <a:endParaRPr lang="en-GB" sz="1600" b="0" i="1">
                <a:latin typeface="Cambria Math" panose="02040503050406030204" pitchFamily="18" charset="0"/>
                <a:ea typeface="Cambria Math" panose="02040503050406030204" pitchFamily="18" charset="0"/>
              </a:endParaRPr>
            </a:p>
            <a:p>
              <a:endParaRPr lang="en-GB" sz="1600" b="0" i="1">
                <a:latin typeface="Cambria Math" panose="02040503050406030204" pitchFamily="18" charset="0"/>
                <a:ea typeface="Cambria Math" panose="02040503050406030204" pitchFamily="18" charset="0"/>
              </a:endParaRPr>
            </a:p>
            <a:p>
              <a:endParaRPr lang="en-GB" sz="2000"/>
            </a:p>
          </xdr:txBody>
        </xdr:sp>
      </mc:Fallback>
    </mc:AlternateContent>
    <xdr:clientData/>
  </xdr:oneCellAnchor>
  <xdr:oneCellAnchor>
    <xdr:from>
      <xdr:col>0</xdr:col>
      <xdr:colOff>81572</xdr:colOff>
      <xdr:row>24</xdr:row>
      <xdr:rowOff>84948</xdr:rowOff>
    </xdr:from>
    <xdr:ext cx="8187070" cy="476284"/>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27D0E0E8-D0C4-D0ED-40A8-C810E3BCC0DB}"/>
                </a:ext>
              </a:extLst>
            </xdr:cNvPr>
            <xdr:cNvSpPr txBox="1"/>
          </xdr:nvSpPr>
          <xdr:spPr>
            <a:xfrm>
              <a:off x="81572" y="7234778"/>
              <a:ext cx="8187070" cy="476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r>
                      <a:rPr lang="en-GB" sz="1600" b="0" i="1">
                        <a:solidFill>
                          <a:schemeClr val="tx1"/>
                        </a:solidFill>
                        <a:effectLst/>
                        <a:latin typeface="Cambria Math" panose="02040503050406030204" pitchFamily="18" charset="0"/>
                        <a:ea typeface="+mn-ea"/>
                        <a:cs typeface="+mn-cs"/>
                      </a:rPr>
                      <m:t>𝐸𝑛𝑔𝑖𝑛𝑒</m:t>
                    </m:r>
                    <m:r>
                      <a:rPr lang="en-GB" sz="1600" b="0" i="1">
                        <a:solidFill>
                          <a:schemeClr val="tx1"/>
                        </a:solidFill>
                        <a:effectLst/>
                        <a:latin typeface="Cambria Math" panose="02040503050406030204" pitchFamily="18" charset="0"/>
                        <a:ea typeface="+mn-ea"/>
                        <a:cs typeface="+mn-cs"/>
                      </a:rPr>
                      <m:t> </m:t>
                    </m:r>
                    <m:r>
                      <a:rPr lang="en-GB" sz="1600" b="0" i="1">
                        <a:solidFill>
                          <a:schemeClr val="tx1"/>
                        </a:solidFill>
                        <a:effectLst/>
                        <a:latin typeface="Cambria Math" panose="02040503050406030204" pitchFamily="18" charset="0"/>
                        <a:ea typeface="+mn-ea"/>
                        <a:cs typeface="+mn-cs"/>
                      </a:rPr>
                      <m:t>𝐶𝐶</m:t>
                    </m:r>
                    <m:r>
                      <a:rPr lang="en-GB" sz="1600" b="0" i="1">
                        <a:solidFill>
                          <a:schemeClr val="tx1"/>
                        </a:solidFill>
                        <a:effectLst/>
                        <a:latin typeface="Cambria Math" panose="02040503050406030204" pitchFamily="18" charset="0"/>
                        <a:ea typeface="+mn-ea"/>
                        <a:cs typeface="+mn-cs"/>
                      </a:rPr>
                      <m:t>= </m:t>
                    </m:r>
                    <m:f>
                      <m:fPr>
                        <m:ctrlPr>
                          <a:rPr lang="en-GB" sz="1600" b="0" i="1">
                            <a:solidFill>
                              <a:schemeClr val="tx1"/>
                            </a:solidFill>
                            <a:effectLst/>
                            <a:latin typeface="Cambria Math" panose="02040503050406030204" pitchFamily="18" charset="0"/>
                            <a:ea typeface="+mn-ea"/>
                            <a:cs typeface="+mn-cs"/>
                          </a:rPr>
                        </m:ctrlPr>
                      </m:fPr>
                      <m:num>
                        <m:r>
                          <a:rPr lang="en-GB" sz="1600" b="0" i="1">
                            <a:solidFill>
                              <a:schemeClr val="tx1"/>
                            </a:solidFill>
                            <a:effectLst/>
                            <a:latin typeface="Cambria Math" panose="02040503050406030204" pitchFamily="18" charset="0"/>
                            <a:ea typeface="+mn-ea"/>
                            <a:cs typeface="+mn-cs"/>
                          </a:rPr>
                          <m:t>𝜋</m:t>
                        </m:r>
                      </m:num>
                      <m:den>
                        <m:r>
                          <a:rPr lang="en-GB" sz="1600" b="0" i="1">
                            <a:solidFill>
                              <a:schemeClr val="tx1"/>
                            </a:solidFill>
                            <a:effectLst/>
                            <a:latin typeface="Cambria Math" panose="02040503050406030204" pitchFamily="18" charset="0"/>
                            <a:ea typeface="+mn-ea"/>
                            <a:cs typeface="+mn-cs"/>
                          </a:rPr>
                          <m:t>4</m:t>
                        </m:r>
                      </m:den>
                    </m:f>
                    <m:r>
                      <a:rPr lang="en-GB" sz="1600" b="0" i="1">
                        <a:solidFill>
                          <a:schemeClr val="tx1"/>
                        </a:solidFill>
                        <a:effectLst/>
                        <a:latin typeface="Cambria Math" panose="02040503050406030204" pitchFamily="18" charset="0"/>
                        <a:ea typeface="+mn-ea"/>
                        <a:cs typeface="+mn-cs"/>
                      </a:rPr>
                      <m:t>×</m:t>
                    </m:r>
                    <m:sSup>
                      <m:sSupPr>
                        <m:ctrlPr>
                          <a:rPr lang="en-GB" sz="1600" b="0" i="1">
                            <a:solidFill>
                              <a:schemeClr val="tx1"/>
                            </a:solidFill>
                            <a:effectLst/>
                            <a:latin typeface="Cambria Math" panose="02040503050406030204" pitchFamily="18" charset="0"/>
                            <a:ea typeface="+mn-ea"/>
                            <a:cs typeface="+mn-cs"/>
                          </a:rPr>
                        </m:ctrlPr>
                      </m:sSupPr>
                      <m:e>
                        <m:r>
                          <a:rPr lang="en-GB" sz="1600" b="0" i="1">
                            <a:solidFill>
                              <a:schemeClr val="tx1"/>
                            </a:solidFill>
                            <a:effectLst/>
                            <a:latin typeface="Cambria Math" panose="02040503050406030204" pitchFamily="18" charset="0"/>
                            <a:ea typeface="+mn-ea"/>
                            <a:cs typeface="+mn-cs"/>
                          </a:rPr>
                          <m:t>(</m:t>
                        </m:r>
                        <m:f>
                          <m:fPr>
                            <m:ctrlPr>
                              <a:rPr lang="en-GB" sz="1600" b="0" i="1">
                                <a:solidFill>
                                  <a:schemeClr val="tx1"/>
                                </a:solidFill>
                                <a:effectLst/>
                                <a:latin typeface="Cambria Math" panose="02040503050406030204" pitchFamily="18" charset="0"/>
                                <a:ea typeface="+mn-ea"/>
                                <a:cs typeface="+mn-cs"/>
                              </a:rPr>
                            </m:ctrlPr>
                          </m:fPr>
                          <m:num>
                            <m:d>
                              <m:dPr>
                                <m:ctrlPr>
                                  <a:rPr lang="en-GB" sz="1600" b="0" i="1">
                                    <a:solidFill>
                                      <a:schemeClr val="tx1"/>
                                    </a:solidFill>
                                    <a:effectLst/>
                                    <a:latin typeface="Cambria Math" panose="02040503050406030204" pitchFamily="18" charset="0"/>
                                    <a:ea typeface="+mn-ea"/>
                                    <a:cs typeface="+mn-cs"/>
                                  </a:rPr>
                                </m:ctrlPr>
                              </m:dPr>
                              <m:e>
                                <m:r>
                                  <a:rPr lang="en-GB" sz="1600" b="0" i="1">
                                    <a:solidFill>
                                      <a:schemeClr val="tx1"/>
                                    </a:solidFill>
                                    <a:effectLst/>
                                    <a:latin typeface="Cambria Math" panose="02040503050406030204" pitchFamily="18" charset="0"/>
                                    <a:ea typeface="+mn-ea"/>
                                    <a:cs typeface="+mn-cs"/>
                                  </a:rPr>
                                  <m:t>75.96+75.95+76.02+76.03</m:t>
                                </m:r>
                              </m:e>
                            </m:d>
                          </m:num>
                          <m:den>
                            <m:r>
                              <a:rPr lang="en-GB" sz="1600" b="0" i="1">
                                <a:solidFill>
                                  <a:schemeClr val="tx1"/>
                                </a:solidFill>
                                <a:effectLst/>
                                <a:latin typeface="Cambria Math" panose="02040503050406030204" pitchFamily="18" charset="0"/>
                                <a:ea typeface="+mn-ea"/>
                                <a:cs typeface="+mn-cs"/>
                              </a:rPr>
                              <m:t>4</m:t>
                            </m:r>
                          </m:den>
                        </m:f>
                        <m:r>
                          <a:rPr lang="en-GB" sz="1600" b="0" i="1">
                            <a:solidFill>
                              <a:schemeClr val="tx1"/>
                            </a:solidFill>
                            <a:effectLst/>
                            <a:latin typeface="Cambria Math" panose="02040503050406030204" pitchFamily="18" charset="0"/>
                            <a:ea typeface="+mn-ea"/>
                            <a:cs typeface="+mn-cs"/>
                          </a:rPr>
                          <m:t>)</m:t>
                        </m:r>
                      </m:e>
                      <m:sup>
                        <m:r>
                          <a:rPr lang="en-GB" sz="1600" b="0" i="1">
                            <a:solidFill>
                              <a:schemeClr val="tx1"/>
                            </a:solidFill>
                            <a:effectLst/>
                            <a:latin typeface="Cambria Math" panose="02040503050406030204" pitchFamily="18" charset="0"/>
                            <a:ea typeface="+mn-ea"/>
                            <a:cs typeface="+mn-cs"/>
                          </a:rPr>
                          <m:t>2</m:t>
                        </m:r>
                      </m:sup>
                    </m:sSup>
                    <m:r>
                      <a:rPr lang="en-GB" sz="1600" b="0" i="1">
                        <a:solidFill>
                          <a:schemeClr val="tx1"/>
                        </a:solidFill>
                        <a:effectLst/>
                        <a:latin typeface="Cambria Math" panose="02040503050406030204" pitchFamily="18" charset="0"/>
                        <a:ea typeface="+mn-ea"/>
                        <a:cs typeface="+mn-cs"/>
                      </a:rPr>
                      <m:t>×76.73 ×4</m:t>
                    </m:r>
                    <m:r>
                      <a:rPr lang="en-GB" sz="1600" b="0" i="0">
                        <a:solidFill>
                          <a:schemeClr val="tx1"/>
                        </a:solidFill>
                        <a:effectLst/>
                        <a:latin typeface="Cambria Math" panose="02040503050406030204" pitchFamily="18" charset="0"/>
                        <a:ea typeface="+mn-ea"/>
                        <a:cs typeface="+mn-cs"/>
                      </a:rPr>
                      <m:t> </m:t>
                    </m:r>
                  </m:oMath>
                </m:oMathPara>
              </a14:m>
              <a:endParaRPr lang="en-GB" sz="1600">
                <a:effectLst/>
              </a:endParaRPr>
            </a:p>
          </xdr:txBody>
        </xdr:sp>
      </mc:Choice>
      <mc:Fallback xmlns="">
        <xdr:sp macro="" textlink="">
          <xdr:nvSpPr>
            <xdr:cNvPr id="3" name="TextBox 2">
              <a:extLst>
                <a:ext uri="{FF2B5EF4-FFF2-40B4-BE49-F238E27FC236}">
                  <a16:creationId xmlns:a16="http://schemas.microsoft.com/office/drawing/2014/main" id="{27D0E0E8-D0C4-D0ED-40A8-C810E3BCC0DB}"/>
                </a:ext>
              </a:extLst>
            </xdr:cNvPr>
            <xdr:cNvSpPr txBox="1"/>
          </xdr:nvSpPr>
          <xdr:spPr>
            <a:xfrm>
              <a:off x="81572" y="7234778"/>
              <a:ext cx="8187070" cy="476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GB" sz="1600" b="0" i="0">
                  <a:solidFill>
                    <a:schemeClr val="tx1"/>
                  </a:solidFill>
                  <a:effectLst/>
                  <a:latin typeface="+mn-lt"/>
                  <a:ea typeface="+mn-ea"/>
                  <a:cs typeface="+mn-cs"/>
                </a:rPr>
                <a:t>𝐸𝑛𝑔𝑖𝑛𝑒 𝐶𝐶=  𝜋/4×〖</a:t>
              </a:r>
              <a:r>
                <a:rPr lang="en-GB" sz="1600" b="0" i="0">
                  <a:solidFill>
                    <a:schemeClr val="tx1"/>
                  </a:solidFill>
                  <a:effectLst/>
                  <a:latin typeface="Cambria Math" panose="02040503050406030204" pitchFamily="18" charset="0"/>
                  <a:ea typeface="+mn-ea"/>
                  <a:cs typeface="+mn-cs"/>
                </a:rPr>
                <a:t>(((75.96+75.95+76.02+76.03))/4)</a:t>
              </a:r>
              <a:r>
                <a:rPr lang="en-GB" sz="1600" b="0" i="0">
                  <a:solidFill>
                    <a:schemeClr val="tx1"/>
                  </a:solidFill>
                  <a:effectLst/>
                  <a:latin typeface="+mn-lt"/>
                  <a:ea typeface="+mn-ea"/>
                  <a:cs typeface="+mn-cs"/>
                </a:rPr>
                <a:t>〗^2×</a:t>
              </a:r>
              <a:r>
                <a:rPr lang="en-GB" sz="1600" b="0" i="0">
                  <a:solidFill>
                    <a:schemeClr val="tx1"/>
                  </a:solidFill>
                  <a:effectLst/>
                  <a:latin typeface="Cambria Math" panose="02040503050406030204" pitchFamily="18" charset="0"/>
                  <a:ea typeface="+mn-ea"/>
                  <a:cs typeface="+mn-cs"/>
                </a:rPr>
                <a:t>76.73</a:t>
              </a:r>
              <a:r>
                <a:rPr lang="en-GB" sz="1600" b="0" i="0">
                  <a:solidFill>
                    <a:schemeClr val="tx1"/>
                  </a:solidFill>
                  <a:effectLst/>
                  <a:latin typeface="+mn-lt"/>
                  <a:ea typeface="+mn-ea"/>
                  <a:cs typeface="+mn-cs"/>
                </a:rPr>
                <a:t> ×</a:t>
              </a:r>
              <a:r>
                <a:rPr lang="en-GB" sz="1600" b="0" i="0">
                  <a:solidFill>
                    <a:schemeClr val="tx1"/>
                  </a:solidFill>
                  <a:effectLst/>
                  <a:latin typeface="Cambria Math" panose="02040503050406030204" pitchFamily="18" charset="0"/>
                  <a:ea typeface="+mn-ea"/>
                  <a:cs typeface="+mn-cs"/>
                </a:rPr>
                <a:t>4 </a:t>
              </a:r>
              <a:endParaRPr lang="en-GB" sz="1600">
                <a:effectLst/>
              </a:endParaRPr>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49" zoomScaleNormal="68" workbookViewId="0">
      <selection activeCell="G49" sqref="G49"/>
    </sheetView>
  </sheetViews>
  <sheetFormatPr defaultRowHeight="14.25" x14ac:dyDescent="0.45"/>
  <sheetData>
    <row r="1" spans="1:31" x14ac:dyDescent="0.45">
      <c r="A1" s="131" t="s">
        <v>0</v>
      </c>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row>
    <row r="2" spans="1:31" x14ac:dyDescent="0.45">
      <c r="A2" s="131"/>
      <c r="B2" s="132"/>
      <c r="C2" s="132"/>
      <c r="D2" s="132"/>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row>
    <row r="3" spans="1:31" ht="14.65" thickBot="1" x14ac:dyDescent="0.5">
      <c r="A3" s="131"/>
      <c r="B3" s="132"/>
      <c r="C3" s="132"/>
      <c r="D3" s="132"/>
      <c r="E3" s="132"/>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row>
    <row r="4" spans="1:31" ht="23.25" x14ac:dyDescent="0.45">
      <c r="A4" s="62" t="s">
        <v>1</v>
      </c>
      <c r="B4" s="63"/>
      <c r="C4" s="63"/>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4"/>
    </row>
    <row r="5" spans="1:31" ht="23.65" thickBot="1" x14ac:dyDescent="0.5">
      <c r="A5" s="65" t="s">
        <v>2</v>
      </c>
      <c r="B5" s="66"/>
      <c r="C5" s="66"/>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7"/>
    </row>
    <row r="6" spans="1:31" ht="14.65" thickBot="1" x14ac:dyDescent="0.5">
      <c r="A6" s="133" t="s">
        <v>3</v>
      </c>
      <c r="B6" s="133"/>
      <c r="C6" s="133"/>
      <c r="D6" s="133"/>
      <c r="E6" s="135" t="s">
        <v>151</v>
      </c>
      <c r="F6" s="135"/>
      <c r="G6" s="135"/>
      <c r="H6" s="135"/>
      <c r="I6" s="133" t="s">
        <v>4</v>
      </c>
      <c r="J6" s="133"/>
      <c r="K6" s="133"/>
      <c r="L6" s="133"/>
      <c r="M6" s="133"/>
      <c r="N6" s="133"/>
      <c r="O6" s="133"/>
      <c r="P6" s="133"/>
      <c r="Q6" s="126" t="s">
        <v>5</v>
      </c>
      <c r="R6" s="127"/>
      <c r="S6" s="127"/>
      <c r="T6" s="127"/>
      <c r="U6" s="127"/>
      <c r="V6" s="127"/>
      <c r="W6" s="127"/>
      <c r="X6" s="127"/>
      <c r="Y6" s="127"/>
      <c r="Z6" s="127"/>
      <c r="AA6" s="127"/>
      <c r="AB6" s="127"/>
      <c r="AC6" s="127"/>
      <c r="AD6" s="127"/>
      <c r="AE6" s="128"/>
    </row>
    <row r="7" spans="1:31" ht="15" thickTop="1" thickBot="1" x14ac:dyDescent="0.5">
      <c r="A7" s="134"/>
      <c r="B7" s="134"/>
      <c r="C7" s="134"/>
      <c r="D7" s="134"/>
      <c r="E7" s="117"/>
      <c r="F7" s="117"/>
      <c r="G7" s="117"/>
      <c r="H7" s="117"/>
      <c r="I7" s="134"/>
      <c r="J7" s="134"/>
      <c r="K7" s="134"/>
      <c r="L7" s="134"/>
      <c r="M7" s="134"/>
      <c r="N7" s="134"/>
      <c r="O7" s="134"/>
      <c r="P7" s="134"/>
      <c r="Q7" s="95"/>
      <c r="R7" s="96"/>
      <c r="S7" s="96"/>
      <c r="T7" s="96"/>
      <c r="U7" s="96"/>
      <c r="V7" s="96"/>
      <c r="W7" s="96"/>
      <c r="X7" s="96"/>
      <c r="Y7" s="96"/>
      <c r="Z7" s="96"/>
      <c r="AA7" s="96"/>
      <c r="AB7" s="96"/>
      <c r="AC7" s="96"/>
      <c r="AD7" s="96"/>
      <c r="AE7" s="97"/>
    </row>
    <row r="8" spans="1:31" ht="15" thickTop="1" thickBot="1" x14ac:dyDescent="0.5">
      <c r="A8" s="98" t="s">
        <v>6</v>
      </c>
      <c r="B8" s="99"/>
      <c r="C8" s="99"/>
      <c r="D8" s="100"/>
      <c r="E8" s="117"/>
      <c r="F8" s="117"/>
      <c r="G8" s="117"/>
      <c r="H8" s="117"/>
      <c r="I8" s="129" t="s">
        <v>187</v>
      </c>
      <c r="J8" s="130"/>
      <c r="K8" s="130"/>
      <c r="L8" s="130"/>
      <c r="M8" s="130"/>
      <c r="N8" s="130"/>
      <c r="O8" s="130"/>
      <c r="P8" s="130"/>
      <c r="Q8" s="118" t="s">
        <v>197</v>
      </c>
      <c r="R8" s="119"/>
      <c r="S8" s="119"/>
      <c r="T8" s="119"/>
      <c r="U8" s="119"/>
      <c r="V8" s="119"/>
      <c r="W8" s="119"/>
      <c r="X8" s="119"/>
      <c r="Y8" s="119"/>
      <c r="Z8" s="119"/>
      <c r="AA8" s="119"/>
      <c r="AB8" s="119"/>
      <c r="AC8" s="119"/>
      <c r="AD8" s="119"/>
      <c r="AE8" s="120"/>
    </row>
    <row r="9" spans="1:31" ht="15" thickTop="1" thickBot="1" x14ac:dyDescent="0.5">
      <c r="A9" s="123"/>
      <c r="B9" s="124"/>
      <c r="C9" s="124"/>
      <c r="D9" s="125"/>
      <c r="E9" s="117"/>
      <c r="F9" s="117"/>
      <c r="G9" s="117"/>
      <c r="H9" s="117"/>
      <c r="I9" s="130"/>
      <c r="J9" s="130"/>
      <c r="K9" s="130"/>
      <c r="L9" s="130"/>
      <c r="M9" s="130"/>
      <c r="N9" s="130"/>
      <c r="O9" s="130"/>
      <c r="P9" s="130"/>
      <c r="Q9" s="118"/>
      <c r="R9" s="119"/>
      <c r="S9" s="119"/>
      <c r="T9" s="119"/>
      <c r="U9" s="119"/>
      <c r="V9" s="119"/>
      <c r="W9" s="119"/>
      <c r="X9" s="119"/>
      <c r="Y9" s="119"/>
      <c r="Z9" s="119"/>
      <c r="AA9" s="119"/>
      <c r="AB9" s="119"/>
      <c r="AC9" s="119"/>
      <c r="AD9" s="119"/>
      <c r="AE9" s="120"/>
    </row>
    <row r="10" spans="1:31" ht="15" thickTop="1" thickBot="1" x14ac:dyDescent="0.5">
      <c r="A10" s="123"/>
      <c r="B10" s="124"/>
      <c r="C10" s="124"/>
      <c r="D10" s="125"/>
      <c r="E10" s="117"/>
      <c r="F10" s="117"/>
      <c r="G10" s="117"/>
      <c r="H10" s="117"/>
      <c r="I10" s="130"/>
      <c r="J10" s="130"/>
      <c r="K10" s="130"/>
      <c r="L10" s="130"/>
      <c r="M10" s="130"/>
      <c r="N10" s="130"/>
      <c r="O10" s="130"/>
      <c r="P10" s="130"/>
      <c r="Q10" s="118"/>
      <c r="R10" s="119"/>
      <c r="S10" s="119"/>
      <c r="T10" s="119"/>
      <c r="U10" s="119"/>
      <c r="V10" s="119"/>
      <c r="W10" s="119"/>
      <c r="X10" s="119"/>
      <c r="Y10" s="119"/>
      <c r="Z10" s="119"/>
      <c r="AA10" s="119"/>
      <c r="AB10" s="119"/>
      <c r="AC10" s="119"/>
      <c r="AD10" s="119"/>
      <c r="AE10" s="120"/>
    </row>
    <row r="11" spans="1:31" ht="15" thickTop="1" thickBot="1" x14ac:dyDescent="0.5">
      <c r="A11" s="123"/>
      <c r="B11" s="124"/>
      <c r="C11" s="124"/>
      <c r="D11" s="125"/>
      <c r="E11" s="117"/>
      <c r="F11" s="117"/>
      <c r="G11" s="117"/>
      <c r="H11" s="117"/>
      <c r="I11" s="130"/>
      <c r="J11" s="130"/>
      <c r="K11" s="130"/>
      <c r="L11" s="130"/>
      <c r="M11" s="130"/>
      <c r="N11" s="130"/>
      <c r="O11" s="130"/>
      <c r="P11" s="130"/>
      <c r="Q11" s="118"/>
      <c r="R11" s="119"/>
      <c r="S11" s="119"/>
      <c r="T11" s="119"/>
      <c r="U11" s="119"/>
      <c r="V11" s="119"/>
      <c r="W11" s="119"/>
      <c r="X11" s="119"/>
      <c r="Y11" s="119"/>
      <c r="Z11" s="119"/>
      <c r="AA11" s="119"/>
      <c r="AB11" s="119"/>
      <c r="AC11" s="119"/>
      <c r="AD11" s="119"/>
      <c r="AE11" s="120"/>
    </row>
    <row r="12" spans="1:31" ht="15" thickTop="1" thickBot="1" x14ac:dyDescent="0.5">
      <c r="A12" s="123"/>
      <c r="B12" s="124"/>
      <c r="C12" s="124"/>
      <c r="D12" s="125"/>
      <c r="E12" s="117"/>
      <c r="F12" s="117"/>
      <c r="G12" s="117"/>
      <c r="H12" s="117"/>
      <c r="I12" s="130"/>
      <c r="J12" s="130"/>
      <c r="K12" s="130"/>
      <c r="L12" s="130"/>
      <c r="M12" s="130"/>
      <c r="N12" s="130"/>
      <c r="O12" s="130"/>
      <c r="P12" s="130"/>
      <c r="Q12" s="118"/>
      <c r="R12" s="119"/>
      <c r="S12" s="119"/>
      <c r="T12" s="119"/>
      <c r="U12" s="119"/>
      <c r="V12" s="119"/>
      <c r="W12" s="119"/>
      <c r="X12" s="119"/>
      <c r="Y12" s="119"/>
      <c r="Z12" s="119"/>
      <c r="AA12" s="119"/>
      <c r="AB12" s="119"/>
      <c r="AC12" s="119"/>
      <c r="AD12" s="119"/>
      <c r="AE12" s="120"/>
    </row>
    <row r="13" spans="1:31" ht="15" thickTop="1" thickBot="1" x14ac:dyDescent="0.5">
      <c r="A13" s="126"/>
      <c r="B13" s="127"/>
      <c r="C13" s="127"/>
      <c r="D13" s="128"/>
      <c r="E13" s="117"/>
      <c r="F13" s="117"/>
      <c r="G13" s="117"/>
      <c r="H13" s="117"/>
      <c r="I13" s="130"/>
      <c r="J13" s="130"/>
      <c r="K13" s="130"/>
      <c r="L13" s="130"/>
      <c r="M13" s="130"/>
      <c r="N13" s="130"/>
      <c r="O13" s="130"/>
      <c r="P13" s="130"/>
      <c r="Q13" s="118"/>
      <c r="R13" s="119"/>
      <c r="S13" s="119"/>
      <c r="T13" s="119"/>
      <c r="U13" s="119"/>
      <c r="V13" s="119"/>
      <c r="W13" s="119"/>
      <c r="X13" s="119"/>
      <c r="Y13" s="119"/>
      <c r="Z13" s="119"/>
      <c r="AA13" s="119"/>
      <c r="AB13" s="119"/>
      <c r="AC13" s="119"/>
      <c r="AD13" s="119"/>
      <c r="AE13" s="120"/>
    </row>
    <row r="14" spans="1:31" ht="15" thickTop="1" thickBot="1" x14ac:dyDescent="0.5">
      <c r="A14" s="95" t="s">
        <v>7</v>
      </c>
      <c r="B14" s="96"/>
      <c r="C14" s="96"/>
      <c r="D14" s="96"/>
      <c r="E14" s="96"/>
      <c r="F14" s="96"/>
      <c r="G14" s="96"/>
      <c r="H14" s="96"/>
      <c r="I14" s="96"/>
      <c r="J14" s="96"/>
      <c r="K14" s="96"/>
      <c r="L14" s="96"/>
      <c r="M14" s="96"/>
      <c r="N14" s="96"/>
      <c r="O14" s="96"/>
      <c r="P14" s="97"/>
      <c r="Q14" s="118"/>
      <c r="R14" s="119"/>
      <c r="S14" s="119"/>
      <c r="T14" s="119"/>
      <c r="U14" s="119"/>
      <c r="V14" s="119"/>
      <c r="W14" s="119"/>
      <c r="X14" s="119"/>
      <c r="Y14" s="119"/>
      <c r="Z14" s="119"/>
      <c r="AA14" s="119"/>
      <c r="AB14" s="119"/>
      <c r="AC14" s="119"/>
      <c r="AD14" s="119"/>
      <c r="AE14" s="120"/>
    </row>
    <row r="15" spans="1:31" ht="15" thickTop="1" thickBot="1" x14ac:dyDescent="0.5">
      <c r="A15" s="95"/>
      <c r="B15" s="96"/>
      <c r="C15" s="96"/>
      <c r="D15" s="96"/>
      <c r="E15" s="96"/>
      <c r="F15" s="96"/>
      <c r="G15" s="96"/>
      <c r="H15" s="96"/>
      <c r="I15" s="96"/>
      <c r="J15" s="96"/>
      <c r="K15" s="96"/>
      <c r="L15" s="96"/>
      <c r="M15" s="96"/>
      <c r="N15" s="96"/>
      <c r="O15" s="96"/>
      <c r="P15" s="97"/>
      <c r="Q15" s="118"/>
      <c r="R15" s="119"/>
      <c r="S15" s="119"/>
      <c r="T15" s="119"/>
      <c r="U15" s="119"/>
      <c r="V15" s="119"/>
      <c r="W15" s="119"/>
      <c r="X15" s="119"/>
      <c r="Y15" s="119"/>
      <c r="Z15" s="119"/>
      <c r="AA15" s="119"/>
      <c r="AB15" s="119"/>
      <c r="AC15" s="119"/>
      <c r="AD15" s="119"/>
      <c r="AE15" s="120"/>
    </row>
    <row r="16" spans="1:31" ht="15" thickTop="1" thickBot="1" x14ac:dyDescent="0.5">
      <c r="A16" s="118" t="s">
        <v>195</v>
      </c>
      <c r="B16" s="119"/>
      <c r="C16" s="119"/>
      <c r="D16" s="119"/>
      <c r="E16" s="119"/>
      <c r="F16" s="119"/>
      <c r="G16" s="119"/>
      <c r="H16" s="119"/>
      <c r="I16" s="119"/>
      <c r="J16" s="119"/>
      <c r="K16" s="119"/>
      <c r="L16" s="119"/>
      <c r="M16" s="119"/>
      <c r="N16" s="119"/>
      <c r="O16" s="119"/>
      <c r="P16" s="120"/>
      <c r="Q16" s="118"/>
      <c r="R16" s="119"/>
      <c r="S16" s="119"/>
      <c r="T16" s="119"/>
      <c r="U16" s="119"/>
      <c r="V16" s="119"/>
      <c r="W16" s="119"/>
      <c r="X16" s="119"/>
      <c r="Y16" s="119"/>
      <c r="Z16" s="119"/>
      <c r="AA16" s="119"/>
      <c r="AB16" s="119"/>
      <c r="AC16" s="119"/>
      <c r="AD16" s="119"/>
      <c r="AE16" s="120"/>
    </row>
    <row r="17" spans="1:31" ht="15" thickTop="1" thickBot="1" x14ac:dyDescent="0.5">
      <c r="A17" s="118"/>
      <c r="B17" s="119"/>
      <c r="C17" s="119"/>
      <c r="D17" s="119"/>
      <c r="E17" s="119"/>
      <c r="F17" s="119"/>
      <c r="G17" s="119"/>
      <c r="H17" s="119"/>
      <c r="I17" s="119"/>
      <c r="J17" s="119"/>
      <c r="K17" s="119"/>
      <c r="L17" s="119"/>
      <c r="M17" s="119"/>
      <c r="N17" s="119"/>
      <c r="O17" s="119"/>
      <c r="P17" s="120"/>
      <c r="Q17" s="118"/>
      <c r="R17" s="119"/>
      <c r="S17" s="119"/>
      <c r="T17" s="119"/>
      <c r="U17" s="119"/>
      <c r="V17" s="119"/>
      <c r="W17" s="119"/>
      <c r="X17" s="119"/>
      <c r="Y17" s="119"/>
      <c r="Z17" s="119"/>
      <c r="AA17" s="119"/>
      <c r="AB17" s="119"/>
      <c r="AC17" s="119"/>
      <c r="AD17" s="119"/>
      <c r="AE17" s="120"/>
    </row>
    <row r="18" spans="1:31" ht="15" thickTop="1" thickBot="1" x14ac:dyDescent="0.5">
      <c r="A18" s="118"/>
      <c r="B18" s="119"/>
      <c r="C18" s="119"/>
      <c r="D18" s="119"/>
      <c r="E18" s="119"/>
      <c r="F18" s="119"/>
      <c r="G18" s="119"/>
      <c r="H18" s="119"/>
      <c r="I18" s="119"/>
      <c r="J18" s="119"/>
      <c r="K18" s="119"/>
      <c r="L18" s="119"/>
      <c r="M18" s="119"/>
      <c r="N18" s="119"/>
      <c r="O18" s="119"/>
      <c r="P18" s="120"/>
      <c r="Q18" s="118"/>
      <c r="R18" s="119"/>
      <c r="S18" s="119"/>
      <c r="T18" s="119"/>
      <c r="U18" s="119"/>
      <c r="V18" s="119"/>
      <c r="W18" s="119"/>
      <c r="X18" s="119"/>
      <c r="Y18" s="119"/>
      <c r="Z18" s="119"/>
      <c r="AA18" s="119"/>
      <c r="AB18" s="119"/>
      <c r="AC18" s="119"/>
      <c r="AD18" s="119"/>
      <c r="AE18" s="120"/>
    </row>
    <row r="19" spans="1:31" ht="15" thickTop="1" thickBot="1" x14ac:dyDescent="0.5">
      <c r="A19" s="118"/>
      <c r="B19" s="119"/>
      <c r="C19" s="119"/>
      <c r="D19" s="119"/>
      <c r="E19" s="119"/>
      <c r="F19" s="119"/>
      <c r="G19" s="119"/>
      <c r="H19" s="119"/>
      <c r="I19" s="119"/>
      <c r="J19" s="119"/>
      <c r="K19" s="119"/>
      <c r="L19" s="119"/>
      <c r="M19" s="119"/>
      <c r="N19" s="119"/>
      <c r="O19" s="119"/>
      <c r="P19" s="120"/>
      <c r="Q19" s="118"/>
      <c r="R19" s="119"/>
      <c r="S19" s="119"/>
      <c r="T19" s="119"/>
      <c r="U19" s="119"/>
      <c r="V19" s="119"/>
      <c r="W19" s="119"/>
      <c r="X19" s="119"/>
      <c r="Y19" s="119"/>
      <c r="Z19" s="119"/>
      <c r="AA19" s="119"/>
      <c r="AB19" s="119"/>
      <c r="AC19" s="119"/>
      <c r="AD19" s="119"/>
      <c r="AE19" s="120"/>
    </row>
    <row r="20" spans="1:31" ht="15" thickTop="1" thickBot="1" x14ac:dyDescent="0.5">
      <c r="A20" s="118"/>
      <c r="B20" s="119"/>
      <c r="C20" s="119"/>
      <c r="D20" s="119"/>
      <c r="E20" s="119"/>
      <c r="F20" s="119"/>
      <c r="G20" s="119"/>
      <c r="H20" s="119"/>
      <c r="I20" s="119"/>
      <c r="J20" s="119"/>
      <c r="K20" s="119"/>
      <c r="L20" s="119"/>
      <c r="M20" s="119"/>
      <c r="N20" s="119"/>
      <c r="O20" s="119"/>
      <c r="P20" s="120"/>
      <c r="Q20" s="118"/>
      <c r="R20" s="119"/>
      <c r="S20" s="119"/>
      <c r="T20" s="119"/>
      <c r="U20" s="119"/>
      <c r="V20" s="119"/>
      <c r="W20" s="119"/>
      <c r="X20" s="119"/>
      <c r="Y20" s="119"/>
      <c r="Z20" s="119"/>
      <c r="AA20" s="119"/>
      <c r="AB20" s="119"/>
      <c r="AC20" s="119"/>
      <c r="AD20" s="119"/>
      <c r="AE20" s="120"/>
    </row>
    <row r="21" spans="1:31" ht="15" thickTop="1" thickBot="1" x14ac:dyDescent="0.5">
      <c r="A21" s="118"/>
      <c r="B21" s="119"/>
      <c r="C21" s="119"/>
      <c r="D21" s="119"/>
      <c r="E21" s="119"/>
      <c r="F21" s="119"/>
      <c r="G21" s="119"/>
      <c r="H21" s="119"/>
      <c r="I21" s="119"/>
      <c r="J21" s="119"/>
      <c r="K21" s="119"/>
      <c r="L21" s="119"/>
      <c r="M21" s="119"/>
      <c r="N21" s="119"/>
      <c r="O21" s="119"/>
      <c r="P21" s="120"/>
      <c r="Q21" s="118"/>
      <c r="R21" s="119"/>
      <c r="S21" s="119"/>
      <c r="T21" s="119"/>
      <c r="U21" s="119"/>
      <c r="V21" s="119"/>
      <c r="W21" s="119"/>
      <c r="X21" s="119"/>
      <c r="Y21" s="119"/>
      <c r="Z21" s="119"/>
      <c r="AA21" s="119"/>
      <c r="AB21" s="119"/>
      <c r="AC21" s="119"/>
      <c r="AD21" s="119"/>
      <c r="AE21" s="120"/>
    </row>
    <row r="22" spans="1:31" ht="15" thickTop="1" thickBot="1" x14ac:dyDescent="0.5">
      <c r="A22" s="118"/>
      <c r="B22" s="119"/>
      <c r="C22" s="119"/>
      <c r="D22" s="119"/>
      <c r="E22" s="119"/>
      <c r="F22" s="119"/>
      <c r="G22" s="119"/>
      <c r="H22" s="119"/>
      <c r="I22" s="119"/>
      <c r="J22" s="119"/>
      <c r="K22" s="119"/>
      <c r="L22" s="119"/>
      <c r="M22" s="119"/>
      <c r="N22" s="119"/>
      <c r="O22" s="119"/>
      <c r="P22" s="120"/>
      <c r="Q22" s="118"/>
      <c r="R22" s="119"/>
      <c r="S22" s="119"/>
      <c r="T22" s="119"/>
      <c r="U22" s="119"/>
      <c r="V22" s="119"/>
      <c r="W22" s="119"/>
      <c r="X22" s="119"/>
      <c r="Y22" s="119"/>
      <c r="Z22" s="119"/>
      <c r="AA22" s="119"/>
      <c r="AB22" s="119"/>
      <c r="AC22" s="119"/>
      <c r="AD22" s="119"/>
      <c r="AE22" s="120"/>
    </row>
    <row r="23" spans="1:31" ht="15" thickTop="1" thickBot="1" x14ac:dyDescent="0.5">
      <c r="A23" s="118"/>
      <c r="B23" s="119"/>
      <c r="C23" s="119"/>
      <c r="D23" s="119"/>
      <c r="E23" s="119"/>
      <c r="F23" s="119"/>
      <c r="G23" s="119"/>
      <c r="H23" s="119"/>
      <c r="I23" s="119"/>
      <c r="J23" s="119"/>
      <c r="K23" s="119"/>
      <c r="L23" s="119"/>
      <c r="M23" s="119"/>
      <c r="N23" s="119"/>
      <c r="O23" s="119"/>
      <c r="P23" s="120"/>
      <c r="Q23" s="118"/>
      <c r="R23" s="119"/>
      <c r="S23" s="119"/>
      <c r="T23" s="119"/>
      <c r="U23" s="119"/>
      <c r="V23" s="119"/>
      <c r="W23" s="119"/>
      <c r="X23" s="119"/>
      <c r="Y23" s="119"/>
      <c r="Z23" s="119"/>
      <c r="AA23" s="119"/>
      <c r="AB23" s="119"/>
      <c r="AC23" s="119"/>
      <c r="AD23" s="119"/>
      <c r="AE23" s="120"/>
    </row>
    <row r="24" spans="1:31" ht="15" thickTop="1" thickBot="1" x14ac:dyDescent="0.5">
      <c r="A24" s="118"/>
      <c r="B24" s="119"/>
      <c r="C24" s="119"/>
      <c r="D24" s="119"/>
      <c r="E24" s="119"/>
      <c r="F24" s="119"/>
      <c r="G24" s="119"/>
      <c r="H24" s="119"/>
      <c r="I24" s="119"/>
      <c r="J24" s="119"/>
      <c r="K24" s="119"/>
      <c r="L24" s="119"/>
      <c r="M24" s="119"/>
      <c r="N24" s="119"/>
      <c r="O24" s="119"/>
      <c r="P24" s="120"/>
      <c r="Q24" s="118"/>
      <c r="R24" s="119"/>
      <c r="S24" s="119"/>
      <c r="T24" s="119"/>
      <c r="U24" s="119"/>
      <c r="V24" s="119"/>
      <c r="W24" s="119"/>
      <c r="X24" s="119"/>
      <c r="Y24" s="119"/>
      <c r="Z24" s="119"/>
      <c r="AA24" s="119"/>
      <c r="AB24" s="119"/>
      <c r="AC24" s="119"/>
      <c r="AD24" s="119"/>
      <c r="AE24" s="120"/>
    </row>
    <row r="25" spans="1:31" ht="75" customHeight="1" thickTop="1" thickBot="1" x14ac:dyDescent="0.5">
      <c r="A25" s="118"/>
      <c r="B25" s="119"/>
      <c r="C25" s="119"/>
      <c r="D25" s="119"/>
      <c r="E25" s="119"/>
      <c r="F25" s="119"/>
      <c r="G25" s="119"/>
      <c r="H25" s="119"/>
      <c r="I25" s="119"/>
      <c r="J25" s="119"/>
      <c r="K25" s="119"/>
      <c r="L25" s="119"/>
      <c r="M25" s="119"/>
      <c r="N25" s="119"/>
      <c r="O25" s="119"/>
      <c r="P25" s="120"/>
      <c r="Q25" s="118"/>
      <c r="R25" s="119"/>
      <c r="S25" s="119"/>
      <c r="T25" s="119"/>
      <c r="U25" s="119"/>
      <c r="V25" s="119"/>
      <c r="W25" s="119"/>
      <c r="X25" s="119"/>
      <c r="Y25" s="119"/>
      <c r="Z25" s="119"/>
      <c r="AA25" s="119"/>
      <c r="AB25" s="119"/>
      <c r="AC25" s="119"/>
      <c r="AD25" s="119"/>
      <c r="AE25" s="120"/>
    </row>
    <row r="26" spans="1:31" ht="15" thickTop="1" thickBot="1" x14ac:dyDescent="0.5">
      <c r="A26" s="95" t="s">
        <v>8</v>
      </c>
      <c r="B26" s="96"/>
      <c r="C26" s="96"/>
      <c r="D26" s="96"/>
      <c r="E26" s="96"/>
      <c r="F26" s="96"/>
      <c r="G26" s="96"/>
      <c r="H26" s="96"/>
      <c r="I26" s="96"/>
      <c r="J26" s="96"/>
      <c r="K26" s="96"/>
      <c r="L26" s="96"/>
      <c r="M26" s="96"/>
      <c r="N26" s="96"/>
      <c r="O26" s="96"/>
      <c r="P26" s="97"/>
      <c r="Q26" s="118"/>
      <c r="R26" s="119"/>
      <c r="S26" s="119"/>
      <c r="T26" s="119"/>
      <c r="U26" s="119"/>
      <c r="V26" s="119"/>
      <c r="W26" s="119"/>
      <c r="X26" s="119"/>
      <c r="Y26" s="119"/>
      <c r="Z26" s="119"/>
      <c r="AA26" s="119"/>
      <c r="AB26" s="119"/>
      <c r="AC26" s="119"/>
      <c r="AD26" s="119"/>
      <c r="AE26" s="120"/>
    </row>
    <row r="27" spans="1:31" ht="15" thickTop="1" thickBot="1" x14ac:dyDescent="0.5">
      <c r="A27" s="95"/>
      <c r="B27" s="96"/>
      <c r="C27" s="96"/>
      <c r="D27" s="96"/>
      <c r="E27" s="96"/>
      <c r="F27" s="96"/>
      <c r="G27" s="96"/>
      <c r="H27" s="96"/>
      <c r="I27" s="96"/>
      <c r="J27" s="96"/>
      <c r="K27" s="96"/>
      <c r="L27" s="96"/>
      <c r="M27" s="96"/>
      <c r="N27" s="96"/>
      <c r="O27" s="96"/>
      <c r="P27" s="97"/>
      <c r="Q27" s="118"/>
      <c r="R27" s="119"/>
      <c r="S27" s="119"/>
      <c r="T27" s="119"/>
      <c r="U27" s="119"/>
      <c r="V27" s="119"/>
      <c r="W27" s="119"/>
      <c r="X27" s="119"/>
      <c r="Y27" s="119"/>
      <c r="Z27" s="119"/>
      <c r="AA27" s="119"/>
      <c r="AB27" s="119"/>
      <c r="AC27" s="119"/>
      <c r="AD27" s="119"/>
      <c r="AE27" s="120"/>
    </row>
    <row r="28" spans="1:31" ht="15" thickTop="1" thickBot="1" x14ac:dyDescent="0.5">
      <c r="A28" s="121" t="s">
        <v>196</v>
      </c>
      <c r="B28" s="102"/>
      <c r="C28" s="102"/>
      <c r="D28" s="102"/>
      <c r="E28" s="102"/>
      <c r="F28" s="102"/>
      <c r="G28" s="102"/>
      <c r="H28" s="102"/>
      <c r="I28" s="102"/>
      <c r="J28" s="102"/>
      <c r="K28" s="102"/>
      <c r="L28" s="102"/>
      <c r="M28" s="102"/>
      <c r="N28" s="102"/>
      <c r="O28" s="102"/>
      <c r="P28" s="122"/>
      <c r="Q28" s="118"/>
      <c r="R28" s="119"/>
      <c r="S28" s="119"/>
      <c r="T28" s="119"/>
      <c r="U28" s="119"/>
      <c r="V28" s="119"/>
      <c r="W28" s="119"/>
      <c r="X28" s="119"/>
      <c r="Y28" s="119"/>
      <c r="Z28" s="119"/>
      <c r="AA28" s="119"/>
      <c r="AB28" s="119"/>
      <c r="AC28" s="119"/>
      <c r="AD28" s="119"/>
      <c r="AE28" s="120"/>
    </row>
    <row r="29" spans="1:31" ht="15" thickTop="1" thickBot="1" x14ac:dyDescent="0.5">
      <c r="A29" s="101"/>
      <c r="B29" s="102"/>
      <c r="C29" s="102"/>
      <c r="D29" s="102"/>
      <c r="E29" s="102"/>
      <c r="F29" s="102"/>
      <c r="G29" s="102"/>
      <c r="H29" s="102"/>
      <c r="I29" s="102"/>
      <c r="J29" s="102"/>
      <c r="K29" s="102"/>
      <c r="L29" s="102"/>
      <c r="M29" s="102"/>
      <c r="N29" s="102"/>
      <c r="O29" s="102"/>
      <c r="P29" s="122"/>
      <c r="Q29" s="118"/>
      <c r="R29" s="119"/>
      <c r="S29" s="119"/>
      <c r="T29" s="119"/>
      <c r="U29" s="119"/>
      <c r="V29" s="119"/>
      <c r="W29" s="119"/>
      <c r="X29" s="119"/>
      <c r="Y29" s="119"/>
      <c r="Z29" s="119"/>
      <c r="AA29" s="119"/>
      <c r="AB29" s="119"/>
      <c r="AC29" s="119"/>
      <c r="AD29" s="119"/>
      <c r="AE29" s="120"/>
    </row>
    <row r="30" spans="1:31" ht="15" thickTop="1" thickBot="1" x14ac:dyDescent="0.5">
      <c r="A30" s="101"/>
      <c r="B30" s="102"/>
      <c r="C30" s="102"/>
      <c r="D30" s="102"/>
      <c r="E30" s="102"/>
      <c r="F30" s="102"/>
      <c r="G30" s="102"/>
      <c r="H30" s="102"/>
      <c r="I30" s="102"/>
      <c r="J30" s="102"/>
      <c r="K30" s="102"/>
      <c r="L30" s="102"/>
      <c r="M30" s="102"/>
      <c r="N30" s="102"/>
      <c r="O30" s="102"/>
      <c r="P30" s="122"/>
      <c r="Q30" s="118"/>
      <c r="R30" s="119"/>
      <c r="S30" s="119"/>
      <c r="T30" s="119"/>
      <c r="U30" s="119"/>
      <c r="V30" s="119"/>
      <c r="W30" s="119"/>
      <c r="X30" s="119"/>
      <c r="Y30" s="119"/>
      <c r="Z30" s="119"/>
      <c r="AA30" s="119"/>
      <c r="AB30" s="119"/>
      <c r="AC30" s="119"/>
      <c r="AD30" s="119"/>
      <c r="AE30" s="120"/>
    </row>
    <row r="31" spans="1:31" ht="15" thickTop="1" thickBot="1" x14ac:dyDescent="0.5">
      <c r="A31" s="101"/>
      <c r="B31" s="102"/>
      <c r="C31" s="102"/>
      <c r="D31" s="102"/>
      <c r="E31" s="102"/>
      <c r="F31" s="102"/>
      <c r="G31" s="102"/>
      <c r="H31" s="102"/>
      <c r="I31" s="102"/>
      <c r="J31" s="102"/>
      <c r="K31" s="102"/>
      <c r="L31" s="102"/>
      <c r="M31" s="102"/>
      <c r="N31" s="102"/>
      <c r="O31" s="102"/>
      <c r="P31" s="122"/>
      <c r="Q31" s="118"/>
      <c r="R31" s="119"/>
      <c r="S31" s="119"/>
      <c r="T31" s="119"/>
      <c r="U31" s="119"/>
      <c r="V31" s="119"/>
      <c r="W31" s="119"/>
      <c r="X31" s="119"/>
      <c r="Y31" s="119"/>
      <c r="Z31" s="119"/>
      <c r="AA31" s="119"/>
      <c r="AB31" s="119"/>
      <c r="AC31" s="119"/>
      <c r="AD31" s="119"/>
      <c r="AE31" s="120"/>
    </row>
    <row r="32" spans="1:31" ht="15" thickTop="1" thickBot="1" x14ac:dyDescent="0.5">
      <c r="A32" s="101"/>
      <c r="B32" s="102"/>
      <c r="C32" s="102"/>
      <c r="D32" s="102"/>
      <c r="E32" s="102"/>
      <c r="F32" s="102"/>
      <c r="G32" s="102"/>
      <c r="H32" s="102"/>
      <c r="I32" s="102"/>
      <c r="J32" s="102"/>
      <c r="K32" s="102"/>
      <c r="L32" s="102"/>
      <c r="M32" s="102"/>
      <c r="N32" s="102"/>
      <c r="O32" s="102"/>
      <c r="P32" s="122"/>
      <c r="Q32" s="118"/>
      <c r="R32" s="119"/>
      <c r="S32" s="119"/>
      <c r="T32" s="119"/>
      <c r="U32" s="119"/>
      <c r="V32" s="119"/>
      <c r="W32" s="119"/>
      <c r="X32" s="119"/>
      <c r="Y32" s="119"/>
      <c r="Z32" s="119"/>
      <c r="AA32" s="119"/>
      <c r="AB32" s="119"/>
      <c r="AC32" s="119"/>
      <c r="AD32" s="119"/>
      <c r="AE32" s="120"/>
    </row>
    <row r="33" spans="1:31" ht="15" thickTop="1" thickBot="1" x14ac:dyDescent="0.5">
      <c r="A33" s="101"/>
      <c r="B33" s="102"/>
      <c r="C33" s="102"/>
      <c r="D33" s="102"/>
      <c r="E33" s="102"/>
      <c r="F33" s="102"/>
      <c r="G33" s="102"/>
      <c r="H33" s="102"/>
      <c r="I33" s="102"/>
      <c r="J33" s="102"/>
      <c r="K33" s="102"/>
      <c r="L33" s="102"/>
      <c r="M33" s="102"/>
      <c r="N33" s="102"/>
      <c r="O33" s="102"/>
      <c r="P33" s="122"/>
      <c r="Q33" s="118"/>
      <c r="R33" s="119"/>
      <c r="S33" s="119"/>
      <c r="T33" s="119"/>
      <c r="U33" s="119"/>
      <c r="V33" s="119"/>
      <c r="W33" s="119"/>
      <c r="X33" s="119"/>
      <c r="Y33" s="119"/>
      <c r="Z33" s="119"/>
      <c r="AA33" s="119"/>
      <c r="AB33" s="119"/>
      <c r="AC33" s="119"/>
      <c r="AD33" s="119"/>
      <c r="AE33" s="120"/>
    </row>
    <row r="34" spans="1:31" ht="108" customHeight="1" thickTop="1" thickBot="1" x14ac:dyDescent="0.5">
      <c r="A34" s="101"/>
      <c r="B34" s="102"/>
      <c r="C34" s="102"/>
      <c r="D34" s="102"/>
      <c r="E34" s="102"/>
      <c r="F34" s="102"/>
      <c r="G34" s="102"/>
      <c r="H34" s="102"/>
      <c r="I34" s="102"/>
      <c r="J34" s="102"/>
      <c r="K34" s="102"/>
      <c r="L34" s="102"/>
      <c r="M34" s="102"/>
      <c r="N34" s="102"/>
      <c r="O34" s="102"/>
      <c r="P34" s="122"/>
      <c r="Q34" s="118"/>
      <c r="R34" s="119"/>
      <c r="S34" s="119"/>
      <c r="T34" s="119"/>
      <c r="U34" s="119"/>
      <c r="V34" s="119"/>
      <c r="W34" s="119"/>
      <c r="X34" s="119"/>
      <c r="Y34" s="119"/>
      <c r="Z34" s="119"/>
      <c r="AA34" s="119"/>
      <c r="AB34" s="119"/>
      <c r="AC34" s="119"/>
      <c r="AD34" s="119"/>
      <c r="AE34" s="120"/>
    </row>
    <row r="35" spans="1:31" ht="15" thickTop="1" thickBot="1" x14ac:dyDescent="0.5">
      <c r="A35" s="95" t="s">
        <v>9</v>
      </c>
      <c r="B35" s="96"/>
      <c r="C35" s="96"/>
      <c r="D35" s="96"/>
      <c r="E35" s="96"/>
      <c r="F35" s="96"/>
      <c r="G35" s="96"/>
      <c r="H35" s="96"/>
      <c r="I35" s="96"/>
      <c r="J35" s="96"/>
      <c r="K35" s="96"/>
      <c r="L35" s="96"/>
      <c r="M35" s="96"/>
      <c r="N35" s="96"/>
      <c r="O35" s="96"/>
      <c r="P35" s="97"/>
      <c r="Q35" s="95" t="s">
        <v>10</v>
      </c>
      <c r="R35" s="96"/>
      <c r="S35" s="96"/>
      <c r="T35" s="96"/>
      <c r="U35" s="96"/>
      <c r="V35" s="96"/>
      <c r="W35" s="96"/>
      <c r="X35" s="96"/>
      <c r="Y35" s="96"/>
      <c r="Z35" s="96"/>
      <c r="AA35" s="96"/>
      <c r="AB35" s="96"/>
      <c r="AC35" s="96"/>
      <c r="AD35" s="96"/>
      <c r="AE35" s="97"/>
    </row>
    <row r="36" spans="1:31" ht="15" thickTop="1" thickBot="1" x14ac:dyDescent="0.5">
      <c r="A36" s="95"/>
      <c r="B36" s="96"/>
      <c r="C36" s="96"/>
      <c r="D36" s="96"/>
      <c r="E36" s="96"/>
      <c r="F36" s="96"/>
      <c r="G36" s="96"/>
      <c r="H36" s="96"/>
      <c r="I36" s="96"/>
      <c r="J36" s="96"/>
      <c r="K36" s="96"/>
      <c r="L36" s="96"/>
      <c r="M36" s="96"/>
      <c r="N36" s="96"/>
      <c r="O36" s="96"/>
      <c r="P36" s="97"/>
      <c r="Q36" s="98"/>
      <c r="R36" s="99"/>
      <c r="S36" s="99"/>
      <c r="T36" s="99"/>
      <c r="U36" s="99"/>
      <c r="V36" s="99"/>
      <c r="W36" s="99"/>
      <c r="X36" s="99"/>
      <c r="Y36" s="99"/>
      <c r="Z36" s="99"/>
      <c r="AA36" s="99"/>
      <c r="AB36" s="99"/>
      <c r="AC36" s="99"/>
      <c r="AD36" s="99"/>
      <c r="AE36" s="100"/>
    </row>
    <row r="37" spans="1:31" ht="15" thickTop="1" thickBot="1" x14ac:dyDescent="0.5">
      <c r="A37" s="101"/>
      <c r="B37" s="102"/>
      <c r="C37" s="102"/>
      <c r="D37" s="102"/>
      <c r="E37" s="102"/>
      <c r="F37" s="102"/>
      <c r="G37" s="102"/>
      <c r="H37" s="102"/>
      <c r="I37" s="102"/>
      <c r="J37" s="102"/>
      <c r="K37" s="102"/>
      <c r="L37" s="102"/>
      <c r="M37" s="102"/>
      <c r="N37" s="102"/>
      <c r="O37" s="102"/>
      <c r="P37" s="102"/>
      <c r="Q37" s="105" t="s">
        <v>198</v>
      </c>
      <c r="R37" s="106"/>
      <c r="S37" s="106"/>
      <c r="T37" s="106"/>
      <c r="U37" s="106"/>
      <c r="V37" s="106"/>
      <c r="W37" s="106"/>
      <c r="X37" s="106"/>
      <c r="Y37" s="106"/>
      <c r="Z37" s="106"/>
      <c r="AA37" s="106"/>
      <c r="AB37" s="106"/>
      <c r="AC37" s="106"/>
      <c r="AD37" s="106"/>
      <c r="AE37" s="107"/>
    </row>
    <row r="38" spans="1:31" ht="15" thickTop="1" thickBot="1" x14ac:dyDescent="0.5">
      <c r="A38" s="101"/>
      <c r="B38" s="102"/>
      <c r="C38" s="102"/>
      <c r="D38" s="102"/>
      <c r="E38" s="102"/>
      <c r="F38" s="102"/>
      <c r="G38" s="102"/>
      <c r="H38" s="102"/>
      <c r="I38" s="102"/>
      <c r="J38" s="102"/>
      <c r="K38" s="102"/>
      <c r="L38" s="102"/>
      <c r="M38" s="102"/>
      <c r="N38" s="102"/>
      <c r="O38" s="102"/>
      <c r="P38" s="102"/>
      <c r="Q38" s="108"/>
      <c r="R38" s="109"/>
      <c r="S38" s="109"/>
      <c r="T38" s="109"/>
      <c r="U38" s="109"/>
      <c r="V38" s="109"/>
      <c r="W38" s="109"/>
      <c r="X38" s="109"/>
      <c r="Y38" s="109"/>
      <c r="Z38" s="109"/>
      <c r="AA38" s="109"/>
      <c r="AB38" s="109"/>
      <c r="AC38" s="109"/>
      <c r="AD38" s="109"/>
      <c r="AE38" s="110"/>
    </row>
    <row r="39" spans="1:31" ht="15" thickTop="1" thickBot="1" x14ac:dyDescent="0.5">
      <c r="A39" s="101"/>
      <c r="B39" s="102"/>
      <c r="C39" s="102"/>
      <c r="D39" s="102"/>
      <c r="E39" s="102"/>
      <c r="F39" s="102"/>
      <c r="G39" s="102"/>
      <c r="H39" s="102"/>
      <c r="I39" s="102"/>
      <c r="J39" s="102"/>
      <c r="K39" s="102"/>
      <c r="L39" s="102"/>
      <c r="M39" s="102"/>
      <c r="N39" s="102"/>
      <c r="O39" s="102"/>
      <c r="P39" s="102"/>
      <c r="Q39" s="108"/>
      <c r="R39" s="109"/>
      <c r="S39" s="109"/>
      <c r="T39" s="109"/>
      <c r="U39" s="109"/>
      <c r="V39" s="109"/>
      <c r="W39" s="109"/>
      <c r="X39" s="109"/>
      <c r="Y39" s="109"/>
      <c r="Z39" s="109"/>
      <c r="AA39" s="109"/>
      <c r="AB39" s="109"/>
      <c r="AC39" s="109"/>
      <c r="AD39" s="109"/>
      <c r="AE39" s="110"/>
    </row>
    <row r="40" spans="1:31" ht="15" thickTop="1" thickBot="1" x14ac:dyDescent="0.5">
      <c r="A40" s="101"/>
      <c r="B40" s="102"/>
      <c r="C40" s="102"/>
      <c r="D40" s="102"/>
      <c r="E40" s="102"/>
      <c r="F40" s="102"/>
      <c r="G40" s="102"/>
      <c r="H40" s="102"/>
      <c r="I40" s="102"/>
      <c r="J40" s="102"/>
      <c r="K40" s="102"/>
      <c r="L40" s="102"/>
      <c r="M40" s="102"/>
      <c r="N40" s="102"/>
      <c r="O40" s="102"/>
      <c r="P40" s="102"/>
      <c r="Q40" s="108"/>
      <c r="R40" s="109"/>
      <c r="S40" s="109"/>
      <c r="T40" s="109"/>
      <c r="U40" s="109"/>
      <c r="V40" s="109"/>
      <c r="W40" s="109"/>
      <c r="X40" s="109"/>
      <c r="Y40" s="109"/>
      <c r="Z40" s="109"/>
      <c r="AA40" s="109"/>
      <c r="AB40" s="109"/>
      <c r="AC40" s="109"/>
      <c r="AD40" s="109"/>
      <c r="AE40" s="110"/>
    </row>
    <row r="41" spans="1:31" ht="15" thickTop="1" thickBot="1" x14ac:dyDescent="0.5">
      <c r="A41" s="101"/>
      <c r="B41" s="102"/>
      <c r="C41" s="102"/>
      <c r="D41" s="102"/>
      <c r="E41" s="102"/>
      <c r="F41" s="102"/>
      <c r="G41" s="102"/>
      <c r="H41" s="102"/>
      <c r="I41" s="102"/>
      <c r="J41" s="102"/>
      <c r="K41" s="102"/>
      <c r="L41" s="102"/>
      <c r="M41" s="102"/>
      <c r="N41" s="102"/>
      <c r="O41" s="102"/>
      <c r="P41" s="102"/>
      <c r="Q41" s="108"/>
      <c r="R41" s="109"/>
      <c r="S41" s="109"/>
      <c r="T41" s="109"/>
      <c r="U41" s="109"/>
      <c r="V41" s="109"/>
      <c r="W41" s="109"/>
      <c r="X41" s="109"/>
      <c r="Y41" s="109"/>
      <c r="Z41" s="109"/>
      <c r="AA41" s="109"/>
      <c r="AB41" s="109"/>
      <c r="AC41" s="109"/>
      <c r="AD41" s="109"/>
      <c r="AE41" s="110"/>
    </row>
    <row r="42" spans="1:31" ht="15" thickTop="1" thickBot="1" x14ac:dyDescent="0.5">
      <c r="A42" s="101"/>
      <c r="B42" s="102"/>
      <c r="C42" s="102"/>
      <c r="D42" s="102"/>
      <c r="E42" s="102"/>
      <c r="F42" s="102"/>
      <c r="G42" s="102"/>
      <c r="H42" s="102"/>
      <c r="I42" s="102"/>
      <c r="J42" s="102"/>
      <c r="K42" s="102"/>
      <c r="L42" s="102"/>
      <c r="M42" s="102"/>
      <c r="N42" s="102"/>
      <c r="O42" s="102"/>
      <c r="P42" s="102"/>
      <c r="Q42" s="108"/>
      <c r="R42" s="109"/>
      <c r="S42" s="109"/>
      <c r="T42" s="109"/>
      <c r="U42" s="109"/>
      <c r="V42" s="109"/>
      <c r="W42" s="109"/>
      <c r="X42" s="109"/>
      <c r="Y42" s="109"/>
      <c r="Z42" s="109"/>
      <c r="AA42" s="109"/>
      <c r="AB42" s="109"/>
      <c r="AC42" s="109"/>
      <c r="AD42" s="109"/>
      <c r="AE42" s="110"/>
    </row>
    <row r="43" spans="1:31" ht="15" thickTop="1" thickBot="1" x14ac:dyDescent="0.5">
      <c r="A43" s="103"/>
      <c r="B43" s="104"/>
      <c r="C43" s="104"/>
      <c r="D43" s="104"/>
      <c r="E43" s="104"/>
      <c r="F43" s="104"/>
      <c r="G43" s="104"/>
      <c r="H43" s="104"/>
      <c r="I43" s="104"/>
      <c r="J43" s="104"/>
      <c r="K43" s="104"/>
      <c r="L43" s="104"/>
      <c r="M43" s="104"/>
      <c r="N43" s="104"/>
      <c r="O43" s="104"/>
      <c r="P43" s="104"/>
      <c r="Q43" s="111"/>
      <c r="R43" s="112"/>
      <c r="S43" s="112"/>
      <c r="T43" s="112"/>
      <c r="U43" s="112"/>
      <c r="V43" s="112"/>
      <c r="W43" s="112"/>
      <c r="X43" s="112"/>
      <c r="Y43" s="112"/>
      <c r="Z43" s="112"/>
      <c r="AA43" s="112"/>
      <c r="AB43" s="112"/>
      <c r="AC43" s="112"/>
      <c r="AD43" s="112"/>
      <c r="AE43" s="113"/>
    </row>
    <row r="44" spans="1:31" ht="18.399999999999999" thickBot="1" x14ac:dyDescent="0.6">
      <c r="A44" s="114" t="s">
        <v>11</v>
      </c>
      <c r="B44" s="115"/>
      <c r="C44" s="115"/>
      <c r="D44" s="115"/>
      <c r="E44" s="115"/>
      <c r="F44" s="115"/>
      <c r="G44" s="115"/>
      <c r="H44" s="115"/>
      <c r="I44" s="115"/>
      <c r="J44" s="115"/>
      <c r="K44" s="115"/>
      <c r="L44" s="115"/>
      <c r="M44" s="115"/>
      <c r="N44" s="115"/>
      <c r="O44" s="115"/>
      <c r="P44" s="116"/>
      <c r="Q44" s="1"/>
      <c r="R44" s="1"/>
      <c r="S44" s="1"/>
      <c r="T44" s="1"/>
      <c r="U44" s="1"/>
      <c r="V44" s="1"/>
      <c r="W44" s="1"/>
      <c r="X44" s="1"/>
      <c r="Y44" s="1"/>
      <c r="Z44" s="1"/>
      <c r="AA44" s="1"/>
      <c r="AB44" s="1"/>
      <c r="AC44" s="1"/>
      <c r="AD44" s="1"/>
      <c r="AE44" s="1"/>
    </row>
    <row r="45" spans="1:31" x14ac:dyDescent="0.45">
      <c r="A45" s="91" t="s">
        <v>12</v>
      </c>
      <c r="B45" s="92"/>
      <c r="C45" s="92"/>
      <c r="D45" s="92"/>
      <c r="E45" s="92"/>
      <c r="F45" s="92"/>
      <c r="G45" s="82">
        <v>4</v>
      </c>
      <c r="H45" s="83"/>
      <c r="I45" s="73" t="s">
        <v>13</v>
      </c>
      <c r="J45" s="74"/>
      <c r="K45" s="74"/>
      <c r="L45" s="74"/>
      <c r="M45" s="74"/>
      <c r="N45" s="74"/>
      <c r="O45" s="74"/>
      <c r="P45" s="75"/>
    </row>
    <row r="46" spans="1:31" x14ac:dyDescent="0.45">
      <c r="A46" s="93" t="s">
        <v>14</v>
      </c>
      <c r="B46" s="94"/>
      <c r="C46" s="94"/>
      <c r="D46" s="94"/>
      <c r="E46" s="94"/>
      <c r="F46" s="94"/>
      <c r="G46" s="84">
        <v>2</v>
      </c>
      <c r="H46" s="85"/>
      <c r="I46" s="76" t="s">
        <v>15</v>
      </c>
      <c r="J46" s="77"/>
      <c r="K46" s="77"/>
      <c r="L46" s="77"/>
      <c r="M46" s="77"/>
      <c r="N46" s="77"/>
      <c r="O46" s="77"/>
      <c r="P46" s="78"/>
      <c r="Q46" s="2"/>
      <c r="R46" s="2"/>
      <c r="S46" s="2"/>
      <c r="T46" s="2"/>
      <c r="U46" s="2"/>
      <c r="V46" s="2"/>
      <c r="W46" s="2"/>
      <c r="X46" s="2"/>
      <c r="Y46" s="2"/>
      <c r="Z46" s="2"/>
      <c r="AA46" s="2"/>
      <c r="AB46" s="2"/>
      <c r="AC46" s="2"/>
      <c r="AD46" s="2"/>
      <c r="AE46" s="2"/>
    </row>
    <row r="47" spans="1:31" x14ac:dyDescent="0.45">
      <c r="A47" s="93" t="s">
        <v>16</v>
      </c>
      <c r="B47" s="94"/>
      <c r="C47" s="94"/>
      <c r="D47" s="94"/>
      <c r="E47" s="94"/>
      <c r="F47" s="94"/>
      <c r="G47" s="84">
        <v>2</v>
      </c>
      <c r="H47" s="85"/>
      <c r="I47" s="88" t="s">
        <v>15</v>
      </c>
      <c r="J47" s="89"/>
      <c r="K47" s="89"/>
      <c r="L47" s="89"/>
      <c r="M47" s="89"/>
      <c r="N47" s="89"/>
      <c r="O47" s="89"/>
      <c r="P47" s="90"/>
    </row>
    <row r="48" spans="1:31" ht="14.65" thickBot="1" x14ac:dyDescent="0.5">
      <c r="A48" s="71" t="s">
        <v>17</v>
      </c>
      <c r="B48" s="72"/>
      <c r="C48" s="72"/>
      <c r="D48" s="72"/>
      <c r="E48" s="72"/>
      <c r="F48" s="72"/>
      <c r="G48" s="86">
        <v>2</v>
      </c>
      <c r="H48" s="87"/>
      <c r="I48" s="79" t="s">
        <v>18</v>
      </c>
      <c r="J48" s="80"/>
      <c r="K48" s="80"/>
      <c r="L48" s="80"/>
      <c r="M48" s="80"/>
      <c r="N48" s="80"/>
      <c r="O48" s="80"/>
      <c r="P48" s="81"/>
      <c r="Q48" s="2"/>
      <c r="R48" s="2"/>
      <c r="S48" s="2"/>
      <c r="T48" s="2"/>
      <c r="U48" s="2"/>
      <c r="V48" s="2"/>
      <c r="W48" s="2"/>
      <c r="X48" s="2"/>
      <c r="Y48" s="2"/>
      <c r="Z48" s="2"/>
      <c r="AA48" s="2"/>
      <c r="AB48" s="2"/>
      <c r="AC48" s="2"/>
      <c r="AD48" s="2"/>
      <c r="AE48" s="2"/>
    </row>
    <row r="49" spans="5:10" x14ac:dyDescent="0.45">
      <c r="E49" s="61" t="s">
        <v>19</v>
      </c>
      <c r="F49" s="61"/>
      <c r="G49" s="8">
        <f>SUM(G45:H48)</f>
        <v>10</v>
      </c>
      <c r="H49" s="68" t="s">
        <v>20</v>
      </c>
      <c r="I49" s="69"/>
      <c r="J49" s="70"/>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51"/>
  <sheetViews>
    <sheetView topLeftCell="A17" zoomScale="80" zoomScaleNormal="80" workbookViewId="0">
      <selection activeCell="Q51" sqref="Q51"/>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212" t="s">
        <v>21</v>
      </c>
      <c r="B1" s="213"/>
      <c r="C1" s="213"/>
      <c r="D1" s="213"/>
      <c r="E1" s="213"/>
      <c r="F1" s="213"/>
      <c r="G1" s="213"/>
      <c r="H1" s="213"/>
      <c r="I1" s="213"/>
      <c r="J1" s="213"/>
      <c r="K1" s="213"/>
      <c r="L1" s="213"/>
      <c r="M1" s="213"/>
      <c r="N1" s="213"/>
      <c r="O1" s="214"/>
      <c r="P1" s="3"/>
      <c r="Q1" s="3"/>
      <c r="R1" s="3"/>
      <c r="S1" s="3"/>
      <c r="T1" s="3"/>
      <c r="U1" s="3"/>
      <c r="V1" s="3"/>
      <c r="W1" s="3"/>
      <c r="X1" s="3"/>
      <c r="Y1" s="3"/>
      <c r="Z1" s="3"/>
      <c r="AA1" s="3"/>
      <c r="AB1" s="3"/>
      <c r="AC1" s="3"/>
      <c r="AD1" s="3"/>
    </row>
    <row r="2" spans="1:30" ht="23.25" x14ac:dyDescent="0.45">
      <c r="A2" s="215"/>
      <c r="B2" s="132"/>
      <c r="C2" s="132"/>
      <c r="D2" s="132"/>
      <c r="E2" s="132"/>
      <c r="F2" s="132"/>
      <c r="G2" s="132"/>
      <c r="H2" s="132"/>
      <c r="I2" s="132"/>
      <c r="J2" s="132"/>
      <c r="K2" s="132"/>
      <c r="L2" s="132"/>
      <c r="M2" s="132"/>
      <c r="N2" s="132"/>
      <c r="O2" s="216"/>
      <c r="P2" s="3"/>
      <c r="Q2" s="3"/>
      <c r="R2" s="3"/>
      <c r="S2" s="3"/>
      <c r="T2" s="3"/>
      <c r="U2" s="3"/>
      <c r="V2" s="3"/>
      <c r="W2" s="3"/>
      <c r="X2" s="3"/>
      <c r="Y2" s="3"/>
      <c r="Z2" s="3"/>
      <c r="AA2" s="3"/>
      <c r="AB2" s="3"/>
      <c r="AC2" s="3"/>
      <c r="AD2" s="3"/>
    </row>
    <row r="3" spans="1:30" ht="23.65" thickBot="1" x14ac:dyDescent="0.5">
      <c r="A3" s="217"/>
      <c r="B3" s="218"/>
      <c r="C3" s="218"/>
      <c r="D3" s="218"/>
      <c r="E3" s="218"/>
      <c r="F3" s="218"/>
      <c r="G3" s="218"/>
      <c r="H3" s="218"/>
      <c r="I3" s="218"/>
      <c r="J3" s="218"/>
      <c r="K3" s="218"/>
      <c r="L3" s="218"/>
      <c r="M3" s="218"/>
      <c r="N3" s="218"/>
      <c r="O3" s="219"/>
      <c r="P3" s="3"/>
      <c r="Q3" s="3"/>
      <c r="R3" s="3"/>
      <c r="S3" s="3"/>
      <c r="T3" s="3"/>
      <c r="U3" s="3"/>
      <c r="V3" s="3"/>
      <c r="W3" s="3"/>
      <c r="X3" s="3"/>
      <c r="Y3" s="3"/>
      <c r="Z3" s="3"/>
      <c r="AA3" s="3"/>
      <c r="AB3" s="3"/>
      <c r="AC3" s="3"/>
      <c r="AD3" s="3"/>
    </row>
    <row r="4" spans="1:30" ht="53" customHeight="1" thickBot="1" x14ac:dyDescent="0.5">
      <c r="A4" s="220" t="s">
        <v>22</v>
      </c>
      <c r="B4" s="221"/>
      <c r="C4" s="221"/>
      <c r="D4" s="221"/>
      <c r="E4" s="221"/>
      <c r="F4" s="221"/>
      <c r="G4" s="221"/>
      <c r="H4" s="221"/>
      <c r="I4" s="221"/>
      <c r="J4" s="221"/>
      <c r="K4" s="221"/>
      <c r="L4" s="221"/>
      <c r="M4" s="221"/>
      <c r="N4" s="221"/>
      <c r="O4" s="222"/>
      <c r="P4" s="4"/>
      <c r="Q4" s="4"/>
      <c r="R4" s="4"/>
      <c r="S4" s="4"/>
      <c r="T4" s="4"/>
      <c r="U4" s="4"/>
      <c r="V4" s="4"/>
      <c r="W4" s="4"/>
      <c r="X4" s="4"/>
      <c r="Y4" s="4"/>
      <c r="Z4" s="4"/>
      <c r="AA4" s="4"/>
      <c r="AB4" s="4"/>
      <c r="AC4" s="4"/>
      <c r="AD4" s="4"/>
    </row>
    <row r="5" spans="1:30" ht="23.65" thickBot="1" x14ac:dyDescent="0.5">
      <c r="A5" s="223" t="s">
        <v>2</v>
      </c>
      <c r="B5" s="224"/>
      <c r="C5" s="224"/>
      <c r="D5" s="224"/>
      <c r="E5" s="224"/>
      <c r="F5" s="224"/>
      <c r="G5" s="224"/>
      <c r="H5" s="224"/>
      <c r="I5" s="66"/>
      <c r="J5" s="66"/>
      <c r="K5" s="66"/>
      <c r="L5" s="66"/>
      <c r="M5" s="66"/>
      <c r="N5" s="66"/>
      <c r="O5" s="67"/>
      <c r="P5" s="4"/>
      <c r="Q5" s="4"/>
      <c r="R5" s="4"/>
      <c r="S5" s="4"/>
      <c r="T5" s="4"/>
      <c r="U5" s="4"/>
      <c r="V5" s="4"/>
      <c r="W5" s="4"/>
      <c r="X5" s="4"/>
      <c r="Y5" s="4"/>
      <c r="Z5" s="4"/>
      <c r="AA5" s="4"/>
      <c r="AB5" s="4"/>
      <c r="AC5" s="4"/>
      <c r="AD5" s="4"/>
    </row>
    <row r="6" spans="1:30" ht="14.65" thickBot="1" x14ac:dyDescent="0.5">
      <c r="A6" s="225" t="s">
        <v>3</v>
      </c>
      <c r="B6" s="226"/>
      <c r="C6" s="226"/>
      <c r="D6" s="226"/>
      <c r="E6" s="229"/>
      <c r="F6" s="229"/>
      <c r="G6" s="229"/>
      <c r="H6" s="230"/>
      <c r="I6" s="233" t="s">
        <v>23</v>
      </c>
      <c r="J6" s="234"/>
      <c r="K6" s="234"/>
      <c r="L6" s="234"/>
      <c r="M6" s="234"/>
      <c r="N6" s="234"/>
      <c r="O6" s="234"/>
    </row>
    <row r="7" spans="1:30" ht="15" thickTop="1" thickBot="1" x14ac:dyDescent="0.5">
      <c r="A7" s="227"/>
      <c r="B7" s="228"/>
      <c r="C7" s="228"/>
      <c r="D7" s="228"/>
      <c r="E7" s="231"/>
      <c r="F7" s="231"/>
      <c r="G7" s="231"/>
      <c r="H7" s="232"/>
      <c r="I7" s="235"/>
      <c r="J7" s="236"/>
      <c r="K7" s="236"/>
      <c r="L7" s="236"/>
      <c r="M7" s="236"/>
      <c r="N7" s="236"/>
      <c r="O7" s="236"/>
    </row>
    <row r="8" spans="1:30" ht="14.65" thickBot="1" x14ac:dyDescent="0.5">
      <c r="A8" s="227" t="s">
        <v>24</v>
      </c>
      <c r="B8" s="228"/>
      <c r="C8" s="228"/>
      <c r="D8" s="228"/>
      <c r="E8" s="231"/>
      <c r="F8" s="231"/>
      <c r="G8" s="231"/>
      <c r="H8" s="232"/>
      <c r="I8" s="237" t="s">
        <v>160</v>
      </c>
      <c r="J8" s="238"/>
      <c r="K8" s="238"/>
      <c r="L8" s="238"/>
      <c r="M8" s="238"/>
      <c r="N8" s="238"/>
      <c r="O8" s="239"/>
    </row>
    <row r="9" spans="1:30" ht="15" thickTop="1" thickBot="1" x14ac:dyDescent="0.5">
      <c r="A9" s="227"/>
      <c r="B9" s="228"/>
      <c r="C9" s="228"/>
      <c r="D9" s="228"/>
      <c r="E9" s="231"/>
      <c r="F9" s="231"/>
      <c r="G9" s="231"/>
      <c r="H9" s="232"/>
      <c r="I9" s="122"/>
      <c r="J9" s="240"/>
      <c r="K9" s="240"/>
      <c r="L9" s="240"/>
      <c r="M9" s="240"/>
      <c r="N9" s="240"/>
      <c r="O9" s="241"/>
    </row>
    <row r="10" spans="1:30" ht="15" thickTop="1" thickBot="1" x14ac:dyDescent="0.5">
      <c r="A10" s="227"/>
      <c r="B10" s="228"/>
      <c r="C10" s="228"/>
      <c r="D10" s="228"/>
      <c r="E10" s="231"/>
      <c r="F10" s="231"/>
      <c r="G10" s="231"/>
      <c r="H10" s="232"/>
      <c r="I10" s="122"/>
      <c r="J10" s="240"/>
      <c r="K10" s="240"/>
      <c r="L10" s="240"/>
      <c r="M10" s="240"/>
      <c r="N10" s="240"/>
      <c r="O10" s="241"/>
    </row>
    <row r="11" spans="1:30" ht="15" thickTop="1" thickBot="1" x14ac:dyDescent="0.5">
      <c r="A11" s="227"/>
      <c r="B11" s="228"/>
      <c r="C11" s="228"/>
      <c r="D11" s="228"/>
      <c r="E11" s="231"/>
      <c r="F11" s="231"/>
      <c r="G11" s="231"/>
      <c r="H11" s="232"/>
      <c r="I11" s="122"/>
      <c r="J11" s="240"/>
      <c r="K11" s="240"/>
      <c r="L11" s="240"/>
      <c r="M11" s="240"/>
      <c r="N11" s="240"/>
      <c r="O11" s="241"/>
    </row>
    <row r="12" spans="1:30" ht="15" thickTop="1" thickBot="1" x14ac:dyDescent="0.5">
      <c r="A12" s="227" t="s">
        <v>25</v>
      </c>
      <c r="B12" s="228"/>
      <c r="C12" s="228"/>
      <c r="D12" s="228"/>
      <c r="E12" s="231"/>
      <c r="F12" s="231"/>
      <c r="G12" s="231"/>
      <c r="H12" s="232"/>
      <c r="I12" s="122"/>
      <c r="J12" s="240"/>
      <c r="K12" s="240"/>
      <c r="L12" s="240"/>
      <c r="M12" s="240"/>
      <c r="N12" s="240"/>
      <c r="O12" s="241"/>
    </row>
    <row r="13" spans="1:30" ht="15" thickTop="1" thickBot="1" x14ac:dyDescent="0.5">
      <c r="A13" s="227"/>
      <c r="B13" s="228"/>
      <c r="C13" s="228"/>
      <c r="D13" s="228"/>
      <c r="E13" s="231"/>
      <c r="F13" s="231"/>
      <c r="G13" s="231"/>
      <c r="H13" s="232"/>
      <c r="I13" s="122"/>
      <c r="J13" s="240"/>
      <c r="K13" s="240"/>
      <c r="L13" s="240"/>
      <c r="M13" s="240"/>
      <c r="N13" s="240"/>
      <c r="O13" s="241"/>
    </row>
    <row r="14" spans="1:30" ht="15" thickTop="1" thickBot="1" x14ac:dyDescent="0.5">
      <c r="A14" s="227" t="s">
        <v>26</v>
      </c>
      <c r="B14" s="228"/>
      <c r="C14" s="228"/>
      <c r="D14" s="228"/>
      <c r="E14" s="231"/>
      <c r="F14" s="231"/>
      <c r="G14" s="231"/>
      <c r="H14" s="232"/>
      <c r="I14" s="122"/>
      <c r="J14" s="240"/>
      <c r="K14" s="240"/>
      <c r="L14" s="240"/>
      <c r="M14" s="240"/>
      <c r="N14" s="240"/>
      <c r="O14" s="241"/>
    </row>
    <row r="15" spans="1:30" ht="15" thickTop="1" thickBot="1" x14ac:dyDescent="0.5">
      <c r="A15" s="245"/>
      <c r="B15" s="246"/>
      <c r="C15" s="246"/>
      <c r="D15" s="246"/>
      <c r="E15" s="247"/>
      <c r="F15" s="247"/>
      <c r="G15" s="247"/>
      <c r="H15" s="248"/>
      <c r="I15" s="242"/>
      <c r="J15" s="243"/>
      <c r="K15" s="243"/>
      <c r="L15" s="243"/>
      <c r="M15" s="243"/>
      <c r="N15" s="243"/>
      <c r="O15" s="244"/>
    </row>
    <row r="16" spans="1:30" x14ac:dyDescent="0.45">
      <c r="A16" s="164" t="s">
        <v>27</v>
      </c>
      <c r="B16" s="165"/>
      <c r="C16" s="165"/>
      <c r="D16" s="165"/>
      <c r="E16" s="165"/>
      <c r="F16" s="165"/>
      <c r="G16" s="165"/>
      <c r="H16" s="165"/>
      <c r="I16" s="165"/>
      <c r="J16" s="165"/>
      <c r="K16" s="165"/>
      <c r="L16" s="165"/>
      <c r="M16" s="165"/>
      <c r="N16" s="165"/>
      <c r="O16" s="166"/>
    </row>
    <row r="17" spans="1:15" ht="14.65" thickBot="1" x14ac:dyDescent="0.5">
      <c r="A17" s="167"/>
      <c r="B17" s="168"/>
      <c r="C17" s="168"/>
      <c r="D17" s="168"/>
      <c r="E17" s="168"/>
      <c r="F17" s="168"/>
      <c r="G17" s="168"/>
      <c r="H17" s="168"/>
      <c r="I17" s="168"/>
      <c r="J17" s="168"/>
      <c r="K17" s="168"/>
      <c r="L17" s="168"/>
      <c r="M17" s="168"/>
      <c r="N17" s="168"/>
      <c r="O17" s="169"/>
    </row>
    <row r="18" spans="1:15" ht="14.65" thickBot="1" x14ac:dyDescent="0.5">
      <c r="A18" s="170" t="s">
        <v>28</v>
      </c>
      <c r="B18" s="171"/>
      <c r="C18" s="171"/>
      <c r="D18" s="171"/>
      <c r="E18" s="171"/>
      <c r="F18" s="171" t="s">
        <v>29</v>
      </c>
      <c r="G18" s="171"/>
      <c r="H18" s="171"/>
      <c r="I18" s="171"/>
      <c r="J18" s="171"/>
      <c r="K18" s="171" t="s">
        <v>30</v>
      </c>
      <c r="L18" s="171"/>
      <c r="M18" s="171"/>
      <c r="N18" s="171"/>
      <c r="O18" s="172"/>
    </row>
    <row r="19" spans="1:15" ht="28.5" x14ac:dyDescent="0.45">
      <c r="A19" s="173" t="s">
        <v>31</v>
      </c>
      <c r="B19" s="174"/>
      <c r="C19" s="20" t="s">
        <v>32</v>
      </c>
      <c r="D19" s="174" t="s">
        <v>33</v>
      </c>
      <c r="E19" s="174"/>
      <c r="F19" s="174" t="s">
        <v>31</v>
      </c>
      <c r="G19" s="174"/>
      <c r="H19" s="20" t="s">
        <v>32</v>
      </c>
      <c r="I19" s="174" t="s">
        <v>33</v>
      </c>
      <c r="J19" s="174"/>
      <c r="K19" s="174" t="s">
        <v>31</v>
      </c>
      <c r="L19" s="174"/>
      <c r="M19" s="20" t="s">
        <v>32</v>
      </c>
      <c r="N19" s="174" t="s">
        <v>33</v>
      </c>
      <c r="O19" s="175"/>
    </row>
    <row r="20" spans="1:15" x14ac:dyDescent="0.45">
      <c r="A20" s="162">
        <v>115</v>
      </c>
      <c r="B20" s="154"/>
      <c r="C20" s="154">
        <v>0.2</v>
      </c>
      <c r="D20" s="154">
        <v>114.96</v>
      </c>
      <c r="E20" s="154"/>
      <c r="F20" s="154">
        <v>60</v>
      </c>
      <c r="G20" s="154"/>
      <c r="H20" s="154">
        <v>0.2</v>
      </c>
      <c r="I20" s="154">
        <v>59.99</v>
      </c>
      <c r="J20" s="154"/>
      <c r="K20" s="154">
        <v>90</v>
      </c>
      <c r="L20" s="154"/>
      <c r="M20" s="154">
        <v>0.2</v>
      </c>
      <c r="N20" s="154">
        <v>89.97</v>
      </c>
      <c r="O20" s="156"/>
    </row>
    <row r="21" spans="1:15" ht="14.65" thickBot="1" x14ac:dyDescent="0.5">
      <c r="A21" s="163"/>
      <c r="B21" s="155"/>
      <c r="C21" s="155"/>
      <c r="D21" s="155"/>
      <c r="E21" s="155"/>
      <c r="F21" s="155"/>
      <c r="G21" s="155"/>
      <c r="H21" s="155"/>
      <c r="I21" s="155"/>
      <c r="J21" s="155"/>
      <c r="K21" s="155"/>
      <c r="L21" s="155"/>
      <c r="M21" s="155"/>
      <c r="N21" s="155"/>
      <c r="O21" s="157"/>
    </row>
    <row r="22" spans="1:15" x14ac:dyDescent="0.45">
      <c r="A22" s="158" t="s">
        <v>34</v>
      </c>
      <c r="B22" s="159"/>
      <c r="C22" s="159"/>
      <c r="D22" s="160" t="s">
        <v>199</v>
      </c>
      <c r="E22" s="161"/>
      <c r="F22" s="158" t="s">
        <v>34</v>
      </c>
      <c r="G22" s="159"/>
      <c r="H22" s="159"/>
      <c r="I22" s="160" t="s">
        <v>199</v>
      </c>
      <c r="J22" s="161"/>
      <c r="K22" s="158" t="s">
        <v>34</v>
      </c>
      <c r="L22" s="159"/>
      <c r="M22" s="159"/>
      <c r="N22" s="160" t="s">
        <v>199</v>
      </c>
      <c r="O22" s="161"/>
    </row>
    <row r="23" spans="1:15" x14ac:dyDescent="0.45">
      <c r="A23" s="143" t="s">
        <v>200</v>
      </c>
      <c r="B23" s="144"/>
      <c r="C23" s="144"/>
      <c r="D23" s="144"/>
      <c r="E23" s="145"/>
      <c r="F23" s="143" t="s">
        <v>200</v>
      </c>
      <c r="G23" s="144"/>
      <c r="H23" s="144"/>
      <c r="I23" s="144"/>
      <c r="J23" s="145"/>
      <c r="K23" s="143" t="s">
        <v>200</v>
      </c>
      <c r="L23" s="144"/>
      <c r="M23" s="144"/>
      <c r="N23" s="144"/>
      <c r="O23" s="145"/>
    </row>
    <row r="24" spans="1:15" x14ac:dyDescent="0.45">
      <c r="A24" s="146" t="s">
        <v>11</v>
      </c>
      <c r="B24" s="147"/>
      <c r="C24" s="147"/>
      <c r="D24" s="147"/>
      <c r="E24" s="148"/>
      <c r="F24" s="146" t="s">
        <v>11</v>
      </c>
      <c r="G24" s="147"/>
      <c r="H24" s="147"/>
      <c r="I24" s="147"/>
      <c r="J24" s="148"/>
      <c r="K24" s="146" t="s">
        <v>11</v>
      </c>
      <c r="L24" s="147"/>
      <c r="M24" s="147"/>
      <c r="N24" s="147"/>
      <c r="O24" s="148"/>
    </row>
    <row r="25" spans="1:15" x14ac:dyDescent="0.45">
      <c r="A25" s="150" t="s">
        <v>35</v>
      </c>
      <c r="B25" s="151"/>
      <c r="C25" s="151"/>
      <c r="D25" s="152">
        <v>1</v>
      </c>
      <c r="E25" s="153"/>
      <c r="F25" s="150" t="s">
        <v>35</v>
      </c>
      <c r="G25" s="151"/>
      <c r="H25" s="151"/>
      <c r="I25" s="152">
        <v>1</v>
      </c>
      <c r="J25" s="153"/>
      <c r="K25" s="150" t="s">
        <v>35</v>
      </c>
      <c r="L25" s="151"/>
      <c r="M25" s="151"/>
      <c r="N25" s="152">
        <v>1</v>
      </c>
      <c r="O25" s="153"/>
    </row>
    <row r="26" spans="1:15" ht="29" customHeight="1" thickBot="1" x14ac:dyDescent="0.5">
      <c r="A26" s="149" t="s">
        <v>36</v>
      </c>
      <c r="B26" s="142"/>
      <c r="C26" s="142"/>
      <c r="D26" s="86">
        <v>1</v>
      </c>
      <c r="E26" s="176"/>
      <c r="F26" s="149" t="s">
        <v>36</v>
      </c>
      <c r="G26" s="142"/>
      <c r="H26" s="142"/>
      <c r="I26" s="86">
        <v>1</v>
      </c>
      <c r="J26" s="176"/>
      <c r="K26" s="149" t="s">
        <v>36</v>
      </c>
      <c r="L26" s="142"/>
      <c r="M26" s="142"/>
      <c r="N26" s="86">
        <v>1</v>
      </c>
      <c r="O26" s="176"/>
    </row>
    <row r="27" spans="1:15" x14ac:dyDescent="0.45">
      <c r="A27" s="164" t="s">
        <v>37</v>
      </c>
      <c r="B27" s="165"/>
      <c r="C27" s="165"/>
      <c r="D27" s="165"/>
      <c r="E27" s="165"/>
      <c r="F27" s="165"/>
      <c r="G27" s="165"/>
      <c r="H27" s="165"/>
      <c r="I27" s="165"/>
      <c r="J27" s="165"/>
      <c r="K27" s="165"/>
      <c r="L27" s="165"/>
      <c r="M27" s="165"/>
      <c r="N27" s="165"/>
      <c r="O27" s="166"/>
    </row>
    <row r="28" spans="1:15" ht="14.65" thickBot="1" x14ac:dyDescent="0.5">
      <c r="A28" s="167"/>
      <c r="B28" s="168"/>
      <c r="C28" s="168"/>
      <c r="D28" s="168"/>
      <c r="E28" s="168"/>
      <c r="F28" s="168"/>
      <c r="G28" s="168"/>
      <c r="H28" s="168"/>
      <c r="I28" s="168"/>
      <c r="J28" s="168"/>
      <c r="K28" s="168"/>
      <c r="L28" s="168"/>
      <c r="M28" s="168"/>
      <c r="N28" s="168"/>
      <c r="O28" s="169"/>
    </row>
    <row r="29" spans="1:15" ht="14.65" thickBot="1" x14ac:dyDescent="0.5">
      <c r="A29" s="170" t="s">
        <v>28</v>
      </c>
      <c r="B29" s="171"/>
      <c r="C29" s="171"/>
      <c r="D29" s="171"/>
      <c r="E29" s="171"/>
      <c r="F29" s="171" t="s">
        <v>29</v>
      </c>
      <c r="G29" s="171"/>
      <c r="H29" s="171"/>
      <c r="I29" s="171"/>
      <c r="J29" s="171"/>
      <c r="K29" s="171" t="s">
        <v>30</v>
      </c>
      <c r="L29" s="171"/>
      <c r="M29" s="171"/>
      <c r="N29" s="171"/>
      <c r="O29" s="172"/>
    </row>
    <row r="30" spans="1:15" ht="28.5" x14ac:dyDescent="0.45">
      <c r="A30" s="173" t="s">
        <v>31</v>
      </c>
      <c r="B30" s="174"/>
      <c r="C30" s="20" t="s">
        <v>32</v>
      </c>
      <c r="D30" s="174" t="s">
        <v>33</v>
      </c>
      <c r="E30" s="174"/>
      <c r="F30" s="174" t="s">
        <v>31</v>
      </c>
      <c r="G30" s="174"/>
      <c r="H30" s="20" t="s">
        <v>32</v>
      </c>
      <c r="I30" s="174" t="s">
        <v>33</v>
      </c>
      <c r="J30" s="174"/>
      <c r="K30" s="174" t="s">
        <v>31</v>
      </c>
      <c r="L30" s="174"/>
      <c r="M30" s="20" t="s">
        <v>32</v>
      </c>
      <c r="N30" s="174" t="s">
        <v>33</v>
      </c>
      <c r="O30" s="175"/>
    </row>
    <row r="31" spans="1:15" x14ac:dyDescent="0.45">
      <c r="A31" s="162">
        <v>30</v>
      </c>
      <c r="B31" s="154"/>
      <c r="C31" s="154">
        <v>0.2</v>
      </c>
      <c r="D31" s="154">
        <v>30</v>
      </c>
      <c r="E31" s="154"/>
      <c r="F31" s="154">
        <v>105</v>
      </c>
      <c r="G31" s="154"/>
      <c r="H31" s="154">
        <v>0.2</v>
      </c>
      <c r="I31" s="154">
        <v>105.06</v>
      </c>
      <c r="J31" s="154"/>
      <c r="K31" s="154">
        <v>36</v>
      </c>
      <c r="L31" s="154"/>
      <c r="M31" s="154">
        <v>0.05</v>
      </c>
      <c r="N31" s="154">
        <v>36.04</v>
      </c>
      <c r="O31" s="156"/>
    </row>
    <row r="32" spans="1:15" ht="14.65" thickBot="1" x14ac:dyDescent="0.5">
      <c r="A32" s="163"/>
      <c r="B32" s="155"/>
      <c r="C32" s="155"/>
      <c r="D32" s="155"/>
      <c r="E32" s="155"/>
      <c r="F32" s="155"/>
      <c r="G32" s="155"/>
      <c r="H32" s="155"/>
      <c r="I32" s="155"/>
      <c r="J32" s="155"/>
      <c r="K32" s="155"/>
      <c r="L32" s="155"/>
      <c r="M32" s="155"/>
      <c r="N32" s="155"/>
      <c r="O32" s="157"/>
    </row>
    <row r="33" spans="1:15" x14ac:dyDescent="0.45">
      <c r="A33" s="158" t="s">
        <v>34</v>
      </c>
      <c r="B33" s="159"/>
      <c r="C33" s="159"/>
      <c r="D33" s="160" t="s">
        <v>199</v>
      </c>
      <c r="E33" s="161"/>
      <c r="F33" s="158" t="s">
        <v>34</v>
      </c>
      <c r="G33" s="159"/>
      <c r="H33" s="159"/>
      <c r="I33" s="160" t="s">
        <v>199</v>
      </c>
      <c r="J33" s="161"/>
      <c r="K33" s="158" t="s">
        <v>34</v>
      </c>
      <c r="L33" s="159"/>
      <c r="M33" s="159"/>
      <c r="N33" s="160" t="s">
        <v>199</v>
      </c>
      <c r="O33" s="161"/>
    </row>
    <row r="34" spans="1:15" x14ac:dyDescent="0.45">
      <c r="A34" s="143" t="s">
        <v>200</v>
      </c>
      <c r="B34" s="144"/>
      <c r="C34" s="144"/>
      <c r="D34" s="144"/>
      <c r="E34" s="145"/>
      <c r="F34" s="143" t="s">
        <v>200</v>
      </c>
      <c r="G34" s="144"/>
      <c r="H34" s="144"/>
      <c r="I34" s="144"/>
      <c r="J34" s="145"/>
      <c r="K34" s="143" t="s">
        <v>200</v>
      </c>
      <c r="L34" s="144"/>
      <c r="M34" s="144"/>
      <c r="N34" s="144"/>
      <c r="O34" s="145"/>
    </row>
    <row r="35" spans="1:15" x14ac:dyDescent="0.45">
      <c r="A35" s="146" t="s">
        <v>11</v>
      </c>
      <c r="B35" s="147"/>
      <c r="C35" s="147"/>
      <c r="D35" s="147"/>
      <c r="E35" s="148"/>
      <c r="F35" s="146" t="s">
        <v>11</v>
      </c>
      <c r="G35" s="147"/>
      <c r="H35" s="147"/>
      <c r="I35" s="147"/>
      <c r="J35" s="148"/>
      <c r="K35" s="146" t="s">
        <v>11</v>
      </c>
      <c r="L35" s="147"/>
      <c r="M35" s="147"/>
      <c r="N35" s="147"/>
      <c r="O35" s="148"/>
    </row>
    <row r="36" spans="1:15" x14ac:dyDescent="0.45">
      <c r="A36" s="150" t="s">
        <v>35</v>
      </c>
      <c r="B36" s="151"/>
      <c r="C36" s="151"/>
      <c r="D36" s="152">
        <v>1</v>
      </c>
      <c r="E36" s="153"/>
      <c r="F36" s="150" t="s">
        <v>35</v>
      </c>
      <c r="G36" s="151"/>
      <c r="H36" s="151"/>
      <c r="I36" s="152">
        <v>1</v>
      </c>
      <c r="J36" s="153"/>
      <c r="K36" s="150" t="s">
        <v>35</v>
      </c>
      <c r="L36" s="151"/>
      <c r="M36" s="151"/>
      <c r="N36" s="152">
        <v>1</v>
      </c>
      <c r="O36" s="153"/>
    </row>
    <row r="37" spans="1:15" ht="29" customHeight="1" thickBot="1" x14ac:dyDescent="0.5">
      <c r="A37" s="138" t="s">
        <v>36</v>
      </c>
      <c r="B37" s="139"/>
      <c r="C37" s="139"/>
      <c r="D37" s="140">
        <v>1</v>
      </c>
      <c r="E37" s="141"/>
      <c r="F37" s="138" t="s">
        <v>36</v>
      </c>
      <c r="G37" s="142"/>
      <c r="H37" s="142"/>
      <c r="I37" s="140">
        <v>1</v>
      </c>
      <c r="J37" s="141"/>
      <c r="K37" s="149" t="s">
        <v>36</v>
      </c>
      <c r="L37" s="142"/>
      <c r="M37" s="142"/>
      <c r="N37" s="140">
        <v>1</v>
      </c>
      <c r="O37" s="141"/>
    </row>
    <row r="38" spans="1:15" ht="29" customHeight="1" x14ac:dyDescent="0.45">
      <c r="A38" s="177" t="s">
        <v>38</v>
      </c>
      <c r="B38" s="178"/>
      <c r="C38" s="178"/>
      <c r="D38" s="178"/>
      <c r="E38" s="178"/>
      <c r="F38" s="179"/>
      <c r="G38" s="186" t="s">
        <v>163</v>
      </c>
      <c r="H38" s="187"/>
      <c r="I38" s="187"/>
      <c r="J38" s="187"/>
      <c r="K38" s="187"/>
      <c r="L38" s="187"/>
      <c r="M38" s="188"/>
      <c r="N38" s="147" t="s">
        <v>11</v>
      </c>
      <c r="O38" s="147"/>
    </row>
    <row r="39" spans="1:15" ht="29" customHeight="1" x14ac:dyDescent="0.45">
      <c r="A39" s="180"/>
      <c r="B39" s="181"/>
      <c r="C39" s="181"/>
      <c r="D39" s="181"/>
      <c r="E39" s="181"/>
      <c r="F39" s="182"/>
      <c r="G39" s="186"/>
      <c r="H39" s="187"/>
      <c r="I39" s="187"/>
      <c r="J39" s="187"/>
      <c r="K39" s="187"/>
      <c r="L39" s="187"/>
      <c r="M39" s="188"/>
      <c r="N39" s="195">
        <v>4</v>
      </c>
      <c r="O39" s="192" t="s">
        <v>39</v>
      </c>
    </row>
    <row r="40" spans="1:15" ht="29" customHeight="1" x14ac:dyDescent="0.45">
      <c r="A40" s="180"/>
      <c r="B40" s="181"/>
      <c r="C40" s="181"/>
      <c r="D40" s="181"/>
      <c r="E40" s="181"/>
      <c r="F40" s="182"/>
      <c r="G40" s="186"/>
      <c r="H40" s="187"/>
      <c r="I40" s="187"/>
      <c r="J40" s="187"/>
      <c r="K40" s="187"/>
      <c r="L40" s="187"/>
      <c r="M40" s="188"/>
      <c r="N40" s="196"/>
      <c r="O40" s="193"/>
    </row>
    <row r="41" spans="1:15" ht="14.25" customHeight="1" x14ac:dyDescent="0.45">
      <c r="A41" s="180"/>
      <c r="B41" s="181"/>
      <c r="C41" s="181"/>
      <c r="D41" s="181"/>
      <c r="E41" s="181"/>
      <c r="F41" s="182"/>
      <c r="G41" s="186"/>
      <c r="H41" s="187"/>
      <c r="I41" s="187"/>
      <c r="J41" s="187"/>
      <c r="K41" s="187"/>
      <c r="L41" s="187"/>
      <c r="M41" s="188"/>
      <c r="N41" s="196"/>
      <c r="O41" s="193"/>
    </row>
    <row r="42" spans="1:15" x14ac:dyDescent="0.45">
      <c r="A42" s="180"/>
      <c r="B42" s="181"/>
      <c r="C42" s="181"/>
      <c r="D42" s="181"/>
      <c r="E42" s="181"/>
      <c r="F42" s="182"/>
      <c r="G42" s="186"/>
      <c r="H42" s="187"/>
      <c r="I42" s="187"/>
      <c r="J42" s="187"/>
      <c r="K42" s="187"/>
      <c r="L42" s="187"/>
      <c r="M42" s="188"/>
      <c r="N42" s="196"/>
      <c r="O42" s="193"/>
    </row>
    <row r="43" spans="1:15" ht="24.4" customHeight="1" thickBot="1" x14ac:dyDescent="0.5">
      <c r="A43" s="183"/>
      <c r="B43" s="184"/>
      <c r="C43" s="184"/>
      <c r="D43" s="184"/>
      <c r="E43" s="184"/>
      <c r="F43" s="185"/>
      <c r="G43" s="189"/>
      <c r="H43" s="190"/>
      <c r="I43" s="190"/>
      <c r="J43" s="190"/>
      <c r="K43" s="190"/>
      <c r="L43" s="190"/>
      <c r="M43" s="191"/>
      <c r="N43" s="197"/>
      <c r="O43" s="194"/>
    </row>
    <row r="44" spans="1:15" x14ac:dyDescent="0.45">
      <c r="A44" s="178" t="s">
        <v>40</v>
      </c>
      <c r="B44" s="178"/>
      <c r="C44" s="178"/>
      <c r="D44" s="178"/>
      <c r="E44" s="178"/>
      <c r="F44" s="179"/>
      <c r="G44" s="198" t="s">
        <v>164</v>
      </c>
      <c r="H44" s="199"/>
      <c r="I44" s="199"/>
      <c r="J44" s="199"/>
      <c r="K44" s="199"/>
      <c r="L44" s="199"/>
      <c r="M44" s="200"/>
      <c r="N44" s="195">
        <v>4</v>
      </c>
      <c r="O44" s="209" t="s">
        <v>39</v>
      </c>
    </row>
    <row r="45" spans="1:15" x14ac:dyDescent="0.45">
      <c r="A45" s="181"/>
      <c r="B45" s="181"/>
      <c r="C45" s="181"/>
      <c r="D45" s="181"/>
      <c r="E45" s="181"/>
      <c r="F45" s="182"/>
      <c r="G45" s="201"/>
      <c r="H45" s="202"/>
      <c r="I45" s="202"/>
      <c r="J45" s="202"/>
      <c r="K45" s="202"/>
      <c r="L45" s="202"/>
      <c r="M45" s="203"/>
      <c r="N45" s="196"/>
      <c r="O45" s="210"/>
    </row>
    <row r="46" spans="1:15" x14ac:dyDescent="0.45">
      <c r="A46" s="181"/>
      <c r="B46" s="181"/>
      <c r="C46" s="181"/>
      <c r="D46" s="181"/>
      <c r="E46" s="181"/>
      <c r="F46" s="182"/>
      <c r="G46" s="201"/>
      <c r="H46" s="202"/>
      <c r="I46" s="202"/>
      <c r="J46" s="202"/>
      <c r="K46" s="202"/>
      <c r="L46" s="202"/>
      <c r="M46" s="203"/>
      <c r="N46" s="196"/>
      <c r="O46" s="210"/>
    </row>
    <row r="47" spans="1:15" x14ac:dyDescent="0.45">
      <c r="A47" s="181"/>
      <c r="B47" s="181"/>
      <c r="C47" s="181"/>
      <c r="D47" s="181"/>
      <c r="E47" s="181"/>
      <c r="F47" s="182"/>
      <c r="G47" s="201"/>
      <c r="H47" s="202"/>
      <c r="I47" s="202"/>
      <c r="J47" s="202"/>
      <c r="K47" s="202"/>
      <c r="L47" s="202"/>
      <c r="M47" s="203"/>
      <c r="N47" s="196"/>
      <c r="O47" s="210"/>
    </row>
    <row r="48" spans="1:15" x14ac:dyDescent="0.45">
      <c r="A48" s="181"/>
      <c r="B48" s="181"/>
      <c r="C48" s="181"/>
      <c r="D48" s="181"/>
      <c r="E48" s="181"/>
      <c r="F48" s="182"/>
      <c r="G48" s="201"/>
      <c r="H48" s="202"/>
      <c r="I48" s="202"/>
      <c r="J48" s="202"/>
      <c r="K48" s="202"/>
      <c r="L48" s="202"/>
      <c r="M48" s="203"/>
      <c r="N48" s="196"/>
      <c r="O48" s="210"/>
    </row>
    <row r="49" spans="1:15" x14ac:dyDescent="0.45">
      <c r="A49" s="181"/>
      <c r="B49" s="181"/>
      <c r="C49" s="181"/>
      <c r="D49" s="181"/>
      <c r="E49" s="181"/>
      <c r="F49" s="182"/>
      <c r="G49" s="201"/>
      <c r="H49" s="202"/>
      <c r="I49" s="202"/>
      <c r="J49" s="202"/>
      <c r="K49" s="202"/>
      <c r="L49" s="202"/>
      <c r="M49" s="203"/>
      <c r="N49" s="196"/>
      <c r="O49" s="210"/>
    </row>
    <row r="50" spans="1:15" ht="45.4" customHeight="1" thickBot="1" x14ac:dyDescent="0.5">
      <c r="A50" s="207"/>
      <c r="B50" s="207"/>
      <c r="C50" s="207"/>
      <c r="D50" s="207"/>
      <c r="E50" s="207"/>
      <c r="F50" s="208"/>
      <c r="G50" s="204"/>
      <c r="H50" s="205"/>
      <c r="I50" s="205"/>
      <c r="J50" s="205"/>
      <c r="K50" s="205"/>
      <c r="L50" s="205"/>
      <c r="M50" s="206"/>
      <c r="N50" s="197"/>
      <c r="O50" s="211"/>
    </row>
    <row r="51" spans="1:15" ht="14.65" thickBot="1" x14ac:dyDescent="0.5">
      <c r="J51" s="136" t="s">
        <v>41</v>
      </c>
      <c r="K51" s="137"/>
      <c r="L51" s="137"/>
      <c r="M51" s="137"/>
      <c r="N51" s="18">
        <f>D25+D26+I25+I26+N25+N26+N36+N37+I37+I36+D37+D36+N39+N44</f>
        <v>20</v>
      </c>
      <c r="O51" s="27" t="s">
        <v>42</v>
      </c>
    </row>
  </sheetData>
  <mergeCells count="109">
    <mergeCell ref="G44:M50"/>
    <mergeCell ref="A44:F50"/>
    <mergeCell ref="N44:N50"/>
    <mergeCell ref="O44:O50"/>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51:M51"/>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N38:O38"/>
    <mergeCell ref="A38:F43"/>
    <mergeCell ref="G38:M43"/>
    <mergeCell ref="O39:O43"/>
    <mergeCell ref="N39:N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43"/>
  <sheetViews>
    <sheetView topLeftCell="A10" zoomScale="68" zoomScaleNormal="41" workbookViewId="0">
      <selection activeCell="T39" sqref="T39"/>
    </sheetView>
  </sheetViews>
  <sheetFormatPr defaultRowHeight="14.25" x14ac:dyDescent="0.45"/>
  <cols>
    <col min="15" max="15" width="17.33203125" customWidth="1"/>
    <col min="16" max="16" width="10" customWidth="1"/>
    <col min="17" max="17" width="10.33203125" customWidth="1"/>
  </cols>
  <sheetData>
    <row r="1" spans="1:17" x14ac:dyDescent="0.45">
      <c r="A1" s="212" t="s">
        <v>43</v>
      </c>
      <c r="B1" s="213"/>
      <c r="C1" s="213"/>
      <c r="D1" s="213"/>
      <c r="E1" s="213"/>
      <c r="F1" s="213"/>
      <c r="G1" s="213"/>
      <c r="H1" s="213"/>
      <c r="I1" s="213"/>
      <c r="J1" s="213"/>
      <c r="K1" s="213"/>
      <c r="L1" s="213"/>
      <c r="M1" s="213"/>
      <c r="N1" s="214"/>
      <c r="O1" s="249" t="s">
        <v>44</v>
      </c>
      <c r="P1" s="250"/>
      <c r="Q1" s="251"/>
    </row>
    <row r="2" spans="1:17" ht="14.65" thickBot="1" x14ac:dyDescent="0.5">
      <c r="A2" s="215"/>
      <c r="B2" s="132"/>
      <c r="C2" s="132"/>
      <c r="D2" s="132"/>
      <c r="E2" s="132"/>
      <c r="F2" s="132"/>
      <c r="G2" s="132"/>
      <c r="H2" s="132"/>
      <c r="I2" s="132"/>
      <c r="J2" s="132"/>
      <c r="K2" s="132"/>
      <c r="L2" s="132"/>
      <c r="M2" s="132"/>
      <c r="N2" s="216"/>
      <c r="O2" s="252"/>
      <c r="P2" s="253"/>
      <c r="Q2" s="254"/>
    </row>
    <row r="3" spans="1:17" ht="14.65" thickBot="1" x14ac:dyDescent="0.5">
      <c r="A3" s="217"/>
      <c r="B3" s="218"/>
      <c r="C3" s="218"/>
      <c r="D3" s="218"/>
      <c r="E3" s="218"/>
      <c r="F3" s="218"/>
      <c r="G3" s="218"/>
      <c r="H3" s="218"/>
      <c r="I3" s="218"/>
      <c r="J3" s="218"/>
      <c r="K3" s="218"/>
      <c r="L3" s="218"/>
      <c r="M3" s="218"/>
      <c r="N3" s="219"/>
      <c r="O3" s="255" t="s">
        <v>154</v>
      </c>
      <c r="P3" s="256"/>
      <c r="Q3" s="257"/>
    </row>
    <row r="4" spans="1:17" ht="23.65" thickBot="1" x14ac:dyDescent="0.5">
      <c r="A4" s="338" t="s">
        <v>1</v>
      </c>
      <c r="B4" s="339"/>
      <c r="C4" s="339"/>
      <c r="D4" s="339"/>
      <c r="E4" s="339"/>
      <c r="F4" s="339"/>
      <c r="G4" s="339"/>
      <c r="H4" s="339"/>
      <c r="I4" s="339"/>
      <c r="J4" s="339"/>
      <c r="K4" s="339"/>
      <c r="L4" s="339"/>
      <c r="M4" s="339"/>
      <c r="N4" s="340"/>
      <c r="O4" s="258"/>
      <c r="P4" s="259"/>
      <c r="Q4" s="260"/>
    </row>
    <row r="5" spans="1:17" ht="23.65" thickBot="1" x14ac:dyDescent="0.5">
      <c r="A5" s="341" t="s">
        <v>2</v>
      </c>
      <c r="B5" s="342"/>
      <c r="C5" s="342"/>
      <c r="D5" s="342"/>
      <c r="E5" s="342"/>
      <c r="F5" s="342"/>
      <c r="G5" s="342"/>
      <c r="H5" s="342"/>
      <c r="I5" s="342"/>
      <c r="J5" s="342"/>
      <c r="K5" s="342"/>
      <c r="L5" s="342"/>
      <c r="M5" s="342"/>
      <c r="N5" s="342"/>
      <c r="O5" s="261" t="s">
        <v>11</v>
      </c>
      <c r="P5" s="262"/>
      <c r="Q5" s="263"/>
    </row>
    <row r="6" spans="1:17" ht="23.65" thickBot="1" x14ac:dyDescent="0.75">
      <c r="A6" s="343" t="s">
        <v>45</v>
      </c>
      <c r="B6" s="344"/>
      <c r="C6" s="344"/>
      <c r="D6" s="344"/>
      <c r="E6" s="344"/>
      <c r="F6" s="345"/>
      <c r="G6" s="346" t="s">
        <v>46</v>
      </c>
      <c r="H6" s="344"/>
      <c r="I6" s="344"/>
      <c r="J6" s="344"/>
      <c r="K6" s="344"/>
      <c r="L6" s="344"/>
      <c r="M6" s="344"/>
      <c r="N6" s="347"/>
      <c r="O6" s="264"/>
      <c r="P6" s="265"/>
      <c r="Q6" s="266"/>
    </row>
    <row r="7" spans="1:17" ht="23.65" thickBot="1" x14ac:dyDescent="0.75">
      <c r="A7" s="287" t="s">
        <v>47</v>
      </c>
      <c r="B7" s="288"/>
      <c r="C7" s="288"/>
      <c r="D7" s="288"/>
      <c r="E7" s="288"/>
      <c r="F7" s="289"/>
      <c r="G7" s="336">
        <v>75.39</v>
      </c>
      <c r="H7" s="337"/>
      <c r="I7" s="291">
        <v>75.94</v>
      </c>
      <c r="J7" s="291"/>
      <c r="K7" s="291">
        <v>75.290000000000006</v>
      </c>
      <c r="L7" s="291"/>
      <c r="M7" s="291">
        <v>75.37</v>
      </c>
      <c r="N7" s="292"/>
      <c r="O7" s="271">
        <v>1</v>
      </c>
      <c r="P7" s="272"/>
      <c r="Q7" s="10" t="s">
        <v>48</v>
      </c>
    </row>
    <row r="8" spans="1:17" ht="23.65" thickBot="1" x14ac:dyDescent="0.75">
      <c r="A8" s="318" t="s">
        <v>49</v>
      </c>
      <c r="B8" s="319"/>
      <c r="C8" s="319"/>
      <c r="D8" s="319"/>
      <c r="E8" s="319"/>
      <c r="F8" s="320"/>
      <c r="G8" s="321">
        <v>76.930000000000007</v>
      </c>
      <c r="H8" s="322"/>
      <c r="I8" s="322">
        <v>76.11</v>
      </c>
      <c r="J8" s="322"/>
      <c r="K8" s="322">
        <v>75.930000000000007</v>
      </c>
      <c r="L8" s="322"/>
      <c r="M8" s="322">
        <v>75.94</v>
      </c>
      <c r="N8" s="323"/>
      <c r="O8" s="273">
        <v>1</v>
      </c>
      <c r="P8" s="152"/>
      <c r="Q8" s="11" t="s">
        <v>48</v>
      </c>
    </row>
    <row r="9" spans="1:17" ht="23.25" customHeight="1" x14ac:dyDescent="0.7">
      <c r="A9" s="302" t="s">
        <v>50</v>
      </c>
      <c r="B9" s="303"/>
      <c r="C9" s="303"/>
      <c r="D9" s="303"/>
      <c r="E9" s="303"/>
      <c r="F9" s="304"/>
      <c r="G9" s="327">
        <v>48</v>
      </c>
      <c r="H9" s="328"/>
      <c r="I9" s="309">
        <v>47.98</v>
      </c>
      <c r="J9" s="309"/>
      <c r="K9" s="309">
        <v>47.98</v>
      </c>
      <c r="L9" s="309"/>
      <c r="M9" s="309">
        <v>47.96</v>
      </c>
      <c r="N9" s="310"/>
      <c r="O9" s="273">
        <v>1</v>
      </c>
      <c r="P9" s="152"/>
      <c r="Q9" s="270" t="s">
        <v>48</v>
      </c>
    </row>
    <row r="10" spans="1:17" ht="23.65" thickBot="1" x14ac:dyDescent="0.75">
      <c r="A10" s="329"/>
      <c r="B10" s="330"/>
      <c r="C10" s="330"/>
      <c r="D10" s="330"/>
      <c r="E10" s="330"/>
      <c r="F10" s="331"/>
      <c r="G10" s="332">
        <v>47.99</v>
      </c>
      <c r="H10" s="333"/>
      <c r="I10" s="334"/>
      <c r="J10" s="334"/>
      <c r="K10" s="334"/>
      <c r="L10" s="334"/>
      <c r="M10" s="334"/>
      <c r="N10" s="335"/>
      <c r="O10" s="273"/>
      <c r="P10" s="152"/>
      <c r="Q10" s="270"/>
    </row>
    <row r="11" spans="1:17" ht="23.65" thickBot="1" x14ac:dyDescent="0.75">
      <c r="A11" s="318" t="s">
        <v>51</v>
      </c>
      <c r="B11" s="319"/>
      <c r="C11" s="319"/>
      <c r="D11" s="319"/>
      <c r="E11" s="319"/>
      <c r="F11" s="320"/>
      <c r="G11" s="324">
        <v>40</v>
      </c>
      <c r="H11" s="325"/>
      <c r="I11" s="322">
        <v>39.99</v>
      </c>
      <c r="J11" s="322"/>
      <c r="K11" s="322">
        <v>39.979999999999997</v>
      </c>
      <c r="L11" s="322"/>
      <c r="M11" s="325">
        <v>40</v>
      </c>
      <c r="N11" s="326"/>
      <c r="O11" s="273">
        <v>1</v>
      </c>
      <c r="P11" s="152"/>
      <c r="Q11" s="11" t="s">
        <v>48</v>
      </c>
    </row>
    <row r="12" spans="1:17" ht="23.65" thickBot="1" x14ac:dyDescent="0.75">
      <c r="A12" s="287" t="s">
        <v>52</v>
      </c>
      <c r="B12" s="288"/>
      <c r="C12" s="288"/>
      <c r="D12" s="288"/>
      <c r="E12" s="288"/>
      <c r="F12" s="289"/>
      <c r="G12" s="290" t="s">
        <v>152</v>
      </c>
      <c r="H12" s="291"/>
      <c r="I12" s="291"/>
      <c r="J12" s="291"/>
      <c r="K12" s="291" t="s">
        <v>153</v>
      </c>
      <c r="L12" s="291"/>
      <c r="M12" s="291"/>
      <c r="N12" s="292"/>
      <c r="O12" s="273">
        <v>2</v>
      </c>
      <c r="P12" s="152"/>
      <c r="Q12" s="11" t="s">
        <v>53</v>
      </c>
    </row>
    <row r="13" spans="1:17" ht="23.65" thickBot="1" x14ac:dyDescent="0.75">
      <c r="A13" s="318" t="s">
        <v>54</v>
      </c>
      <c r="B13" s="319"/>
      <c r="C13" s="319"/>
      <c r="D13" s="319"/>
      <c r="E13" s="319"/>
      <c r="F13" s="320"/>
      <c r="G13" s="321">
        <v>75.959999999999994</v>
      </c>
      <c r="H13" s="322"/>
      <c r="I13" s="322">
        <v>75.95</v>
      </c>
      <c r="J13" s="322"/>
      <c r="K13" s="322">
        <v>76.02</v>
      </c>
      <c r="L13" s="322"/>
      <c r="M13" s="322">
        <v>76.03</v>
      </c>
      <c r="N13" s="323"/>
      <c r="O13" s="273">
        <v>1</v>
      </c>
      <c r="P13" s="152"/>
      <c r="Q13" s="11" t="s">
        <v>48</v>
      </c>
    </row>
    <row r="14" spans="1:17" ht="23.65" thickBot="1" x14ac:dyDescent="0.75">
      <c r="A14" s="287" t="s">
        <v>55</v>
      </c>
      <c r="B14" s="288"/>
      <c r="C14" s="288"/>
      <c r="D14" s="288"/>
      <c r="E14" s="288"/>
      <c r="F14" s="289"/>
      <c r="G14" s="290">
        <v>76.73</v>
      </c>
      <c r="H14" s="291"/>
      <c r="I14" s="291"/>
      <c r="J14" s="291"/>
      <c r="K14" s="291"/>
      <c r="L14" s="291"/>
      <c r="M14" s="291"/>
      <c r="N14" s="292"/>
      <c r="O14" s="273">
        <v>1</v>
      </c>
      <c r="P14" s="152"/>
      <c r="Q14" s="11" t="s">
        <v>48</v>
      </c>
    </row>
    <row r="15" spans="1:17" ht="23.25" x14ac:dyDescent="0.7">
      <c r="A15" s="311" t="s">
        <v>56</v>
      </c>
      <c r="B15" s="312"/>
      <c r="C15" s="312"/>
      <c r="D15" s="312"/>
      <c r="E15" s="312"/>
      <c r="F15" s="313"/>
      <c r="G15" s="314">
        <v>3.03</v>
      </c>
      <c r="H15" s="315"/>
      <c r="I15" s="315">
        <v>3.06</v>
      </c>
      <c r="J15" s="315"/>
      <c r="K15" s="315">
        <v>3.04</v>
      </c>
      <c r="L15" s="315"/>
      <c r="M15" s="315">
        <v>3.04</v>
      </c>
      <c r="N15" s="316"/>
      <c r="O15" s="273">
        <v>1</v>
      </c>
      <c r="P15" s="152"/>
      <c r="Q15" s="270" t="s">
        <v>48</v>
      </c>
    </row>
    <row r="16" spans="1:17" ht="23.65" thickBot="1" x14ac:dyDescent="0.75">
      <c r="A16" s="305"/>
      <c r="B16" s="306"/>
      <c r="C16" s="306"/>
      <c r="D16" s="306"/>
      <c r="E16" s="306"/>
      <c r="F16" s="307"/>
      <c r="G16" s="301">
        <v>3.19</v>
      </c>
      <c r="H16" s="299"/>
      <c r="I16" s="317">
        <v>3</v>
      </c>
      <c r="J16" s="317"/>
      <c r="K16" s="299">
        <v>3.11</v>
      </c>
      <c r="L16" s="299"/>
      <c r="M16" s="299">
        <v>3.07</v>
      </c>
      <c r="N16" s="300"/>
      <c r="O16" s="273"/>
      <c r="P16" s="152"/>
      <c r="Q16" s="270"/>
    </row>
    <row r="17" spans="1:18" ht="23.25" x14ac:dyDescent="0.7">
      <c r="A17" s="302" t="s">
        <v>57</v>
      </c>
      <c r="B17" s="303"/>
      <c r="C17" s="303"/>
      <c r="D17" s="303"/>
      <c r="E17" s="303"/>
      <c r="F17" s="304"/>
      <c r="G17" s="308">
        <v>1.55</v>
      </c>
      <c r="H17" s="309"/>
      <c r="I17" s="309">
        <v>1.64</v>
      </c>
      <c r="J17" s="309"/>
      <c r="K17" s="309">
        <v>1.54</v>
      </c>
      <c r="L17" s="309"/>
      <c r="M17" s="309">
        <v>1.63</v>
      </c>
      <c r="N17" s="310"/>
      <c r="O17" s="273">
        <v>1</v>
      </c>
      <c r="P17" s="152"/>
      <c r="Q17" s="270" t="s">
        <v>48</v>
      </c>
    </row>
    <row r="18" spans="1:18" ht="23.65" thickBot="1" x14ac:dyDescent="0.75">
      <c r="A18" s="305"/>
      <c r="B18" s="306"/>
      <c r="C18" s="306"/>
      <c r="D18" s="306"/>
      <c r="E18" s="306"/>
      <c r="F18" s="307"/>
      <c r="G18" s="301">
        <v>1.66</v>
      </c>
      <c r="H18" s="299"/>
      <c r="I18" s="299">
        <v>1.61</v>
      </c>
      <c r="J18" s="299"/>
      <c r="K18" s="299">
        <v>1.57</v>
      </c>
      <c r="L18" s="299"/>
      <c r="M18" s="299">
        <v>1.77</v>
      </c>
      <c r="N18" s="300"/>
      <c r="O18" s="273"/>
      <c r="P18" s="152"/>
      <c r="Q18" s="270"/>
    </row>
    <row r="19" spans="1:18" ht="23.65" thickBot="1" x14ac:dyDescent="0.75">
      <c r="A19" s="287" t="s">
        <v>58</v>
      </c>
      <c r="B19" s="288"/>
      <c r="C19" s="288"/>
      <c r="D19" s="288"/>
      <c r="E19" s="288"/>
      <c r="F19" s="289"/>
      <c r="G19" s="290">
        <v>48.36</v>
      </c>
      <c r="H19" s="291"/>
      <c r="I19" s="291"/>
      <c r="J19" s="291"/>
      <c r="K19" s="291"/>
      <c r="L19" s="291"/>
      <c r="M19" s="291"/>
      <c r="N19" s="292"/>
      <c r="O19" s="273">
        <v>1</v>
      </c>
      <c r="P19" s="152"/>
      <c r="Q19" s="11" t="s">
        <v>48</v>
      </c>
    </row>
    <row r="20" spans="1:18" ht="23.65" thickBot="1" x14ac:dyDescent="0.75">
      <c r="A20" s="287" t="s">
        <v>59</v>
      </c>
      <c r="B20" s="288"/>
      <c r="C20" s="288"/>
      <c r="D20" s="288"/>
      <c r="E20" s="288"/>
      <c r="F20" s="289"/>
      <c r="G20" s="290">
        <v>5.98</v>
      </c>
      <c r="H20" s="291"/>
      <c r="I20" s="291"/>
      <c r="J20" s="291"/>
      <c r="K20" s="291"/>
      <c r="L20" s="291"/>
      <c r="M20" s="291"/>
      <c r="N20" s="292"/>
      <c r="O20" s="273">
        <v>1</v>
      </c>
      <c r="P20" s="152"/>
      <c r="Q20" s="11" t="s">
        <v>48</v>
      </c>
    </row>
    <row r="21" spans="1:18" ht="23.65" thickBot="1" x14ac:dyDescent="0.75">
      <c r="A21" s="287" t="s">
        <v>60</v>
      </c>
      <c r="B21" s="288"/>
      <c r="C21" s="288"/>
      <c r="D21" s="288"/>
      <c r="E21" s="288"/>
      <c r="F21" s="289"/>
      <c r="G21" s="290">
        <v>28.1</v>
      </c>
      <c r="H21" s="291"/>
      <c r="I21" s="291"/>
      <c r="J21" s="291"/>
      <c r="K21" s="291"/>
      <c r="L21" s="291"/>
      <c r="M21" s="291"/>
      <c r="N21" s="292"/>
      <c r="O21" s="274">
        <v>1</v>
      </c>
      <c r="P21" s="195"/>
      <c r="Q21" s="12" t="s">
        <v>48</v>
      </c>
    </row>
    <row r="22" spans="1:18" x14ac:dyDescent="0.45">
      <c r="A22" s="293" t="s">
        <v>61</v>
      </c>
      <c r="B22" s="294"/>
      <c r="C22" s="294"/>
      <c r="D22" s="294"/>
      <c r="E22" s="294"/>
      <c r="F22" s="294"/>
      <c r="G22" s="294"/>
      <c r="H22" s="294"/>
      <c r="I22" s="294"/>
      <c r="J22" s="294"/>
      <c r="K22" s="294"/>
      <c r="L22" s="294"/>
      <c r="M22" s="294"/>
      <c r="N22" s="295"/>
      <c r="O22" s="275"/>
      <c r="P22" s="276"/>
      <c r="Q22" s="277"/>
    </row>
    <row r="23" spans="1:18" ht="34.5" customHeight="1" thickBot="1" x14ac:dyDescent="0.5">
      <c r="A23" s="296"/>
      <c r="B23" s="297"/>
      <c r="C23" s="297"/>
      <c r="D23" s="297"/>
      <c r="E23" s="297"/>
      <c r="F23" s="297"/>
      <c r="G23" s="297"/>
      <c r="H23" s="297"/>
      <c r="I23" s="297"/>
      <c r="J23" s="297"/>
      <c r="K23" s="297"/>
      <c r="L23" s="297"/>
      <c r="M23" s="297"/>
      <c r="N23" s="298"/>
      <c r="O23" s="278"/>
      <c r="P23" s="279"/>
      <c r="Q23" s="280"/>
    </row>
    <row r="24" spans="1:18" ht="34.5" customHeight="1" x14ac:dyDescent="0.45">
      <c r="A24" s="354">
        <f>(PI()/4)*(AVERAGE((G13+I13+K13+M13)/4)^2)*G14*4/1000</f>
        <v>1391.9638607051309</v>
      </c>
      <c r="B24" s="354"/>
      <c r="C24" s="354"/>
      <c r="D24" s="354"/>
      <c r="E24" s="354"/>
      <c r="F24" s="354"/>
      <c r="G24" s="354"/>
      <c r="H24" s="354"/>
      <c r="I24" s="354"/>
      <c r="J24" s="354"/>
      <c r="K24" s="354"/>
      <c r="L24" s="354"/>
      <c r="M24" s="354"/>
      <c r="N24" s="354"/>
      <c r="O24" s="357" t="s">
        <v>62</v>
      </c>
      <c r="P24" s="152">
        <v>2</v>
      </c>
      <c r="Q24" s="358" t="s">
        <v>53</v>
      </c>
    </row>
    <row r="25" spans="1:18" ht="34.5" customHeight="1" x14ac:dyDescent="0.45">
      <c r="A25" s="355"/>
      <c r="B25" s="355"/>
      <c r="C25" s="355"/>
      <c r="D25" s="355"/>
      <c r="E25" s="355"/>
      <c r="F25" s="355"/>
      <c r="G25" s="355"/>
      <c r="H25" s="355"/>
      <c r="I25" s="355"/>
      <c r="J25" s="355"/>
      <c r="K25" s="355"/>
      <c r="L25" s="355"/>
      <c r="M25" s="355"/>
      <c r="N25" s="355"/>
      <c r="O25" s="357"/>
      <c r="P25" s="152"/>
      <c r="Q25" s="358"/>
    </row>
    <row r="26" spans="1:18" ht="21" customHeight="1" x14ac:dyDescent="0.45">
      <c r="A26" s="355"/>
      <c r="B26" s="355"/>
      <c r="C26" s="355"/>
      <c r="D26" s="355"/>
      <c r="E26" s="355"/>
      <c r="F26" s="355"/>
      <c r="G26" s="355"/>
      <c r="H26" s="355"/>
      <c r="I26" s="355"/>
      <c r="J26" s="355"/>
      <c r="K26" s="355"/>
      <c r="L26" s="355"/>
      <c r="M26" s="355"/>
      <c r="N26" s="355"/>
      <c r="O26" s="357" t="s">
        <v>63</v>
      </c>
      <c r="P26" s="152">
        <v>1</v>
      </c>
      <c r="Q26" s="358" t="s">
        <v>48</v>
      </c>
    </row>
    <row r="27" spans="1:18" ht="21.6" customHeight="1" thickBot="1" x14ac:dyDescent="0.5">
      <c r="A27" s="356"/>
      <c r="B27" s="356"/>
      <c r="C27" s="356"/>
      <c r="D27" s="356"/>
      <c r="E27" s="356"/>
      <c r="F27" s="356"/>
      <c r="G27" s="356"/>
      <c r="H27" s="356"/>
      <c r="I27" s="356"/>
      <c r="J27" s="356"/>
      <c r="K27" s="356"/>
      <c r="L27" s="356"/>
      <c r="M27" s="356"/>
      <c r="N27" s="356"/>
      <c r="O27" s="357"/>
      <c r="P27" s="152"/>
      <c r="Q27" s="358"/>
    </row>
    <row r="28" spans="1:18" x14ac:dyDescent="0.45">
      <c r="A28" s="365" t="s">
        <v>64</v>
      </c>
      <c r="B28" s="366"/>
      <c r="C28" s="366"/>
      <c r="D28" s="366"/>
      <c r="E28" s="366"/>
      <c r="F28" s="366"/>
      <c r="G28" s="366"/>
      <c r="H28" s="366"/>
      <c r="I28" s="366"/>
      <c r="J28" s="366"/>
      <c r="K28" s="366"/>
      <c r="L28" s="366"/>
      <c r="M28" s="366"/>
      <c r="N28" s="367"/>
      <c r="O28" s="281"/>
      <c r="P28" s="282"/>
      <c r="Q28" s="283"/>
    </row>
    <row r="29" spans="1:18" ht="33" customHeight="1" thickBot="1" x14ac:dyDescent="0.5">
      <c r="A29" s="368"/>
      <c r="B29" s="369"/>
      <c r="C29" s="369"/>
      <c r="D29" s="369"/>
      <c r="E29" s="369"/>
      <c r="F29" s="369"/>
      <c r="G29" s="369"/>
      <c r="H29" s="369"/>
      <c r="I29" s="369"/>
      <c r="J29" s="369"/>
      <c r="K29" s="369"/>
      <c r="L29" s="369"/>
      <c r="M29" s="369"/>
      <c r="N29" s="370"/>
      <c r="O29" s="284"/>
      <c r="P29" s="285"/>
      <c r="Q29" s="286"/>
    </row>
    <row r="30" spans="1:18" x14ac:dyDescent="0.45">
      <c r="A30" s="371" t="s">
        <v>156</v>
      </c>
      <c r="B30" s="372"/>
      <c r="C30" s="372"/>
      <c r="D30" s="372"/>
      <c r="E30" s="372"/>
      <c r="F30" s="372"/>
      <c r="G30" s="372"/>
      <c r="H30" s="372"/>
      <c r="I30" s="372"/>
      <c r="J30" s="372"/>
      <c r="K30" s="372"/>
      <c r="L30" s="372"/>
      <c r="M30" s="372"/>
      <c r="N30" s="372"/>
      <c r="O30" s="267" t="s">
        <v>65</v>
      </c>
      <c r="P30" s="197">
        <v>2</v>
      </c>
      <c r="Q30" s="269" t="s">
        <v>53</v>
      </c>
    </row>
    <row r="31" spans="1:18" ht="19.5" customHeight="1" x14ac:dyDescent="0.45">
      <c r="A31" s="371"/>
      <c r="B31" s="372"/>
      <c r="C31" s="372"/>
      <c r="D31" s="372"/>
      <c r="E31" s="372"/>
      <c r="F31" s="372"/>
      <c r="G31" s="372"/>
      <c r="H31" s="372"/>
      <c r="I31" s="372"/>
      <c r="J31" s="372"/>
      <c r="K31" s="372"/>
      <c r="L31" s="372"/>
      <c r="M31" s="372"/>
      <c r="N31" s="372"/>
      <c r="O31" s="268"/>
      <c r="P31" s="152"/>
      <c r="Q31" s="270"/>
    </row>
    <row r="32" spans="1:18" ht="18" x14ac:dyDescent="0.55000000000000004">
      <c r="A32" s="371"/>
      <c r="B32" s="372"/>
      <c r="C32" s="372"/>
      <c r="D32" s="372"/>
      <c r="E32" s="372"/>
      <c r="F32" s="372"/>
      <c r="G32" s="372"/>
      <c r="H32" s="372"/>
      <c r="I32" s="372"/>
      <c r="J32" s="372"/>
      <c r="K32" s="372"/>
      <c r="L32" s="372"/>
      <c r="M32" s="372"/>
      <c r="N32" s="372"/>
      <c r="O32" s="13" t="s">
        <v>66</v>
      </c>
      <c r="P32" s="5">
        <v>0</v>
      </c>
      <c r="Q32" s="11" t="s">
        <v>48</v>
      </c>
      <c r="R32" s="42" t="s">
        <v>201</v>
      </c>
    </row>
    <row r="33" spans="1:17" ht="41.65" customHeight="1" thickBot="1" x14ac:dyDescent="0.6">
      <c r="A33" s="373"/>
      <c r="B33" s="374"/>
      <c r="C33" s="374"/>
      <c r="D33" s="374"/>
      <c r="E33" s="374"/>
      <c r="F33" s="374"/>
      <c r="G33" s="374"/>
      <c r="H33" s="374"/>
      <c r="I33" s="374"/>
      <c r="J33" s="374"/>
      <c r="K33" s="374"/>
      <c r="L33" s="374"/>
      <c r="M33" s="374"/>
      <c r="N33" s="374"/>
      <c r="O33" s="14" t="s">
        <v>67</v>
      </c>
      <c r="P33" s="9">
        <v>1</v>
      </c>
      <c r="Q33" s="12" t="s">
        <v>48</v>
      </c>
    </row>
    <row r="34" spans="1:17" x14ac:dyDescent="0.45">
      <c r="A34" s="365" t="s">
        <v>68</v>
      </c>
      <c r="B34" s="366"/>
      <c r="C34" s="366"/>
      <c r="D34" s="366"/>
      <c r="E34" s="366"/>
      <c r="F34" s="366"/>
      <c r="G34" s="366"/>
      <c r="H34" s="366"/>
      <c r="I34" s="366"/>
      <c r="J34" s="366"/>
      <c r="K34" s="366"/>
      <c r="L34" s="366"/>
      <c r="M34" s="366"/>
      <c r="N34" s="367"/>
      <c r="O34" s="359"/>
      <c r="P34" s="360"/>
      <c r="Q34" s="361"/>
    </row>
    <row r="35" spans="1:17" ht="36" customHeight="1" thickBot="1" x14ac:dyDescent="0.5">
      <c r="A35" s="368"/>
      <c r="B35" s="369"/>
      <c r="C35" s="369"/>
      <c r="D35" s="369"/>
      <c r="E35" s="369"/>
      <c r="F35" s="369"/>
      <c r="G35" s="369"/>
      <c r="H35" s="369"/>
      <c r="I35" s="369"/>
      <c r="J35" s="369"/>
      <c r="K35" s="369"/>
      <c r="L35" s="369"/>
      <c r="M35" s="369"/>
      <c r="N35" s="370"/>
      <c r="O35" s="362"/>
      <c r="P35" s="363"/>
      <c r="Q35" s="364"/>
    </row>
    <row r="36" spans="1:17" ht="14.45" customHeight="1" x14ac:dyDescent="0.45">
      <c r="A36" s="375" t="s">
        <v>155</v>
      </c>
      <c r="B36" s="376"/>
      <c r="C36" s="376"/>
      <c r="D36" s="376"/>
      <c r="E36" s="376"/>
      <c r="F36" s="376"/>
      <c r="G36" s="376"/>
      <c r="H36" s="376"/>
      <c r="I36" s="376"/>
      <c r="J36" s="376"/>
      <c r="K36" s="376"/>
      <c r="L36" s="376"/>
      <c r="M36" s="376"/>
      <c r="N36" s="377"/>
      <c r="O36" s="351">
        <v>5</v>
      </c>
      <c r="P36" s="351"/>
      <c r="Q36" s="348" t="s">
        <v>69</v>
      </c>
    </row>
    <row r="37" spans="1:17" x14ac:dyDescent="0.45">
      <c r="A37" s="378"/>
      <c r="B37" s="379"/>
      <c r="C37" s="379"/>
      <c r="D37" s="379"/>
      <c r="E37" s="379"/>
      <c r="F37" s="379"/>
      <c r="G37" s="379"/>
      <c r="H37" s="379"/>
      <c r="I37" s="379"/>
      <c r="J37" s="379"/>
      <c r="K37" s="379"/>
      <c r="L37" s="379"/>
      <c r="M37" s="379"/>
      <c r="N37" s="380"/>
      <c r="O37" s="352"/>
      <c r="P37" s="352"/>
      <c r="Q37" s="349"/>
    </row>
    <row r="38" spans="1:17" x14ac:dyDescent="0.45">
      <c r="A38" s="378"/>
      <c r="B38" s="379"/>
      <c r="C38" s="379"/>
      <c r="D38" s="379"/>
      <c r="E38" s="379"/>
      <c r="F38" s="379"/>
      <c r="G38" s="379"/>
      <c r="H38" s="379"/>
      <c r="I38" s="379"/>
      <c r="J38" s="379"/>
      <c r="K38" s="379"/>
      <c r="L38" s="379"/>
      <c r="M38" s="379"/>
      <c r="N38" s="380"/>
      <c r="O38" s="352"/>
      <c r="P38" s="352"/>
      <c r="Q38" s="349"/>
    </row>
    <row r="39" spans="1:17" x14ac:dyDescent="0.45">
      <c r="A39" s="378"/>
      <c r="B39" s="379"/>
      <c r="C39" s="379"/>
      <c r="D39" s="379"/>
      <c r="E39" s="379"/>
      <c r="F39" s="379"/>
      <c r="G39" s="379"/>
      <c r="H39" s="379"/>
      <c r="I39" s="379"/>
      <c r="J39" s="379"/>
      <c r="K39" s="379"/>
      <c r="L39" s="379"/>
      <c r="M39" s="379"/>
      <c r="N39" s="380"/>
      <c r="O39" s="352"/>
      <c r="P39" s="352"/>
      <c r="Q39" s="349"/>
    </row>
    <row r="40" spans="1:17" x14ac:dyDescent="0.45">
      <c r="A40" s="378"/>
      <c r="B40" s="379"/>
      <c r="C40" s="379"/>
      <c r="D40" s="379"/>
      <c r="E40" s="379"/>
      <c r="F40" s="379"/>
      <c r="G40" s="379"/>
      <c r="H40" s="379"/>
      <c r="I40" s="379"/>
      <c r="J40" s="379"/>
      <c r="K40" s="379"/>
      <c r="L40" s="379"/>
      <c r="M40" s="379"/>
      <c r="N40" s="380"/>
      <c r="O40" s="352"/>
      <c r="P40" s="352"/>
      <c r="Q40" s="349"/>
    </row>
    <row r="41" spans="1:17" x14ac:dyDescent="0.45">
      <c r="A41" s="378"/>
      <c r="B41" s="379"/>
      <c r="C41" s="379"/>
      <c r="D41" s="379"/>
      <c r="E41" s="379"/>
      <c r="F41" s="379"/>
      <c r="G41" s="379"/>
      <c r="H41" s="379"/>
      <c r="I41" s="379"/>
      <c r="J41" s="379"/>
      <c r="K41" s="379"/>
      <c r="L41" s="379"/>
      <c r="M41" s="379"/>
      <c r="N41" s="380"/>
      <c r="O41" s="352"/>
      <c r="P41" s="352"/>
      <c r="Q41" s="349"/>
    </row>
    <row r="42" spans="1:17" ht="14.65" thickBot="1" x14ac:dyDescent="0.5">
      <c r="A42" s="378"/>
      <c r="B42" s="379"/>
      <c r="C42" s="379"/>
      <c r="D42" s="379"/>
      <c r="E42" s="379"/>
      <c r="F42" s="379"/>
      <c r="G42" s="379"/>
      <c r="H42" s="379"/>
      <c r="I42" s="379"/>
      <c r="J42" s="379"/>
      <c r="K42" s="379"/>
      <c r="L42" s="379"/>
      <c r="M42" s="379"/>
      <c r="N42" s="380"/>
      <c r="O42" s="353"/>
      <c r="P42" s="353"/>
      <c r="Q42" s="350"/>
    </row>
    <row r="43" spans="1:17" ht="18.399999999999999" thickBot="1" x14ac:dyDescent="0.6">
      <c r="A43" s="381"/>
      <c r="B43" s="382"/>
      <c r="C43" s="382"/>
      <c r="D43" s="382"/>
      <c r="E43" s="382"/>
      <c r="F43" s="382"/>
      <c r="G43" s="382"/>
      <c r="H43" s="382"/>
      <c r="I43" s="382"/>
      <c r="J43" s="382"/>
      <c r="K43" s="382"/>
      <c r="L43" s="382"/>
      <c r="M43" s="382"/>
      <c r="N43" s="383"/>
      <c r="O43" s="60" t="s">
        <v>19</v>
      </c>
      <c r="P43" s="6">
        <f>SUM(O7:P21)+P24+P26+P30+P32+P33+O36</f>
        <v>24</v>
      </c>
      <c r="Q43" s="7" t="s">
        <v>70</v>
      </c>
    </row>
  </sheetData>
  <mergeCells count="99">
    <mergeCell ref="Q36:Q42"/>
    <mergeCell ref="O36:P42"/>
    <mergeCell ref="A24:N27"/>
    <mergeCell ref="O24:O25"/>
    <mergeCell ref="P24:P25"/>
    <mergeCell ref="Q24:Q25"/>
    <mergeCell ref="O26:O27"/>
    <mergeCell ref="P26:P27"/>
    <mergeCell ref="Q26:Q27"/>
    <mergeCell ref="O34:Q35"/>
    <mergeCell ref="A34:N35"/>
    <mergeCell ref="A28:N29"/>
    <mergeCell ref="A30:N33"/>
    <mergeCell ref="A36:N4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Q15:Q16"/>
    <mergeCell ref="Q17:Q18"/>
    <mergeCell ref="O22:Q23"/>
    <mergeCell ref="O28:Q29"/>
    <mergeCell ref="O9:P10"/>
    <mergeCell ref="O11:P11"/>
    <mergeCell ref="O12:P12"/>
    <mergeCell ref="O1:Q2"/>
    <mergeCell ref="O3:Q4"/>
    <mergeCell ref="O5:Q6"/>
    <mergeCell ref="O30:O31"/>
    <mergeCell ref="P30:P31"/>
    <mergeCell ref="Q30:Q31"/>
    <mergeCell ref="O7:P7"/>
    <mergeCell ref="O8:P8"/>
    <mergeCell ref="O13:P13"/>
    <mergeCell ref="O14:P14"/>
    <mergeCell ref="O15:P16"/>
    <mergeCell ref="O17:P18"/>
    <mergeCell ref="O19:P19"/>
    <mergeCell ref="O20:P20"/>
    <mergeCell ref="O21:P21"/>
    <mergeCell ref="Q9:Q10"/>
  </mergeCells>
  <phoneticPr fontId="12" type="noConversion"/>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O19" sqref="O19:P22"/>
    </sheetView>
  </sheetViews>
  <sheetFormatPr defaultRowHeight="14.25" x14ac:dyDescent="0.45"/>
  <cols>
    <col min="6" max="6" width="10" customWidth="1"/>
    <col min="7" max="7" width="10.53125" customWidth="1"/>
  </cols>
  <sheetData>
    <row r="1" spans="1:16" x14ac:dyDescent="0.45">
      <c r="A1" s="212" t="s">
        <v>71</v>
      </c>
      <c r="B1" s="213"/>
      <c r="C1" s="213"/>
      <c r="D1" s="213"/>
      <c r="E1" s="213"/>
      <c r="F1" s="213"/>
      <c r="G1" s="213"/>
      <c r="H1" s="213"/>
      <c r="I1" s="213"/>
      <c r="J1" s="213"/>
      <c r="K1" s="213"/>
      <c r="L1" s="213"/>
      <c r="M1" s="213"/>
      <c r="N1" s="214"/>
    </row>
    <row r="2" spans="1:16" x14ac:dyDescent="0.45">
      <c r="A2" s="215"/>
      <c r="B2" s="132"/>
      <c r="C2" s="132"/>
      <c r="D2" s="132"/>
      <c r="E2" s="132"/>
      <c r="F2" s="132"/>
      <c r="G2" s="132"/>
      <c r="H2" s="132"/>
      <c r="I2" s="132"/>
      <c r="J2" s="132"/>
      <c r="K2" s="132"/>
      <c r="L2" s="132"/>
      <c r="M2" s="132"/>
      <c r="N2" s="216"/>
    </row>
    <row r="3" spans="1:16" ht="14.65" thickBot="1" x14ac:dyDescent="0.5">
      <c r="A3" s="217"/>
      <c r="B3" s="218"/>
      <c r="C3" s="218"/>
      <c r="D3" s="218"/>
      <c r="E3" s="218"/>
      <c r="F3" s="218"/>
      <c r="G3" s="218"/>
      <c r="H3" s="218"/>
      <c r="I3" s="218"/>
      <c r="J3" s="218"/>
      <c r="K3" s="218"/>
      <c r="L3" s="218"/>
      <c r="M3" s="218"/>
      <c r="N3" s="219"/>
    </row>
    <row r="4" spans="1:16" ht="23.25" x14ac:dyDescent="0.45">
      <c r="A4" s="338" t="s">
        <v>1</v>
      </c>
      <c r="B4" s="339"/>
      <c r="C4" s="339"/>
      <c r="D4" s="339"/>
      <c r="E4" s="339"/>
      <c r="F4" s="339"/>
      <c r="G4" s="339"/>
      <c r="H4" s="339"/>
      <c r="I4" s="339"/>
      <c r="J4" s="339"/>
      <c r="K4" s="339"/>
      <c r="L4" s="339"/>
      <c r="M4" s="339"/>
      <c r="N4" s="340"/>
    </row>
    <row r="5" spans="1:16" ht="23.25" x14ac:dyDescent="0.45">
      <c r="A5" s="405" t="s">
        <v>2</v>
      </c>
      <c r="B5" s="406"/>
      <c r="C5" s="406"/>
      <c r="D5" s="406"/>
      <c r="E5" s="406"/>
      <c r="F5" s="406"/>
      <c r="G5" s="406"/>
      <c r="H5" s="406"/>
      <c r="I5" s="406"/>
      <c r="J5" s="406"/>
      <c r="K5" s="406"/>
      <c r="L5" s="406"/>
      <c r="M5" s="406"/>
      <c r="N5" s="406"/>
      <c r="O5" s="423" t="s">
        <v>11</v>
      </c>
      <c r="P5" s="424"/>
    </row>
    <row r="6" spans="1:16" x14ac:dyDescent="0.45">
      <c r="A6" s="413" t="s">
        <v>72</v>
      </c>
      <c r="B6" s="414"/>
      <c r="C6" s="414"/>
      <c r="D6" s="414"/>
      <c r="E6" s="414"/>
      <c r="F6" s="414"/>
      <c r="G6" s="414"/>
      <c r="H6" s="414"/>
      <c r="I6" s="414"/>
      <c r="J6" s="414"/>
      <c r="K6" s="414"/>
      <c r="L6" s="414"/>
      <c r="M6" s="414"/>
      <c r="N6" s="415"/>
      <c r="O6" s="425"/>
      <c r="P6" s="426"/>
    </row>
    <row r="7" spans="1:16" ht="14.25" customHeight="1" x14ac:dyDescent="0.45">
      <c r="A7" s="407" t="s">
        <v>73</v>
      </c>
      <c r="B7" s="408"/>
      <c r="C7" s="408"/>
      <c r="D7" s="408"/>
      <c r="E7" s="409"/>
      <c r="F7" s="416" t="s">
        <v>74</v>
      </c>
      <c r="G7" s="416"/>
      <c r="H7" s="44" t="s">
        <v>75</v>
      </c>
      <c r="I7" s="44"/>
      <c r="J7" s="44" t="s">
        <v>76</v>
      </c>
      <c r="K7" s="44"/>
      <c r="L7" s="44" t="s">
        <v>77</v>
      </c>
      <c r="M7" s="45"/>
      <c r="N7" s="418"/>
      <c r="O7" s="48">
        <v>0</v>
      </c>
      <c r="P7" s="49" t="s">
        <v>78</v>
      </c>
    </row>
    <row r="8" spans="1:16" ht="14.75" customHeight="1" x14ac:dyDescent="0.45">
      <c r="A8" s="410"/>
      <c r="B8" s="411"/>
      <c r="C8" s="411"/>
      <c r="D8" s="411"/>
      <c r="E8" s="412"/>
      <c r="F8" s="417" t="s">
        <v>79</v>
      </c>
      <c r="G8" s="417"/>
      <c r="H8" s="46" t="s">
        <v>75</v>
      </c>
      <c r="I8" s="46"/>
      <c r="J8" s="46" t="s">
        <v>76</v>
      </c>
      <c r="K8" s="46"/>
      <c r="L8" s="46" t="s">
        <v>77</v>
      </c>
      <c r="M8" s="47"/>
      <c r="N8" s="419"/>
      <c r="O8" s="48">
        <v>0</v>
      </c>
      <c r="P8" s="49" t="s">
        <v>78</v>
      </c>
    </row>
    <row r="9" spans="1:16" x14ac:dyDescent="0.45">
      <c r="A9" s="445" t="s">
        <v>80</v>
      </c>
      <c r="B9" s="446"/>
      <c r="C9" s="446"/>
      <c r="D9" s="446"/>
      <c r="E9" s="446"/>
      <c r="F9" s="447"/>
      <c r="G9" s="447"/>
      <c r="H9" s="447"/>
      <c r="I9" s="447"/>
      <c r="J9" s="447"/>
      <c r="K9" s="447"/>
      <c r="L9" s="447"/>
      <c r="M9" s="447"/>
      <c r="N9" s="448"/>
      <c r="O9" s="433"/>
      <c r="P9" s="434"/>
    </row>
    <row r="10" spans="1:16" ht="26.25" customHeight="1" x14ac:dyDescent="0.45">
      <c r="A10" s="449" t="s">
        <v>81</v>
      </c>
      <c r="B10" s="450"/>
      <c r="C10" s="450"/>
      <c r="D10" s="450"/>
      <c r="E10" s="451"/>
      <c r="F10" s="399" t="s">
        <v>82</v>
      </c>
      <c r="G10" s="391"/>
      <c r="H10" s="391"/>
      <c r="I10" s="391"/>
      <c r="J10" s="391"/>
      <c r="K10" s="391"/>
      <c r="L10" s="391"/>
      <c r="M10" s="391"/>
      <c r="N10" s="392"/>
      <c r="O10" s="437">
        <v>0</v>
      </c>
      <c r="P10" s="435" t="s">
        <v>39</v>
      </c>
    </row>
    <row r="11" spans="1:16" ht="26.25" customHeight="1" x14ac:dyDescent="0.45">
      <c r="A11" s="452"/>
      <c r="B11" s="453"/>
      <c r="C11" s="453"/>
      <c r="D11" s="453"/>
      <c r="E11" s="454"/>
      <c r="F11" s="400"/>
      <c r="G11" s="231"/>
      <c r="H11" s="231"/>
      <c r="I11" s="231"/>
      <c r="J11" s="231"/>
      <c r="K11" s="231"/>
      <c r="L11" s="231"/>
      <c r="M11" s="231"/>
      <c r="N11" s="401"/>
      <c r="O11" s="438"/>
      <c r="P11" s="436"/>
    </row>
    <row r="12" spans="1:16" ht="21.75" customHeight="1" x14ac:dyDescent="0.45">
      <c r="A12" s="455"/>
      <c r="B12" s="456"/>
      <c r="C12" s="456"/>
      <c r="D12" s="456"/>
      <c r="E12" s="457"/>
      <c r="F12" s="29" t="s">
        <v>83</v>
      </c>
      <c r="G12" s="247"/>
      <c r="H12" s="247"/>
      <c r="I12" s="247"/>
      <c r="J12" s="247"/>
      <c r="K12" s="247"/>
      <c r="L12" s="247"/>
      <c r="M12" s="247"/>
      <c r="N12" s="393"/>
      <c r="O12" s="50">
        <v>0</v>
      </c>
      <c r="P12" s="49" t="s">
        <v>84</v>
      </c>
    </row>
    <row r="13" spans="1:16" x14ac:dyDescent="0.45">
      <c r="A13" s="458" t="s">
        <v>85</v>
      </c>
      <c r="B13" s="459"/>
      <c r="C13" s="459"/>
      <c r="D13" s="459"/>
      <c r="E13" s="459"/>
      <c r="F13" s="459"/>
      <c r="G13" s="459"/>
      <c r="H13" s="459"/>
      <c r="I13" s="459"/>
      <c r="J13" s="459"/>
      <c r="K13" s="459"/>
      <c r="L13" s="459"/>
      <c r="M13" s="459"/>
      <c r="N13" s="459"/>
      <c r="O13" s="427"/>
      <c r="P13" s="428"/>
    </row>
    <row r="14" spans="1:16" ht="14.25" customHeight="1" x14ac:dyDescent="0.45">
      <c r="A14" s="386" t="s">
        <v>86</v>
      </c>
      <c r="B14" s="387"/>
      <c r="C14" s="387"/>
      <c r="D14" s="387"/>
      <c r="E14" s="388"/>
      <c r="F14" s="384" t="s">
        <v>87</v>
      </c>
      <c r="G14" s="385"/>
      <c r="H14" s="385" t="s">
        <v>88</v>
      </c>
      <c r="I14" s="385"/>
      <c r="J14" s="22" t="s">
        <v>89</v>
      </c>
      <c r="K14" s="394" t="s">
        <v>90</v>
      </c>
      <c r="L14" s="395"/>
      <c r="M14" s="394" t="s">
        <v>91</v>
      </c>
      <c r="N14" s="396"/>
      <c r="O14" s="429"/>
      <c r="P14" s="430"/>
    </row>
    <row r="15" spans="1:16" x14ac:dyDescent="0.45">
      <c r="A15" s="389"/>
      <c r="B15" s="181"/>
      <c r="C15" s="181"/>
      <c r="D15" s="181"/>
      <c r="E15" s="390"/>
      <c r="F15" s="23" t="s">
        <v>92</v>
      </c>
      <c r="G15" s="21" t="s">
        <v>93</v>
      </c>
      <c r="H15" s="21" t="s">
        <v>92</v>
      </c>
      <c r="I15" s="21" t="s">
        <v>93</v>
      </c>
      <c r="J15" s="397" t="s">
        <v>94</v>
      </c>
      <c r="K15" s="21" t="s">
        <v>92</v>
      </c>
      <c r="L15" s="21" t="s">
        <v>93</v>
      </c>
      <c r="M15" s="21" t="s">
        <v>92</v>
      </c>
      <c r="N15" s="43" t="s">
        <v>93</v>
      </c>
      <c r="O15" s="431"/>
      <c r="P15" s="432"/>
    </row>
    <row r="16" spans="1:16" x14ac:dyDescent="0.45">
      <c r="A16" s="389"/>
      <c r="B16" s="181"/>
      <c r="C16" s="181"/>
      <c r="D16" s="181"/>
      <c r="E16" s="390"/>
      <c r="F16" s="24"/>
      <c r="G16" s="19"/>
      <c r="H16" s="19"/>
      <c r="I16" s="19"/>
      <c r="J16" s="398"/>
      <c r="K16" s="19"/>
      <c r="L16" s="19"/>
      <c r="M16" s="19"/>
      <c r="N16" s="51"/>
      <c r="O16" s="48">
        <v>0</v>
      </c>
      <c r="P16" s="49" t="s">
        <v>39</v>
      </c>
    </row>
    <row r="17" spans="1:16" x14ac:dyDescent="0.45">
      <c r="A17" s="389"/>
      <c r="B17" s="181"/>
      <c r="C17" s="181"/>
      <c r="D17" s="181"/>
      <c r="E17" s="390"/>
      <c r="F17" s="443" t="s">
        <v>95</v>
      </c>
      <c r="G17" s="404"/>
      <c r="H17" s="403" t="s">
        <v>96</v>
      </c>
      <c r="I17" s="404"/>
      <c r="J17" s="402" t="s">
        <v>97</v>
      </c>
      <c r="K17" s="402"/>
      <c r="L17" s="402" t="s">
        <v>98</v>
      </c>
      <c r="M17" s="402"/>
      <c r="N17" s="441"/>
      <c r="O17" s="433"/>
      <c r="P17" s="434"/>
    </row>
    <row r="18" spans="1:16" x14ac:dyDescent="0.45">
      <c r="A18" s="389"/>
      <c r="B18" s="181"/>
      <c r="C18" s="181"/>
      <c r="D18" s="181"/>
      <c r="E18" s="390"/>
      <c r="F18" s="25"/>
      <c r="G18" s="15"/>
      <c r="H18" s="16"/>
      <c r="I18" s="15"/>
      <c r="J18" s="247"/>
      <c r="K18" s="247"/>
      <c r="L18" s="247"/>
      <c r="M18" s="247"/>
      <c r="N18" s="442"/>
      <c r="O18" s="50">
        <v>0</v>
      </c>
      <c r="P18" s="49" t="s">
        <v>39</v>
      </c>
    </row>
    <row r="19" spans="1:16" x14ac:dyDescent="0.45">
      <c r="A19" s="384" t="s">
        <v>99</v>
      </c>
      <c r="B19" s="385"/>
      <c r="C19" s="385"/>
      <c r="D19" s="385"/>
      <c r="E19" s="385"/>
      <c r="F19" s="385"/>
      <c r="G19" s="385"/>
      <c r="H19" s="385"/>
      <c r="I19" s="385"/>
      <c r="J19" s="385"/>
      <c r="K19" s="385"/>
      <c r="L19" s="385"/>
      <c r="M19" s="385"/>
      <c r="N19" s="394"/>
      <c r="O19" s="427"/>
      <c r="P19" s="428"/>
    </row>
    <row r="20" spans="1:16" x14ac:dyDescent="0.45">
      <c r="A20" s="444" t="s">
        <v>100</v>
      </c>
      <c r="B20" s="402"/>
      <c r="C20" s="402"/>
      <c r="D20" s="402"/>
      <c r="E20" s="402"/>
      <c r="F20" s="402"/>
      <c r="G20" s="402"/>
      <c r="H20" s="402"/>
      <c r="I20" s="402"/>
      <c r="J20" s="402"/>
      <c r="K20" s="402"/>
      <c r="L20" s="402"/>
      <c r="M20" s="402"/>
      <c r="N20" s="403"/>
      <c r="O20" s="429"/>
      <c r="P20" s="430"/>
    </row>
    <row r="21" spans="1:16" x14ac:dyDescent="0.45">
      <c r="A21" s="444" t="s">
        <v>101</v>
      </c>
      <c r="B21" s="402"/>
      <c r="C21" s="402"/>
      <c r="D21" s="402"/>
      <c r="E21" s="402"/>
      <c r="F21" s="402"/>
      <c r="G21" s="402"/>
      <c r="H21" s="402"/>
      <c r="I21" s="402"/>
      <c r="J21" s="402"/>
      <c r="K21" s="402"/>
      <c r="L21" s="402"/>
      <c r="M21" s="402"/>
      <c r="N21" s="403"/>
      <c r="O21" s="429"/>
      <c r="P21" s="430"/>
    </row>
    <row r="22" spans="1:16" x14ac:dyDescent="0.45">
      <c r="A22" s="420" t="s">
        <v>102</v>
      </c>
      <c r="B22" s="421"/>
      <c r="C22" s="421"/>
      <c r="D22" s="421"/>
      <c r="E22" s="421"/>
      <c r="F22" s="421"/>
      <c r="G22" s="421"/>
      <c r="H22" s="421"/>
      <c r="I22" s="421"/>
      <c r="J22" s="421"/>
      <c r="K22" s="421"/>
      <c r="L22" s="421"/>
      <c r="M22" s="421"/>
      <c r="N22" s="422"/>
      <c r="O22" s="439"/>
      <c r="P22" s="440"/>
    </row>
    <row r="23" spans="1:16" x14ac:dyDescent="0.45">
      <c r="N23" s="26" t="s">
        <v>19</v>
      </c>
      <c r="O23" s="18">
        <f>O18+O16+O12+O10+O8+O7</f>
        <v>0</v>
      </c>
      <c r="P23" s="27" t="s">
        <v>103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6"/>
  <sheetViews>
    <sheetView topLeftCell="C2" zoomScale="84" workbookViewId="0">
      <selection activeCell="R26" sqref="R26"/>
    </sheetView>
  </sheetViews>
  <sheetFormatPr defaultRowHeight="14.25" x14ac:dyDescent="0.45"/>
  <sheetData>
    <row r="1" spans="1:18" x14ac:dyDescent="0.45">
      <c r="A1" s="212" t="s">
        <v>104</v>
      </c>
      <c r="B1" s="213"/>
      <c r="C1" s="213"/>
      <c r="D1" s="213"/>
      <c r="E1" s="213"/>
      <c r="F1" s="213"/>
      <c r="G1" s="213"/>
      <c r="H1" s="213"/>
      <c r="I1" s="213"/>
      <c r="J1" s="213"/>
      <c r="K1" s="213"/>
      <c r="L1" s="213"/>
      <c r="M1" s="213"/>
      <c r="N1" s="214"/>
    </row>
    <row r="2" spans="1:18" x14ac:dyDescent="0.45">
      <c r="A2" s="215"/>
      <c r="B2" s="132"/>
      <c r="C2" s="132"/>
      <c r="D2" s="132"/>
      <c r="E2" s="132"/>
      <c r="F2" s="132"/>
      <c r="G2" s="132"/>
      <c r="H2" s="132"/>
      <c r="I2" s="132"/>
      <c r="J2" s="132"/>
      <c r="K2" s="132"/>
      <c r="L2" s="132"/>
      <c r="M2" s="132"/>
      <c r="N2" s="216"/>
    </row>
    <row r="3" spans="1:18" ht="14.65" thickBot="1" x14ac:dyDescent="0.5">
      <c r="A3" s="217"/>
      <c r="B3" s="218"/>
      <c r="C3" s="218"/>
      <c r="D3" s="218"/>
      <c r="E3" s="218"/>
      <c r="F3" s="218"/>
      <c r="G3" s="218"/>
      <c r="H3" s="218"/>
      <c r="I3" s="218"/>
      <c r="J3" s="218"/>
      <c r="K3" s="218"/>
      <c r="L3" s="218"/>
      <c r="M3" s="218"/>
      <c r="N3" s="219"/>
    </row>
    <row r="4" spans="1:18" ht="23.65" thickBot="1" x14ac:dyDescent="0.5">
      <c r="A4" s="338" t="s">
        <v>1</v>
      </c>
      <c r="B4" s="339"/>
      <c r="C4" s="339"/>
      <c r="D4" s="339"/>
      <c r="E4" s="339"/>
      <c r="F4" s="339"/>
      <c r="G4" s="339"/>
      <c r="H4" s="339"/>
      <c r="I4" s="339"/>
      <c r="J4" s="339"/>
      <c r="K4" s="339"/>
      <c r="L4" s="339"/>
      <c r="M4" s="339"/>
      <c r="N4" s="340"/>
      <c r="O4" s="261" t="s">
        <v>11</v>
      </c>
      <c r="P4" s="262"/>
      <c r="Q4" s="263"/>
    </row>
    <row r="5" spans="1:18" ht="23.65" thickBot="1" x14ac:dyDescent="0.5">
      <c r="A5" s="405" t="s">
        <v>2</v>
      </c>
      <c r="B5" s="406"/>
      <c r="C5" s="406"/>
      <c r="D5" s="406"/>
      <c r="E5" s="406"/>
      <c r="F5" s="406"/>
      <c r="G5" s="406"/>
      <c r="H5" s="406"/>
      <c r="I5" s="406"/>
      <c r="J5" s="406"/>
      <c r="K5" s="406"/>
      <c r="L5" s="406"/>
      <c r="M5" s="406"/>
      <c r="N5" s="406"/>
      <c r="O5" s="487"/>
      <c r="P5" s="488"/>
      <c r="Q5" s="489"/>
    </row>
    <row r="6" spans="1:18" ht="14.45" customHeight="1" x14ac:dyDescent="0.45">
      <c r="A6" s="460" t="s">
        <v>105</v>
      </c>
      <c r="B6" s="461"/>
      <c r="C6" s="461"/>
      <c r="D6" s="461"/>
      <c r="E6" s="461"/>
      <c r="F6" s="462"/>
      <c r="G6" s="469" t="s">
        <v>188</v>
      </c>
      <c r="H6" s="470"/>
      <c r="I6" s="470"/>
      <c r="J6" s="470"/>
      <c r="K6" s="470"/>
      <c r="L6" s="470"/>
      <c r="M6" s="470"/>
      <c r="N6" s="471"/>
      <c r="O6" s="271">
        <v>2</v>
      </c>
      <c r="P6" s="272"/>
      <c r="Q6" s="491" t="s">
        <v>84</v>
      </c>
    </row>
    <row r="7" spans="1:18" ht="14.45" customHeight="1" x14ac:dyDescent="0.45">
      <c r="A7" s="463"/>
      <c r="B7" s="464"/>
      <c r="C7" s="464"/>
      <c r="D7" s="464"/>
      <c r="E7" s="464"/>
      <c r="F7" s="465"/>
      <c r="G7" s="472"/>
      <c r="H7" s="473"/>
      <c r="I7" s="473"/>
      <c r="J7" s="473"/>
      <c r="K7" s="473"/>
      <c r="L7" s="473"/>
      <c r="M7" s="473"/>
      <c r="N7" s="474"/>
      <c r="O7" s="490"/>
      <c r="P7" s="197"/>
      <c r="Q7" s="492"/>
    </row>
    <row r="8" spans="1:18" ht="14.45" customHeight="1" x14ac:dyDescent="0.45">
      <c r="A8" s="463"/>
      <c r="B8" s="464"/>
      <c r="C8" s="464"/>
      <c r="D8" s="464"/>
      <c r="E8" s="464"/>
      <c r="F8" s="465"/>
      <c r="G8" s="472"/>
      <c r="H8" s="473"/>
      <c r="I8" s="473"/>
      <c r="J8" s="473"/>
      <c r="K8" s="473"/>
      <c r="L8" s="473"/>
      <c r="M8" s="473"/>
      <c r="N8" s="474"/>
      <c r="O8" s="490"/>
      <c r="P8" s="197"/>
      <c r="Q8" s="492"/>
    </row>
    <row r="9" spans="1:18" ht="14.45" customHeight="1" x14ac:dyDescent="0.45">
      <c r="A9" s="463"/>
      <c r="B9" s="464"/>
      <c r="C9" s="464"/>
      <c r="D9" s="464"/>
      <c r="E9" s="464"/>
      <c r="F9" s="465"/>
      <c r="G9" s="472"/>
      <c r="H9" s="473"/>
      <c r="I9" s="473"/>
      <c r="J9" s="473"/>
      <c r="K9" s="473"/>
      <c r="L9" s="473"/>
      <c r="M9" s="473"/>
      <c r="N9" s="474"/>
      <c r="O9" s="490"/>
      <c r="P9" s="197"/>
      <c r="Q9" s="492"/>
    </row>
    <row r="10" spans="1:18" x14ac:dyDescent="0.45">
      <c r="A10" s="466"/>
      <c r="B10" s="467"/>
      <c r="C10" s="467"/>
      <c r="D10" s="467"/>
      <c r="E10" s="467"/>
      <c r="F10" s="468"/>
      <c r="G10" s="475"/>
      <c r="H10" s="476"/>
      <c r="I10" s="476"/>
      <c r="J10" s="476"/>
      <c r="K10" s="476"/>
      <c r="L10" s="476"/>
      <c r="M10" s="476"/>
      <c r="N10" s="477"/>
      <c r="O10" s="273"/>
      <c r="P10" s="152"/>
      <c r="Q10" s="153"/>
    </row>
    <row r="11" spans="1:18" x14ac:dyDescent="0.45">
      <c r="A11" s="466" t="s">
        <v>106</v>
      </c>
      <c r="B11" s="467"/>
      <c r="C11" s="467"/>
      <c r="D11" s="467"/>
      <c r="E11" s="467"/>
      <c r="F11" s="468"/>
      <c r="G11" s="478" t="s">
        <v>192</v>
      </c>
      <c r="H11" s="479"/>
      <c r="I11" s="479"/>
      <c r="J11" s="479"/>
      <c r="K11" s="479"/>
      <c r="L11" s="479"/>
      <c r="M11" s="479"/>
      <c r="N11" s="480"/>
      <c r="O11" s="273">
        <v>3</v>
      </c>
      <c r="P11" s="152"/>
      <c r="Q11" s="153" t="s">
        <v>39</v>
      </c>
    </row>
    <row r="12" spans="1:18" x14ac:dyDescent="0.45">
      <c r="A12" s="466"/>
      <c r="B12" s="467"/>
      <c r="C12" s="467"/>
      <c r="D12" s="467"/>
      <c r="E12" s="467"/>
      <c r="F12" s="468"/>
      <c r="G12" s="478"/>
      <c r="H12" s="479"/>
      <c r="I12" s="479"/>
      <c r="J12" s="479"/>
      <c r="K12" s="479"/>
      <c r="L12" s="479"/>
      <c r="M12" s="479"/>
      <c r="N12" s="480"/>
      <c r="O12" s="273"/>
      <c r="P12" s="152"/>
      <c r="Q12" s="153"/>
    </row>
    <row r="13" spans="1:18" x14ac:dyDescent="0.45">
      <c r="A13" s="466"/>
      <c r="B13" s="467"/>
      <c r="C13" s="467"/>
      <c r="D13" s="467"/>
      <c r="E13" s="467"/>
      <c r="F13" s="468"/>
      <c r="G13" s="478"/>
      <c r="H13" s="479"/>
      <c r="I13" s="479"/>
      <c r="J13" s="479"/>
      <c r="K13" s="479"/>
      <c r="L13" s="479"/>
      <c r="M13" s="479"/>
      <c r="N13" s="480"/>
      <c r="O13" s="273"/>
      <c r="P13" s="152"/>
      <c r="Q13" s="153"/>
    </row>
    <row r="14" spans="1:18" x14ac:dyDescent="0.45">
      <c r="A14" s="466"/>
      <c r="B14" s="467"/>
      <c r="C14" s="467"/>
      <c r="D14" s="467"/>
      <c r="E14" s="467"/>
      <c r="F14" s="468"/>
      <c r="G14" s="478"/>
      <c r="H14" s="479"/>
      <c r="I14" s="479"/>
      <c r="J14" s="479"/>
      <c r="K14" s="479"/>
      <c r="L14" s="479"/>
      <c r="M14" s="479"/>
      <c r="N14" s="480"/>
      <c r="O14" s="273"/>
      <c r="P14" s="152"/>
      <c r="Q14" s="153"/>
      <c r="R14" s="42" t="s">
        <v>202</v>
      </c>
    </row>
    <row r="15" spans="1:18" x14ac:dyDescent="0.45">
      <c r="A15" s="466"/>
      <c r="B15" s="467"/>
      <c r="C15" s="467"/>
      <c r="D15" s="467"/>
      <c r="E15" s="467"/>
      <c r="F15" s="468"/>
      <c r="G15" s="478"/>
      <c r="H15" s="479"/>
      <c r="I15" s="479"/>
      <c r="J15" s="479"/>
      <c r="K15" s="479"/>
      <c r="L15" s="479"/>
      <c r="M15" s="479"/>
      <c r="N15" s="480"/>
      <c r="O15" s="273"/>
      <c r="P15" s="152"/>
      <c r="Q15" s="153"/>
    </row>
    <row r="16" spans="1:18" x14ac:dyDescent="0.45">
      <c r="A16" s="466"/>
      <c r="B16" s="467"/>
      <c r="C16" s="467"/>
      <c r="D16" s="467"/>
      <c r="E16" s="467"/>
      <c r="F16" s="468"/>
      <c r="G16" s="478"/>
      <c r="H16" s="479"/>
      <c r="I16" s="479"/>
      <c r="J16" s="479"/>
      <c r="K16" s="479"/>
      <c r="L16" s="479"/>
      <c r="M16" s="479"/>
      <c r="N16" s="480"/>
      <c r="O16" s="273"/>
      <c r="P16" s="152"/>
      <c r="Q16" s="153"/>
    </row>
    <row r="17" spans="1:18" x14ac:dyDescent="0.45">
      <c r="A17" s="466"/>
      <c r="B17" s="467"/>
      <c r="C17" s="467"/>
      <c r="D17" s="467"/>
      <c r="E17" s="467"/>
      <c r="F17" s="468"/>
      <c r="G17" s="478"/>
      <c r="H17" s="479"/>
      <c r="I17" s="479"/>
      <c r="J17" s="479"/>
      <c r="K17" s="479"/>
      <c r="L17" s="479"/>
      <c r="M17" s="479"/>
      <c r="N17" s="480"/>
      <c r="O17" s="273"/>
      <c r="P17" s="152"/>
      <c r="Q17" s="153"/>
    </row>
    <row r="18" spans="1:18" x14ac:dyDescent="0.45">
      <c r="A18" s="466"/>
      <c r="B18" s="467"/>
      <c r="C18" s="467"/>
      <c r="D18" s="467"/>
      <c r="E18" s="467"/>
      <c r="F18" s="468"/>
      <c r="G18" s="478"/>
      <c r="H18" s="479"/>
      <c r="I18" s="479"/>
      <c r="J18" s="479"/>
      <c r="K18" s="479"/>
      <c r="L18" s="479"/>
      <c r="M18" s="479"/>
      <c r="N18" s="480"/>
      <c r="O18" s="273"/>
      <c r="P18" s="152"/>
      <c r="Q18" s="153"/>
    </row>
    <row r="19" spans="1:18" x14ac:dyDescent="0.45">
      <c r="A19" s="481" t="s">
        <v>107</v>
      </c>
      <c r="B19" s="482"/>
      <c r="C19" s="482"/>
      <c r="D19" s="482"/>
      <c r="E19" s="482"/>
      <c r="F19" s="483"/>
      <c r="G19" s="484" t="s">
        <v>189</v>
      </c>
      <c r="H19" s="485"/>
      <c r="I19" s="485"/>
      <c r="J19" s="485"/>
      <c r="K19" s="485"/>
      <c r="L19" s="485"/>
      <c r="M19" s="485"/>
      <c r="N19" s="486"/>
      <c r="O19" s="273">
        <v>1</v>
      </c>
      <c r="P19" s="152"/>
      <c r="Q19" s="153" t="s">
        <v>108</v>
      </c>
    </row>
    <row r="20" spans="1:18" x14ac:dyDescent="0.45">
      <c r="A20" s="481"/>
      <c r="B20" s="482"/>
      <c r="C20" s="482"/>
      <c r="D20" s="482"/>
      <c r="E20" s="482"/>
      <c r="F20" s="483"/>
      <c r="G20" s="484"/>
      <c r="H20" s="485"/>
      <c r="I20" s="485"/>
      <c r="J20" s="485"/>
      <c r="K20" s="485"/>
      <c r="L20" s="485"/>
      <c r="M20" s="485"/>
      <c r="N20" s="486"/>
      <c r="O20" s="273"/>
      <c r="P20" s="152"/>
      <c r="Q20" s="153"/>
    </row>
    <row r="21" spans="1:18" ht="14.45" customHeight="1" x14ac:dyDescent="0.45">
      <c r="A21" s="466" t="s">
        <v>109</v>
      </c>
      <c r="B21" s="467"/>
      <c r="C21" s="467"/>
      <c r="D21" s="467"/>
      <c r="E21" s="467"/>
      <c r="F21" s="468"/>
      <c r="G21" s="502" t="s">
        <v>190</v>
      </c>
      <c r="H21" s="503"/>
      <c r="I21" s="503"/>
      <c r="J21" s="503"/>
      <c r="K21" s="503"/>
      <c r="L21" s="503"/>
      <c r="M21" s="503"/>
      <c r="N21" s="504"/>
      <c r="O21" s="273">
        <v>2</v>
      </c>
      <c r="P21" s="152"/>
      <c r="Q21" s="153" t="s">
        <v>84</v>
      </c>
    </row>
    <row r="22" spans="1:18" ht="14.45" customHeight="1" x14ac:dyDescent="0.45">
      <c r="A22" s="466"/>
      <c r="B22" s="467"/>
      <c r="C22" s="467"/>
      <c r="D22" s="467"/>
      <c r="E22" s="467"/>
      <c r="F22" s="468"/>
      <c r="G22" s="472"/>
      <c r="H22" s="473"/>
      <c r="I22" s="473"/>
      <c r="J22" s="473"/>
      <c r="K22" s="473"/>
      <c r="L22" s="473"/>
      <c r="M22" s="473"/>
      <c r="N22" s="474"/>
      <c r="O22" s="273"/>
      <c r="P22" s="152"/>
      <c r="Q22" s="153"/>
    </row>
    <row r="23" spans="1:18" x14ac:dyDescent="0.45">
      <c r="A23" s="466"/>
      <c r="B23" s="467"/>
      <c r="C23" s="467"/>
      <c r="D23" s="467"/>
      <c r="E23" s="467"/>
      <c r="F23" s="468"/>
      <c r="G23" s="475"/>
      <c r="H23" s="476"/>
      <c r="I23" s="476"/>
      <c r="J23" s="476"/>
      <c r="K23" s="476"/>
      <c r="L23" s="476"/>
      <c r="M23" s="476"/>
      <c r="N23" s="477"/>
      <c r="O23" s="273"/>
      <c r="P23" s="152"/>
      <c r="Q23" s="153"/>
    </row>
    <row r="24" spans="1:18" x14ac:dyDescent="0.45">
      <c r="A24" s="481" t="s">
        <v>110</v>
      </c>
      <c r="B24" s="482"/>
      <c r="C24" s="482"/>
      <c r="D24" s="482"/>
      <c r="E24" s="482"/>
      <c r="F24" s="483"/>
      <c r="G24" s="484" t="s">
        <v>191</v>
      </c>
      <c r="H24" s="485"/>
      <c r="I24" s="485"/>
      <c r="J24" s="485"/>
      <c r="K24" s="485"/>
      <c r="L24" s="485"/>
      <c r="M24" s="485"/>
      <c r="N24" s="486"/>
      <c r="O24" s="273">
        <v>2.5</v>
      </c>
      <c r="P24" s="152"/>
      <c r="Q24" s="153" t="s">
        <v>111</v>
      </c>
    </row>
    <row r="25" spans="1:18" ht="51.4" customHeight="1" thickBot="1" x14ac:dyDescent="0.5">
      <c r="A25" s="493"/>
      <c r="B25" s="494"/>
      <c r="C25" s="494"/>
      <c r="D25" s="494"/>
      <c r="E25" s="494"/>
      <c r="F25" s="495"/>
      <c r="G25" s="496"/>
      <c r="H25" s="497"/>
      <c r="I25" s="497"/>
      <c r="J25" s="497"/>
      <c r="K25" s="497"/>
      <c r="L25" s="497"/>
      <c r="M25" s="497"/>
      <c r="N25" s="498"/>
      <c r="O25" s="499"/>
      <c r="P25" s="500"/>
      <c r="Q25" s="501"/>
      <c r="R25" s="42" t="s">
        <v>203</v>
      </c>
    </row>
    <row r="26" spans="1:18" ht="14.65" thickBot="1" x14ac:dyDescent="0.5">
      <c r="O26" s="17" t="s">
        <v>19</v>
      </c>
      <c r="P26" s="18">
        <f>SUM(O6:P25)</f>
        <v>10.5</v>
      </c>
      <c r="Q26" s="27" t="s">
        <v>112</v>
      </c>
    </row>
  </sheetData>
  <mergeCells count="24">
    <mergeCell ref="O19:P20"/>
    <mergeCell ref="Q19:Q20"/>
    <mergeCell ref="O21:P23"/>
    <mergeCell ref="Q21:Q23"/>
    <mergeCell ref="A24:F25"/>
    <mergeCell ref="G24:N25"/>
    <mergeCell ref="O24:P25"/>
    <mergeCell ref="Q24:Q25"/>
    <mergeCell ref="G21:N23"/>
    <mergeCell ref="O4:Q5"/>
    <mergeCell ref="O6:P10"/>
    <mergeCell ref="Q6:Q10"/>
    <mergeCell ref="O11:P18"/>
    <mergeCell ref="Q11:Q18"/>
    <mergeCell ref="A11:F18"/>
    <mergeCell ref="G11:N18"/>
    <mergeCell ref="A19:F20"/>
    <mergeCell ref="G19:N20"/>
    <mergeCell ref="A21:F23"/>
    <mergeCell ref="A1:N3"/>
    <mergeCell ref="A4:N4"/>
    <mergeCell ref="A5:N5"/>
    <mergeCell ref="A6:F10"/>
    <mergeCell ref="G6:N1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41"/>
  <sheetViews>
    <sheetView topLeftCell="C4" zoomScale="94" workbookViewId="0">
      <selection activeCell="S25" sqref="S25"/>
    </sheetView>
  </sheetViews>
  <sheetFormatPr defaultRowHeight="14.25" x14ac:dyDescent="0.45"/>
  <sheetData>
    <row r="1" spans="1:18" x14ac:dyDescent="0.45">
      <c r="A1" s="212" t="s">
        <v>113</v>
      </c>
      <c r="B1" s="213"/>
      <c r="C1" s="213"/>
      <c r="D1" s="213"/>
      <c r="E1" s="213"/>
      <c r="F1" s="213"/>
      <c r="G1" s="213"/>
      <c r="H1" s="213"/>
      <c r="I1" s="213"/>
      <c r="J1" s="213"/>
      <c r="K1" s="213"/>
      <c r="L1" s="213"/>
      <c r="M1" s="213"/>
      <c r="N1" s="214"/>
    </row>
    <row r="2" spans="1:18" x14ac:dyDescent="0.45">
      <c r="A2" s="215"/>
      <c r="B2" s="132"/>
      <c r="C2" s="132"/>
      <c r="D2" s="132"/>
      <c r="E2" s="132"/>
      <c r="F2" s="132"/>
      <c r="G2" s="132"/>
      <c r="H2" s="132"/>
      <c r="I2" s="132"/>
      <c r="J2" s="132"/>
      <c r="K2" s="132"/>
      <c r="L2" s="132"/>
      <c r="M2" s="132"/>
      <c r="N2" s="216"/>
    </row>
    <row r="3" spans="1:18" ht="14.65" thickBot="1" x14ac:dyDescent="0.5">
      <c r="A3" s="217"/>
      <c r="B3" s="218"/>
      <c r="C3" s="218"/>
      <c r="D3" s="218"/>
      <c r="E3" s="218"/>
      <c r="F3" s="218"/>
      <c r="G3" s="218"/>
      <c r="H3" s="218"/>
      <c r="I3" s="218"/>
      <c r="J3" s="218"/>
      <c r="K3" s="218"/>
      <c r="L3" s="218"/>
      <c r="M3" s="218"/>
      <c r="N3" s="219"/>
    </row>
    <row r="4" spans="1:18" ht="23.65" thickBot="1" x14ac:dyDescent="0.5">
      <c r="A4" s="338" t="s">
        <v>1</v>
      </c>
      <c r="B4" s="339"/>
      <c r="C4" s="339"/>
      <c r="D4" s="339"/>
      <c r="E4" s="339"/>
      <c r="F4" s="339"/>
      <c r="G4" s="339"/>
      <c r="H4" s="339"/>
      <c r="I4" s="339"/>
      <c r="J4" s="339"/>
      <c r="K4" s="339"/>
      <c r="L4" s="339"/>
      <c r="M4" s="339"/>
      <c r="N4" s="340"/>
      <c r="O4" s="261" t="s">
        <v>11</v>
      </c>
      <c r="P4" s="262"/>
      <c r="Q4" s="263"/>
    </row>
    <row r="5" spans="1:18" ht="23.65" thickBot="1" x14ac:dyDescent="0.5">
      <c r="A5" s="341" t="s">
        <v>2</v>
      </c>
      <c r="B5" s="342"/>
      <c r="C5" s="342"/>
      <c r="D5" s="342"/>
      <c r="E5" s="342"/>
      <c r="F5" s="342"/>
      <c r="G5" s="342"/>
      <c r="H5" s="342"/>
      <c r="I5" s="342"/>
      <c r="J5" s="342"/>
      <c r="K5" s="342"/>
      <c r="L5" s="342"/>
      <c r="M5" s="342"/>
      <c r="N5" s="511"/>
      <c r="O5" s="487"/>
      <c r="P5" s="488"/>
      <c r="Q5" s="489"/>
    </row>
    <row r="6" spans="1:18" ht="14.75" customHeight="1" x14ac:dyDescent="0.45">
      <c r="A6" s="529" t="s">
        <v>114</v>
      </c>
      <c r="B6" s="530"/>
      <c r="C6" s="530"/>
      <c r="D6" s="530"/>
      <c r="E6" s="530"/>
      <c r="F6" s="531"/>
      <c r="G6" s="538" t="s">
        <v>157</v>
      </c>
      <c r="H6" s="539"/>
      <c r="I6" s="539"/>
      <c r="J6" s="539"/>
      <c r="K6" s="539"/>
      <c r="L6" s="539"/>
      <c r="M6" s="539"/>
      <c r="N6" s="540"/>
      <c r="O6" s="520">
        <v>2</v>
      </c>
      <c r="P6" s="521"/>
      <c r="Q6" s="526" t="s">
        <v>53</v>
      </c>
    </row>
    <row r="7" spans="1:18" x14ac:dyDescent="0.45">
      <c r="A7" s="532"/>
      <c r="B7" s="533"/>
      <c r="C7" s="533"/>
      <c r="D7" s="533"/>
      <c r="E7" s="533"/>
      <c r="F7" s="534"/>
      <c r="G7" s="541"/>
      <c r="H7" s="542"/>
      <c r="I7" s="542"/>
      <c r="J7" s="542"/>
      <c r="K7" s="542"/>
      <c r="L7" s="542"/>
      <c r="M7" s="542"/>
      <c r="N7" s="543"/>
      <c r="O7" s="522"/>
      <c r="P7" s="523"/>
      <c r="Q7" s="527"/>
    </row>
    <row r="8" spans="1:18" x14ac:dyDescent="0.45">
      <c r="A8" s="532"/>
      <c r="B8" s="533"/>
      <c r="C8" s="533"/>
      <c r="D8" s="533"/>
      <c r="E8" s="533"/>
      <c r="F8" s="534"/>
      <c r="G8" s="541"/>
      <c r="H8" s="542"/>
      <c r="I8" s="542"/>
      <c r="J8" s="542"/>
      <c r="K8" s="542"/>
      <c r="L8" s="542"/>
      <c r="M8" s="542"/>
      <c r="N8" s="543"/>
      <c r="O8" s="522"/>
      <c r="P8" s="523"/>
      <c r="Q8" s="527"/>
    </row>
    <row r="9" spans="1:18" x14ac:dyDescent="0.45">
      <c r="A9" s="532"/>
      <c r="B9" s="533"/>
      <c r="C9" s="533"/>
      <c r="D9" s="533"/>
      <c r="E9" s="533"/>
      <c r="F9" s="534"/>
      <c r="G9" s="541"/>
      <c r="H9" s="542"/>
      <c r="I9" s="542"/>
      <c r="J9" s="542"/>
      <c r="K9" s="542"/>
      <c r="L9" s="542"/>
      <c r="M9" s="542"/>
      <c r="N9" s="543"/>
      <c r="O9" s="522"/>
      <c r="P9" s="523"/>
      <c r="Q9" s="527"/>
    </row>
    <row r="10" spans="1:18" x14ac:dyDescent="0.45">
      <c r="A10" s="532"/>
      <c r="B10" s="533"/>
      <c r="C10" s="533"/>
      <c r="D10" s="533"/>
      <c r="E10" s="533"/>
      <c r="F10" s="534"/>
      <c r="G10" s="541"/>
      <c r="H10" s="542"/>
      <c r="I10" s="542"/>
      <c r="J10" s="542"/>
      <c r="K10" s="542"/>
      <c r="L10" s="542"/>
      <c r="M10" s="542"/>
      <c r="N10" s="543"/>
      <c r="O10" s="522"/>
      <c r="P10" s="523"/>
      <c r="Q10" s="527"/>
    </row>
    <row r="11" spans="1:18" x14ac:dyDescent="0.45">
      <c r="A11" s="535"/>
      <c r="B11" s="536"/>
      <c r="C11" s="536"/>
      <c r="D11" s="536"/>
      <c r="E11" s="536"/>
      <c r="F11" s="537"/>
      <c r="G11" s="544"/>
      <c r="H11" s="545"/>
      <c r="I11" s="545"/>
      <c r="J11" s="545"/>
      <c r="K11" s="545"/>
      <c r="L11" s="545"/>
      <c r="M11" s="545"/>
      <c r="N11" s="546"/>
      <c r="O11" s="524"/>
      <c r="P11" s="525"/>
      <c r="Q11" s="528"/>
    </row>
    <row r="12" spans="1:18" x14ac:dyDescent="0.45">
      <c r="A12" s="52" t="s">
        <v>115</v>
      </c>
      <c r="B12" s="55"/>
      <c r="C12" s="55"/>
      <c r="D12" s="55"/>
      <c r="E12" s="55"/>
      <c r="F12" s="56"/>
      <c r="G12" s="553" t="s">
        <v>158</v>
      </c>
      <c r="H12" s="554"/>
      <c r="I12" s="554"/>
      <c r="J12" s="554"/>
      <c r="K12" s="554"/>
      <c r="L12" s="554"/>
      <c r="M12" s="554"/>
      <c r="N12" s="555"/>
      <c r="O12" s="547">
        <v>3</v>
      </c>
      <c r="P12" s="548"/>
      <c r="Q12" s="559" t="s">
        <v>116</v>
      </c>
    </row>
    <row r="13" spans="1:18" x14ac:dyDescent="0.45">
      <c r="A13" s="57"/>
      <c r="B13" s="58"/>
      <c r="C13" s="58"/>
      <c r="D13" s="58"/>
      <c r="E13" s="58"/>
      <c r="F13" s="59"/>
      <c r="G13" s="541"/>
      <c r="H13" s="542"/>
      <c r="I13" s="542"/>
      <c r="J13" s="542"/>
      <c r="K13" s="542"/>
      <c r="L13" s="542"/>
      <c r="M13" s="542"/>
      <c r="N13" s="543"/>
      <c r="O13" s="549"/>
      <c r="P13" s="550"/>
      <c r="Q13" s="527"/>
    </row>
    <row r="14" spans="1:18" x14ac:dyDescent="0.45">
      <c r="A14" s="57"/>
      <c r="B14" s="58"/>
      <c r="C14" s="58"/>
      <c r="D14" s="58"/>
      <c r="E14" s="58"/>
      <c r="F14" s="59"/>
      <c r="G14" s="541"/>
      <c r="H14" s="542"/>
      <c r="I14" s="542"/>
      <c r="J14" s="542"/>
      <c r="K14" s="542"/>
      <c r="L14" s="542"/>
      <c r="M14" s="542"/>
      <c r="N14" s="543"/>
      <c r="O14" s="549"/>
      <c r="P14" s="550"/>
      <c r="Q14" s="527"/>
    </row>
    <row r="15" spans="1:18" x14ac:dyDescent="0.45">
      <c r="A15" s="57"/>
      <c r="B15" s="58"/>
      <c r="C15" s="58"/>
      <c r="D15" s="58"/>
      <c r="E15" s="58"/>
      <c r="F15" s="59"/>
      <c r="G15" s="541"/>
      <c r="H15" s="542"/>
      <c r="I15" s="542"/>
      <c r="J15" s="542"/>
      <c r="K15" s="542"/>
      <c r="L15" s="542"/>
      <c r="M15" s="542"/>
      <c r="N15" s="543"/>
      <c r="O15" s="549"/>
      <c r="P15" s="550"/>
      <c r="Q15" s="527"/>
    </row>
    <row r="16" spans="1:18" x14ac:dyDescent="0.45">
      <c r="A16" s="57"/>
      <c r="B16" s="58"/>
      <c r="C16" s="58"/>
      <c r="D16" s="58"/>
      <c r="E16" s="58"/>
      <c r="F16" s="59"/>
      <c r="G16" s="541"/>
      <c r="H16" s="542"/>
      <c r="I16" s="542"/>
      <c r="J16" s="542"/>
      <c r="K16" s="542"/>
      <c r="L16" s="542"/>
      <c r="M16" s="542"/>
      <c r="N16" s="543"/>
      <c r="O16" s="549"/>
      <c r="P16" s="550"/>
      <c r="Q16" s="527"/>
      <c r="R16" s="42" t="s">
        <v>204</v>
      </c>
    </row>
    <row r="17" spans="1:17" x14ac:dyDescent="0.45">
      <c r="A17" s="57"/>
      <c r="B17" s="58"/>
      <c r="C17" s="58"/>
      <c r="D17" s="58"/>
      <c r="E17" s="58"/>
      <c r="F17" s="59"/>
      <c r="G17" s="541"/>
      <c r="H17" s="542"/>
      <c r="I17" s="542"/>
      <c r="J17" s="542"/>
      <c r="K17" s="542"/>
      <c r="L17" s="542"/>
      <c r="M17" s="542"/>
      <c r="N17" s="543"/>
      <c r="O17" s="549"/>
      <c r="P17" s="550"/>
      <c r="Q17" s="527"/>
    </row>
    <row r="18" spans="1:17" x14ac:dyDescent="0.45">
      <c r="A18" s="57"/>
      <c r="B18" s="58"/>
      <c r="C18" s="58"/>
      <c r="D18" s="58"/>
      <c r="E18" s="58"/>
      <c r="F18" s="59"/>
      <c r="G18" s="541"/>
      <c r="H18" s="542"/>
      <c r="I18" s="542"/>
      <c r="J18" s="542"/>
      <c r="K18" s="542"/>
      <c r="L18" s="542"/>
      <c r="M18" s="542"/>
      <c r="N18" s="543"/>
      <c r="O18" s="549"/>
      <c r="P18" s="550"/>
      <c r="Q18" s="527"/>
    </row>
    <row r="19" spans="1:17" x14ac:dyDescent="0.45">
      <c r="A19" s="57"/>
      <c r="B19" s="58"/>
      <c r="C19" s="58"/>
      <c r="D19" s="58"/>
      <c r="E19" s="58"/>
      <c r="F19" s="54"/>
      <c r="G19" s="544"/>
      <c r="H19" s="545"/>
      <c r="I19" s="545"/>
      <c r="J19" s="545"/>
      <c r="K19" s="545"/>
      <c r="L19" s="545"/>
      <c r="M19" s="545"/>
      <c r="N19" s="546"/>
      <c r="O19" s="551"/>
      <c r="P19" s="552"/>
      <c r="Q19" s="528"/>
    </row>
    <row r="20" spans="1:17" x14ac:dyDescent="0.45">
      <c r="A20" s="560" t="s">
        <v>117</v>
      </c>
      <c r="B20" s="560"/>
      <c r="C20" s="560"/>
      <c r="D20" s="560"/>
      <c r="E20" s="560"/>
      <c r="F20" s="560"/>
      <c r="G20" s="554" t="s">
        <v>159</v>
      </c>
      <c r="H20" s="554"/>
      <c r="I20" s="554"/>
      <c r="J20" s="554"/>
      <c r="K20" s="554"/>
      <c r="L20" s="554"/>
      <c r="M20" s="554"/>
      <c r="N20" s="554"/>
      <c r="O20" s="561">
        <v>2</v>
      </c>
      <c r="P20" s="561"/>
      <c r="Q20" s="556" t="s">
        <v>53</v>
      </c>
    </row>
    <row r="21" spans="1:17" x14ac:dyDescent="0.45">
      <c r="A21" s="560"/>
      <c r="B21" s="560"/>
      <c r="C21" s="560"/>
      <c r="D21" s="560"/>
      <c r="E21" s="560"/>
      <c r="F21" s="560"/>
      <c r="G21" s="542"/>
      <c r="H21" s="542"/>
      <c r="I21" s="542"/>
      <c r="J21" s="542"/>
      <c r="K21" s="542"/>
      <c r="L21" s="542"/>
      <c r="M21" s="542"/>
      <c r="N21" s="542"/>
      <c r="O21" s="561"/>
      <c r="P21" s="561"/>
      <c r="Q21" s="557"/>
    </row>
    <row r="22" spans="1:17" x14ac:dyDescent="0.45">
      <c r="A22" s="560"/>
      <c r="B22" s="560"/>
      <c r="C22" s="560"/>
      <c r="D22" s="560"/>
      <c r="E22" s="560"/>
      <c r="F22" s="560"/>
      <c r="G22" s="542"/>
      <c r="H22" s="542"/>
      <c r="I22" s="542"/>
      <c r="J22" s="542"/>
      <c r="K22" s="542"/>
      <c r="L22" s="542"/>
      <c r="M22" s="542"/>
      <c r="N22" s="542"/>
      <c r="O22" s="561"/>
      <c r="P22" s="561"/>
      <c r="Q22" s="557"/>
    </row>
    <row r="23" spans="1:17" x14ac:dyDescent="0.45">
      <c r="A23" s="560"/>
      <c r="B23" s="560"/>
      <c r="C23" s="560"/>
      <c r="D23" s="560"/>
      <c r="E23" s="560"/>
      <c r="F23" s="560"/>
      <c r="G23" s="545"/>
      <c r="H23" s="545"/>
      <c r="I23" s="545"/>
      <c r="J23" s="545"/>
      <c r="K23" s="545"/>
      <c r="L23" s="545"/>
      <c r="M23" s="545"/>
      <c r="N23" s="545"/>
      <c r="O23" s="561"/>
      <c r="P23" s="561"/>
      <c r="Q23" s="558"/>
    </row>
    <row r="24" spans="1:17" x14ac:dyDescent="0.45">
      <c r="A24" s="505" t="s">
        <v>118</v>
      </c>
      <c r="B24" s="506"/>
      <c r="C24" s="506"/>
      <c r="D24" s="506"/>
      <c r="E24" s="506"/>
      <c r="F24" s="507"/>
      <c r="G24" s="514" t="s">
        <v>186</v>
      </c>
      <c r="H24" s="515"/>
      <c r="I24" s="515"/>
      <c r="J24" s="515"/>
      <c r="K24" s="515"/>
      <c r="L24" s="515"/>
      <c r="M24" s="515"/>
      <c r="N24" s="516"/>
      <c r="O24" s="273">
        <v>2</v>
      </c>
      <c r="P24" s="152"/>
      <c r="Q24" s="512" t="s">
        <v>53</v>
      </c>
    </row>
    <row r="25" spans="1:17" ht="45.4" customHeight="1" thickBot="1" x14ac:dyDescent="0.5">
      <c r="A25" s="508"/>
      <c r="B25" s="509"/>
      <c r="C25" s="509"/>
      <c r="D25" s="509"/>
      <c r="E25" s="509"/>
      <c r="F25" s="510"/>
      <c r="G25" s="517"/>
      <c r="H25" s="518"/>
      <c r="I25" s="518"/>
      <c r="J25" s="518"/>
      <c r="K25" s="518"/>
      <c r="L25" s="518"/>
      <c r="M25" s="518"/>
      <c r="N25" s="519"/>
      <c r="O25" s="499"/>
      <c r="P25" s="500"/>
      <c r="Q25" s="513"/>
    </row>
    <row r="26" spans="1:17" ht="14.65" thickBot="1" x14ac:dyDescent="0.5">
      <c r="O26" s="17" t="s">
        <v>19</v>
      </c>
      <c r="P26" s="18">
        <f>SUM(O6:P25)</f>
        <v>9</v>
      </c>
      <c r="Q26" s="27" t="s">
        <v>119</v>
      </c>
    </row>
    <row r="41" spans="10:10" x14ac:dyDescent="0.45">
      <c r="J41" s="42"/>
    </row>
  </sheetData>
  <mergeCells count="19">
    <mergeCell ref="A20:F23"/>
    <mergeCell ref="G20:N23"/>
    <mergeCell ref="O20:P23"/>
    <mergeCell ref="A24:F25"/>
    <mergeCell ref="A1:N3"/>
    <mergeCell ref="A4:N4"/>
    <mergeCell ref="A5:N5"/>
    <mergeCell ref="O4:Q5"/>
    <mergeCell ref="O24:P25"/>
    <mergeCell ref="Q24:Q25"/>
    <mergeCell ref="G24:N25"/>
    <mergeCell ref="O6:P11"/>
    <mergeCell ref="Q6:Q11"/>
    <mergeCell ref="A6:F11"/>
    <mergeCell ref="G6:N11"/>
    <mergeCell ref="O12:P19"/>
    <mergeCell ref="G12:N19"/>
    <mergeCell ref="Q20:Q23"/>
    <mergeCell ref="Q12:Q19"/>
  </mergeCells>
  <phoneticPr fontId="1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7"/>
  <sheetViews>
    <sheetView topLeftCell="A7" zoomScale="74" workbookViewId="0">
      <selection activeCell="G28" sqref="G28"/>
    </sheetView>
  </sheetViews>
  <sheetFormatPr defaultRowHeight="14.25" x14ac:dyDescent="0.45"/>
  <cols>
    <col min="1" max="1" width="5.46484375" customWidth="1"/>
  </cols>
  <sheetData>
    <row r="1" spans="1:15" x14ac:dyDescent="0.45">
      <c r="A1" s="212" t="s">
        <v>120</v>
      </c>
      <c r="B1" s="213"/>
      <c r="C1" s="213"/>
      <c r="D1" s="213"/>
      <c r="E1" s="213"/>
      <c r="F1" s="213"/>
      <c r="G1" s="213"/>
      <c r="H1" s="213"/>
      <c r="I1" s="213"/>
      <c r="J1" s="213"/>
      <c r="K1" s="213"/>
      <c r="L1" s="213"/>
      <c r="M1" s="213"/>
      <c r="N1" s="213"/>
      <c r="O1" s="214"/>
    </row>
    <row r="2" spans="1:15" x14ac:dyDescent="0.45">
      <c r="A2" s="215"/>
      <c r="B2" s="132"/>
      <c r="C2" s="132"/>
      <c r="D2" s="132"/>
      <c r="E2" s="132"/>
      <c r="F2" s="132"/>
      <c r="G2" s="132"/>
      <c r="H2" s="132"/>
      <c r="I2" s="132"/>
      <c r="J2" s="132"/>
      <c r="K2" s="132"/>
      <c r="L2" s="132"/>
      <c r="M2" s="132"/>
      <c r="N2" s="132"/>
      <c r="O2" s="216"/>
    </row>
    <row r="3" spans="1:15" ht="14.65" thickBot="1" x14ac:dyDescent="0.5">
      <c r="A3" s="217"/>
      <c r="B3" s="218"/>
      <c r="C3" s="218"/>
      <c r="D3" s="218"/>
      <c r="E3" s="218"/>
      <c r="F3" s="218"/>
      <c r="G3" s="218"/>
      <c r="H3" s="218"/>
      <c r="I3" s="218"/>
      <c r="J3" s="218"/>
      <c r="K3" s="218"/>
      <c r="L3" s="218"/>
      <c r="M3" s="218"/>
      <c r="N3" s="218"/>
      <c r="O3" s="219"/>
    </row>
    <row r="4" spans="1:15" ht="23.65" thickBot="1" x14ac:dyDescent="0.5">
      <c r="A4" s="338" t="s">
        <v>1</v>
      </c>
      <c r="B4" s="339"/>
      <c r="C4" s="339"/>
      <c r="D4" s="339"/>
      <c r="E4" s="339"/>
      <c r="F4" s="339"/>
      <c r="G4" s="339"/>
      <c r="H4" s="339"/>
      <c r="I4" s="339"/>
      <c r="J4" s="339"/>
      <c r="K4" s="339"/>
      <c r="L4" s="339"/>
      <c r="M4" s="339"/>
      <c r="N4" s="339"/>
      <c r="O4" s="340"/>
    </row>
    <row r="5" spans="1:15" ht="23.65" thickBot="1" x14ac:dyDescent="0.5">
      <c r="A5" s="341" t="s">
        <v>2</v>
      </c>
      <c r="B5" s="342"/>
      <c r="C5" s="342"/>
      <c r="D5" s="342"/>
      <c r="E5" s="342"/>
      <c r="F5" s="342"/>
      <c r="G5" s="406"/>
      <c r="H5" s="406"/>
      <c r="I5" s="406"/>
      <c r="J5" s="406"/>
      <c r="K5" s="406"/>
      <c r="L5" s="406"/>
      <c r="M5" s="406"/>
      <c r="N5" s="406"/>
      <c r="O5" s="616"/>
    </row>
    <row r="6" spans="1:15" ht="14.45" customHeight="1" x14ac:dyDescent="0.45">
      <c r="A6" s="460" t="s">
        <v>121</v>
      </c>
      <c r="B6" s="461"/>
      <c r="C6" s="461"/>
      <c r="D6" s="461"/>
      <c r="E6" s="461"/>
      <c r="F6" s="617"/>
      <c r="G6" s="619" t="s">
        <v>183</v>
      </c>
      <c r="H6" s="620"/>
      <c r="I6" s="620"/>
      <c r="J6" s="620"/>
      <c r="K6" s="620"/>
      <c r="L6" s="620"/>
      <c r="M6" s="620"/>
      <c r="N6" s="620"/>
      <c r="O6" s="621"/>
    </row>
    <row r="7" spans="1:15" ht="31.25" customHeight="1" x14ac:dyDescent="0.45">
      <c r="A7" s="466"/>
      <c r="B7" s="467"/>
      <c r="C7" s="467"/>
      <c r="D7" s="467"/>
      <c r="E7" s="467"/>
      <c r="F7" s="618"/>
      <c r="G7" s="622"/>
      <c r="H7" s="623"/>
      <c r="I7" s="623"/>
      <c r="J7" s="623"/>
      <c r="K7" s="623"/>
      <c r="L7" s="623"/>
      <c r="M7" s="623"/>
      <c r="N7" s="623"/>
      <c r="O7" s="624"/>
    </row>
    <row r="8" spans="1:15" x14ac:dyDescent="0.45">
      <c r="A8" s="505" t="s">
        <v>122</v>
      </c>
      <c r="B8" s="506"/>
      <c r="C8" s="506"/>
      <c r="D8" s="506"/>
      <c r="E8" s="506"/>
      <c r="F8" s="506"/>
      <c r="G8" s="562" t="s">
        <v>184</v>
      </c>
      <c r="H8" s="563"/>
      <c r="I8" s="563"/>
      <c r="J8" s="563"/>
      <c r="K8" s="563"/>
      <c r="L8" s="563"/>
      <c r="M8" s="563"/>
      <c r="N8" s="563"/>
      <c r="O8" s="582"/>
    </row>
    <row r="9" spans="1:15" ht="39.75" customHeight="1" x14ac:dyDescent="0.45">
      <c r="A9" s="634"/>
      <c r="B9" s="635"/>
      <c r="C9" s="635"/>
      <c r="D9" s="635"/>
      <c r="E9" s="635"/>
      <c r="F9" s="635"/>
      <c r="G9" s="574"/>
      <c r="H9" s="575"/>
      <c r="I9" s="575"/>
      <c r="J9" s="575"/>
      <c r="K9" s="575"/>
      <c r="L9" s="575"/>
      <c r="M9" s="575"/>
      <c r="N9" s="575"/>
      <c r="O9" s="583"/>
    </row>
    <row r="10" spans="1:15" x14ac:dyDescent="0.45">
      <c r="A10" s="52"/>
      <c r="B10" s="584" t="s">
        <v>123</v>
      </c>
      <c r="C10" s="584"/>
      <c r="D10" s="585"/>
      <c r="E10" s="587" t="s">
        <v>124</v>
      </c>
      <c r="F10" s="584"/>
      <c r="G10" s="585"/>
      <c r="H10" s="587" t="s">
        <v>125</v>
      </c>
      <c r="I10" s="584"/>
      <c r="J10" s="585"/>
      <c r="K10" s="587" t="s">
        <v>126</v>
      </c>
      <c r="L10" s="584"/>
      <c r="M10" s="585"/>
      <c r="N10" s="587" t="s">
        <v>127</v>
      </c>
      <c r="O10" s="631"/>
    </row>
    <row r="11" spans="1:15" x14ac:dyDescent="0.45">
      <c r="A11" s="53"/>
      <c r="B11" s="536"/>
      <c r="C11" s="536"/>
      <c r="D11" s="586"/>
      <c r="E11" s="588"/>
      <c r="F11" s="536"/>
      <c r="G11" s="586"/>
      <c r="H11" s="588"/>
      <c r="I11" s="536"/>
      <c r="J11" s="586"/>
      <c r="K11" s="588"/>
      <c r="L11" s="536"/>
      <c r="M11" s="586"/>
      <c r="N11" s="588"/>
      <c r="O11" s="537"/>
    </row>
    <row r="12" spans="1:15" x14ac:dyDescent="0.45">
      <c r="A12" s="632">
        <v>1</v>
      </c>
      <c r="B12" s="562" t="s">
        <v>166</v>
      </c>
      <c r="C12" s="563"/>
      <c r="D12" s="564"/>
      <c r="E12" s="562" t="s">
        <v>171</v>
      </c>
      <c r="F12" s="563"/>
      <c r="G12" s="564"/>
      <c r="H12" s="589" t="s">
        <v>172</v>
      </c>
      <c r="I12" s="590"/>
      <c r="J12" s="591"/>
      <c r="K12" s="562" t="s">
        <v>173</v>
      </c>
      <c r="L12" s="563"/>
      <c r="M12" s="564"/>
      <c r="N12" s="568" t="s">
        <v>170</v>
      </c>
      <c r="O12" s="569"/>
    </row>
    <row r="13" spans="1:15" x14ac:dyDescent="0.45">
      <c r="A13" s="399"/>
      <c r="B13" s="574"/>
      <c r="C13" s="575"/>
      <c r="D13" s="576"/>
      <c r="E13" s="574"/>
      <c r="F13" s="575"/>
      <c r="G13" s="576"/>
      <c r="H13" s="392"/>
      <c r="I13" s="592"/>
      <c r="J13" s="593"/>
      <c r="K13" s="574"/>
      <c r="L13" s="575"/>
      <c r="M13" s="576"/>
      <c r="N13" s="570"/>
      <c r="O13" s="571"/>
    </row>
    <row r="14" spans="1:15" x14ac:dyDescent="0.45">
      <c r="A14" s="632">
        <v>2</v>
      </c>
      <c r="B14" s="594" t="s">
        <v>174</v>
      </c>
      <c r="C14" s="595"/>
      <c r="D14" s="596"/>
      <c r="E14" s="562" t="s">
        <v>177</v>
      </c>
      <c r="F14" s="563"/>
      <c r="G14" s="564"/>
      <c r="H14" s="562" t="s">
        <v>175</v>
      </c>
      <c r="I14" s="563"/>
      <c r="J14" s="564"/>
      <c r="K14" s="562" t="s">
        <v>176</v>
      </c>
      <c r="L14" s="563"/>
      <c r="M14" s="564"/>
      <c r="N14" s="568" t="s">
        <v>178</v>
      </c>
      <c r="O14" s="569"/>
    </row>
    <row r="15" spans="1:15" x14ac:dyDescent="0.45">
      <c r="A15" s="399"/>
      <c r="B15" s="597"/>
      <c r="C15" s="598"/>
      <c r="D15" s="599"/>
      <c r="E15" s="574"/>
      <c r="F15" s="575"/>
      <c r="G15" s="576"/>
      <c r="H15" s="574"/>
      <c r="I15" s="575"/>
      <c r="J15" s="576"/>
      <c r="K15" s="574"/>
      <c r="L15" s="575"/>
      <c r="M15" s="576"/>
      <c r="N15" s="570"/>
      <c r="O15" s="571"/>
    </row>
    <row r="16" spans="1:15" x14ac:dyDescent="0.45">
      <c r="A16" s="632">
        <v>3</v>
      </c>
      <c r="B16" s="562" t="s">
        <v>165</v>
      </c>
      <c r="C16" s="563"/>
      <c r="D16" s="564"/>
      <c r="E16" s="562" t="s">
        <v>168</v>
      </c>
      <c r="F16" s="563"/>
      <c r="G16" s="564"/>
      <c r="H16" s="562" t="s">
        <v>167</v>
      </c>
      <c r="I16" s="563"/>
      <c r="J16" s="564"/>
      <c r="K16" s="562" t="s">
        <v>169</v>
      </c>
      <c r="L16" s="563"/>
      <c r="M16" s="564"/>
      <c r="N16" s="568" t="s">
        <v>170</v>
      </c>
      <c r="O16" s="569"/>
    </row>
    <row r="17" spans="1:16" x14ac:dyDescent="0.45">
      <c r="A17" s="399"/>
      <c r="B17" s="574"/>
      <c r="C17" s="575"/>
      <c r="D17" s="576"/>
      <c r="E17" s="574"/>
      <c r="F17" s="575"/>
      <c r="G17" s="576"/>
      <c r="H17" s="574"/>
      <c r="I17" s="575"/>
      <c r="J17" s="576"/>
      <c r="K17" s="574"/>
      <c r="L17" s="575"/>
      <c r="M17" s="576"/>
      <c r="N17" s="570"/>
      <c r="O17" s="571"/>
    </row>
    <row r="18" spans="1:16" x14ac:dyDescent="0.45">
      <c r="A18" s="632">
        <v>4</v>
      </c>
      <c r="B18" s="562" t="s">
        <v>179</v>
      </c>
      <c r="C18" s="563"/>
      <c r="D18" s="564"/>
      <c r="E18" s="562" t="s">
        <v>180</v>
      </c>
      <c r="F18" s="563"/>
      <c r="G18" s="564"/>
      <c r="H18" s="562" t="s">
        <v>182</v>
      </c>
      <c r="I18" s="563"/>
      <c r="J18" s="564"/>
      <c r="K18" s="562" t="s">
        <v>181</v>
      </c>
      <c r="L18" s="563"/>
      <c r="M18" s="564"/>
      <c r="N18" s="568" t="s">
        <v>170</v>
      </c>
      <c r="O18" s="569"/>
    </row>
    <row r="19" spans="1:16" ht="14.65" thickBot="1" x14ac:dyDescent="0.5">
      <c r="A19" s="633"/>
      <c r="B19" s="186"/>
      <c r="C19" s="187"/>
      <c r="D19" s="188"/>
      <c r="E19" s="186"/>
      <c r="F19" s="187"/>
      <c r="G19" s="188"/>
      <c r="H19" s="186"/>
      <c r="I19" s="187"/>
      <c r="J19" s="188"/>
      <c r="K19" s="186"/>
      <c r="L19" s="187"/>
      <c r="M19" s="188"/>
      <c r="N19" s="572"/>
      <c r="O19" s="573"/>
    </row>
    <row r="20" spans="1:16" x14ac:dyDescent="0.45">
      <c r="A20" s="565" t="s">
        <v>128</v>
      </c>
      <c r="B20" s="566"/>
      <c r="C20" s="566"/>
      <c r="D20" s="566"/>
      <c r="E20" s="566"/>
      <c r="F20" s="567"/>
      <c r="G20" s="625" t="s">
        <v>185</v>
      </c>
      <c r="H20" s="626"/>
      <c r="I20" s="626"/>
      <c r="J20" s="626"/>
      <c r="K20" s="626"/>
      <c r="L20" s="626"/>
      <c r="M20" s="626"/>
      <c r="N20" s="627"/>
      <c r="O20" s="628"/>
    </row>
    <row r="21" spans="1:16" ht="31.25" customHeight="1" thickBot="1" x14ac:dyDescent="0.5">
      <c r="A21" s="455"/>
      <c r="B21" s="456"/>
      <c r="C21" s="456"/>
      <c r="D21" s="456"/>
      <c r="E21" s="456"/>
      <c r="F21" s="457"/>
      <c r="G21" s="629"/>
      <c r="H21" s="518"/>
      <c r="I21" s="518"/>
      <c r="J21" s="518"/>
      <c r="K21" s="518"/>
      <c r="L21" s="518"/>
      <c r="M21" s="518"/>
      <c r="N21" s="519"/>
      <c r="O21" s="630"/>
    </row>
    <row r="22" spans="1:16" ht="14.45" customHeight="1" x14ac:dyDescent="0.45">
      <c r="A22" s="600" t="s">
        <v>129</v>
      </c>
      <c r="B22" s="601"/>
      <c r="C22" s="601"/>
      <c r="D22" s="601"/>
      <c r="E22" s="601"/>
      <c r="F22" s="602"/>
      <c r="G22" s="607" t="s">
        <v>161</v>
      </c>
      <c r="H22" s="608"/>
      <c r="I22" s="608"/>
      <c r="J22" s="608"/>
      <c r="K22" s="608"/>
      <c r="L22" s="608"/>
      <c r="M22" s="608"/>
      <c r="N22" s="608"/>
      <c r="O22" s="609"/>
    </row>
    <row r="23" spans="1:16" x14ac:dyDescent="0.45">
      <c r="A23" s="400"/>
      <c r="B23" s="560"/>
      <c r="C23" s="560"/>
      <c r="D23" s="560"/>
      <c r="E23" s="560"/>
      <c r="F23" s="603"/>
      <c r="G23" s="610"/>
      <c r="H23" s="611"/>
      <c r="I23" s="611"/>
      <c r="J23" s="611"/>
      <c r="K23" s="611"/>
      <c r="L23" s="611"/>
      <c r="M23" s="611"/>
      <c r="N23" s="611"/>
      <c r="O23" s="612"/>
    </row>
    <row r="24" spans="1:16" ht="18" x14ac:dyDescent="0.55000000000000004">
      <c r="A24" s="400"/>
      <c r="B24" s="560"/>
      <c r="C24" s="560"/>
      <c r="D24" s="560"/>
      <c r="E24" s="560"/>
      <c r="F24" s="603"/>
      <c r="G24" s="610"/>
      <c r="H24" s="611"/>
      <c r="I24" s="611"/>
      <c r="J24" s="611"/>
      <c r="K24" s="611"/>
      <c r="L24" s="611"/>
      <c r="M24" s="611"/>
      <c r="N24" s="611"/>
      <c r="O24" s="612"/>
      <c r="P24" s="1"/>
    </row>
    <row r="25" spans="1:16" ht="14.65" thickBot="1" x14ac:dyDescent="0.5">
      <c r="A25" s="604"/>
      <c r="B25" s="605"/>
      <c r="C25" s="605"/>
      <c r="D25" s="605"/>
      <c r="E25" s="605"/>
      <c r="F25" s="606"/>
      <c r="G25" s="613"/>
      <c r="H25" s="614"/>
      <c r="I25" s="614"/>
      <c r="J25" s="614"/>
      <c r="K25" s="614"/>
      <c r="L25" s="614"/>
      <c r="M25" s="614"/>
      <c r="N25" s="614"/>
      <c r="O25" s="615"/>
      <c r="P25" s="30"/>
    </row>
    <row r="26" spans="1:16" ht="18" x14ac:dyDescent="0.55000000000000004">
      <c r="A26" s="580" t="s">
        <v>11</v>
      </c>
      <c r="B26" s="580"/>
      <c r="C26" s="580"/>
      <c r="D26" s="580"/>
      <c r="E26" s="580"/>
      <c r="F26" s="580"/>
      <c r="G26" s="580"/>
      <c r="H26" s="580"/>
      <c r="I26" s="580"/>
      <c r="J26" s="580"/>
      <c r="K26" s="580"/>
      <c r="L26" s="580"/>
      <c r="M26" s="580"/>
      <c r="N26" s="580"/>
      <c r="O26" s="580"/>
    </row>
    <row r="27" spans="1:16" x14ac:dyDescent="0.45">
      <c r="A27" s="577" t="s">
        <v>130</v>
      </c>
      <c r="B27" s="578"/>
      <c r="C27" s="578"/>
      <c r="D27" s="578"/>
      <c r="E27" s="578"/>
      <c r="F27" s="579"/>
      <c r="G27" s="84" t="s">
        <v>205</v>
      </c>
      <c r="H27" s="581"/>
      <c r="I27" s="581"/>
      <c r="J27" s="581"/>
      <c r="K27" s="581"/>
      <c r="L27" s="581"/>
      <c r="M27" s="581"/>
      <c r="N27" s="581"/>
      <c r="O27" s="85"/>
    </row>
  </sheetData>
  <mergeCells count="43">
    <mergeCell ref="G22:O25"/>
    <mergeCell ref="A1:O3"/>
    <mergeCell ref="A4:O4"/>
    <mergeCell ref="A5:O5"/>
    <mergeCell ref="A6:F7"/>
    <mergeCell ref="G6:O7"/>
    <mergeCell ref="G20:O21"/>
    <mergeCell ref="K10:M11"/>
    <mergeCell ref="N10:O11"/>
    <mergeCell ref="A12:A13"/>
    <mergeCell ref="A14:A15"/>
    <mergeCell ref="A16:A17"/>
    <mergeCell ref="A18:A19"/>
    <mergeCell ref="A8:F9"/>
    <mergeCell ref="G8:O9"/>
    <mergeCell ref="B10:D11"/>
    <mergeCell ref="E10:G11"/>
    <mergeCell ref="H10:J11"/>
    <mergeCell ref="N12:O13"/>
    <mergeCell ref="E12:G13"/>
    <mergeCell ref="H12:J13"/>
    <mergeCell ref="K12:M13"/>
    <mergeCell ref="H14:J15"/>
    <mergeCell ref="A27:F27"/>
    <mergeCell ref="A26:O26"/>
    <mergeCell ref="G27:O27"/>
    <mergeCell ref="H18:J19"/>
    <mergeCell ref="K14:M15"/>
    <mergeCell ref="K16:M17"/>
    <mergeCell ref="K18:M19"/>
    <mergeCell ref="B12:D13"/>
    <mergeCell ref="B16:D17"/>
    <mergeCell ref="B18:D19"/>
    <mergeCell ref="E14:G15"/>
    <mergeCell ref="E16:G17"/>
    <mergeCell ref="B14:D15"/>
    <mergeCell ref="A22:F25"/>
    <mergeCell ref="E18:G19"/>
    <mergeCell ref="A20:F21"/>
    <mergeCell ref="N14:O15"/>
    <mergeCell ref="N16:O17"/>
    <mergeCell ref="N18:O19"/>
    <mergeCell ref="H16:J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8" zoomScale="59" zoomScaleNormal="76" workbookViewId="0">
      <selection activeCell="Q38" sqref="Q38"/>
    </sheetView>
  </sheetViews>
  <sheetFormatPr defaultRowHeight="14.25" x14ac:dyDescent="0.45"/>
  <cols>
    <col min="17" max="17" width="14.1328125" customWidth="1"/>
  </cols>
  <sheetData>
    <row r="1" spans="1:18" ht="15.6" customHeight="1" x14ac:dyDescent="0.45">
      <c r="A1" s="131" t="s">
        <v>131</v>
      </c>
      <c r="B1" s="132"/>
      <c r="C1" s="132"/>
      <c r="D1" s="132"/>
      <c r="E1" s="132"/>
      <c r="F1" s="132"/>
      <c r="G1" s="132"/>
      <c r="H1" s="132"/>
      <c r="I1" s="132"/>
      <c r="J1" s="132"/>
      <c r="K1" s="132"/>
      <c r="L1" s="132"/>
      <c r="M1" s="132"/>
      <c r="N1" s="132"/>
      <c r="O1" s="132"/>
      <c r="P1" s="132"/>
    </row>
    <row r="2" spans="1:18" ht="15.6" customHeight="1" x14ac:dyDescent="0.45">
      <c r="A2" s="131"/>
      <c r="B2" s="132"/>
      <c r="C2" s="132"/>
      <c r="D2" s="132"/>
      <c r="E2" s="132"/>
      <c r="F2" s="132"/>
      <c r="G2" s="132"/>
      <c r="H2" s="132"/>
      <c r="I2" s="132"/>
      <c r="J2" s="132"/>
      <c r="K2" s="132"/>
      <c r="L2" s="132"/>
      <c r="M2" s="132"/>
      <c r="N2" s="132"/>
      <c r="O2" s="132"/>
      <c r="P2" s="132"/>
    </row>
    <row r="3" spans="1:18" ht="14.75" customHeight="1" thickBot="1" x14ac:dyDescent="0.5">
      <c r="A3" s="131"/>
      <c r="B3" s="132"/>
      <c r="C3" s="132"/>
      <c r="D3" s="132"/>
      <c r="E3" s="132"/>
      <c r="F3" s="132"/>
      <c r="G3" s="132"/>
      <c r="H3" s="132"/>
      <c r="I3" s="132"/>
      <c r="J3" s="132"/>
      <c r="K3" s="132"/>
      <c r="L3" s="132"/>
      <c r="M3" s="132"/>
      <c r="N3" s="132"/>
      <c r="O3" s="132"/>
      <c r="P3" s="132"/>
    </row>
    <row r="4" spans="1:18" ht="23.65" thickBot="1" x14ac:dyDescent="0.5">
      <c r="A4" s="338" t="s">
        <v>1</v>
      </c>
      <c r="B4" s="339"/>
      <c r="C4" s="339"/>
      <c r="D4" s="339"/>
      <c r="E4" s="339"/>
      <c r="F4" s="339"/>
      <c r="G4" s="339"/>
      <c r="H4" s="339"/>
      <c r="I4" s="339"/>
      <c r="J4" s="339"/>
      <c r="K4" s="339"/>
      <c r="L4" s="339"/>
      <c r="M4" s="339"/>
      <c r="N4" s="339"/>
      <c r="O4" s="339"/>
      <c r="P4" s="340"/>
    </row>
    <row r="5" spans="1:18" ht="23.65" thickBot="1" x14ac:dyDescent="0.5">
      <c r="A5" s="65" t="s">
        <v>2</v>
      </c>
      <c r="B5" s="66"/>
      <c r="C5" s="66"/>
      <c r="D5" s="66"/>
      <c r="E5" s="66"/>
      <c r="F5" s="66"/>
      <c r="G5" s="66"/>
      <c r="H5" s="66"/>
      <c r="I5" s="66"/>
      <c r="J5" s="66"/>
      <c r="K5" s="66"/>
      <c r="L5" s="66"/>
      <c r="M5" s="66"/>
      <c r="N5" s="66"/>
      <c r="O5" s="66"/>
      <c r="P5" s="67"/>
    </row>
    <row r="6" spans="1:18" ht="15" thickTop="1" thickBot="1" x14ac:dyDescent="0.5">
      <c r="A6" s="648" t="s">
        <v>132</v>
      </c>
      <c r="B6" s="649"/>
      <c r="C6" s="649"/>
      <c r="D6" s="649"/>
      <c r="E6" s="649"/>
      <c r="F6" s="649"/>
      <c r="G6" s="649"/>
      <c r="H6" s="649"/>
      <c r="I6" s="649"/>
      <c r="J6" s="649"/>
      <c r="K6" s="649"/>
      <c r="L6" s="649"/>
      <c r="M6" s="649"/>
      <c r="N6" s="649"/>
      <c r="O6" s="649"/>
      <c r="P6" s="649"/>
      <c r="Q6" s="261" t="s">
        <v>11</v>
      </c>
      <c r="R6" s="263"/>
    </row>
    <row r="7" spans="1:18" ht="15" thickTop="1" thickBot="1" x14ac:dyDescent="0.5">
      <c r="A7" s="648"/>
      <c r="B7" s="649"/>
      <c r="C7" s="649"/>
      <c r="D7" s="649"/>
      <c r="E7" s="649"/>
      <c r="F7" s="649"/>
      <c r="G7" s="649"/>
      <c r="H7" s="649"/>
      <c r="I7" s="649"/>
      <c r="J7" s="649"/>
      <c r="K7" s="649"/>
      <c r="L7" s="649"/>
      <c r="M7" s="649"/>
      <c r="N7" s="649"/>
      <c r="O7" s="649"/>
      <c r="P7" s="649"/>
      <c r="Q7" s="264"/>
      <c r="R7" s="266"/>
    </row>
    <row r="8" spans="1:18" ht="15" thickTop="1" thickBot="1" x14ac:dyDescent="0.5">
      <c r="A8" s="121" t="s">
        <v>162</v>
      </c>
      <c r="B8" s="653"/>
      <c r="C8" s="653"/>
      <c r="D8" s="653"/>
      <c r="E8" s="653"/>
      <c r="F8" s="653"/>
      <c r="G8" s="653"/>
      <c r="H8" s="653"/>
      <c r="I8" s="653"/>
      <c r="J8" s="653"/>
      <c r="K8" s="653"/>
      <c r="L8" s="653"/>
      <c r="M8" s="653"/>
      <c r="N8" s="653"/>
      <c r="O8" s="653"/>
      <c r="P8" s="653"/>
      <c r="Q8" s="271">
        <v>3</v>
      </c>
      <c r="R8" s="664" t="s">
        <v>111</v>
      </c>
    </row>
    <row r="9" spans="1:18" ht="15" thickTop="1" thickBot="1" x14ac:dyDescent="0.5">
      <c r="A9" s="121"/>
      <c r="B9" s="653"/>
      <c r="C9" s="653"/>
      <c r="D9" s="653"/>
      <c r="E9" s="653"/>
      <c r="F9" s="653"/>
      <c r="G9" s="653"/>
      <c r="H9" s="653"/>
      <c r="I9" s="653"/>
      <c r="J9" s="653"/>
      <c r="K9" s="653"/>
      <c r="L9" s="653"/>
      <c r="M9" s="653"/>
      <c r="N9" s="653"/>
      <c r="O9" s="653"/>
      <c r="P9" s="653"/>
      <c r="Q9" s="273"/>
      <c r="R9" s="665"/>
    </row>
    <row r="10" spans="1:18" ht="15" thickTop="1" thickBot="1" x14ac:dyDescent="0.5">
      <c r="A10" s="121"/>
      <c r="B10" s="653"/>
      <c r="C10" s="653"/>
      <c r="D10" s="653"/>
      <c r="E10" s="653"/>
      <c r="F10" s="653"/>
      <c r="G10" s="653"/>
      <c r="H10" s="653"/>
      <c r="I10" s="653"/>
      <c r="J10" s="653"/>
      <c r="K10" s="653"/>
      <c r="L10" s="653"/>
      <c r="M10" s="653"/>
      <c r="N10" s="653"/>
      <c r="O10" s="653"/>
      <c r="P10" s="653"/>
      <c r="Q10" s="273"/>
      <c r="R10" s="665"/>
    </row>
    <row r="11" spans="1:18" ht="15" thickTop="1" thickBot="1" x14ac:dyDescent="0.5">
      <c r="A11" s="121"/>
      <c r="B11" s="653"/>
      <c r="C11" s="653"/>
      <c r="D11" s="653"/>
      <c r="E11" s="653"/>
      <c r="F11" s="653"/>
      <c r="G11" s="653"/>
      <c r="H11" s="653"/>
      <c r="I11" s="653"/>
      <c r="J11" s="653"/>
      <c r="K11" s="653"/>
      <c r="L11" s="653"/>
      <c r="M11" s="653"/>
      <c r="N11" s="653"/>
      <c r="O11" s="653"/>
      <c r="P11" s="653"/>
      <c r="Q11" s="273"/>
      <c r="R11" s="665"/>
    </row>
    <row r="12" spans="1:18" ht="15" thickTop="1" thickBot="1" x14ac:dyDescent="0.5">
      <c r="A12" s="121"/>
      <c r="B12" s="653"/>
      <c r="C12" s="653"/>
      <c r="D12" s="653"/>
      <c r="E12" s="653"/>
      <c r="F12" s="653"/>
      <c r="G12" s="653"/>
      <c r="H12" s="653"/>
      <c r="I12" s="653"/>
      <c r="J12" s="653"/>
      <c r="K12" s="653"/>
      <c r="L12" s="653"/>
      <c r="M12" s="653"/>
      <c r="N12" s="653"/>
      <c r="O12" s="653"/>
      <c r="P12" s="653"/>
      <c r="Q12" s="273"/>
      <c r="R12" s="665"/>
    </row>
    <row r="13" spans="1:18" ht="15" thickTop="1" thickBot="1" x14ac:dyDescent="0.5">
      <c r="A13" s="121"/>
      <c r="B13" s="653"/>
      <c r="C13" s="653"/>
      <c r="D13" s="653"/>
      <c r="E13" s="653"/>
      <c r="F13" s="653"/>
      <c r="G13" s="653"/>
      <c r="H13" s="653"/>
      <c r="I13" s="653"/>
      <c r="J13" s="653"/>
      <c r="K13" s="653"/>
      <c r="L13" s="653"/>
      <c r="M13" s="653"/>
      <c r="N13" s="653"/>
      <c r="O13" s="653"/>
      <c r="P13" s="653"/>
      <c r="Q13" s="273"/>
      <c r="R13" s="665"/>
    </row>
    <row r="14" spans="1:18" ht="15" thickTop="1" thickBot="1" x14ac:dyDescent="0.5">
      <c r="A14" s="121"/>
      <c r="B14" s="653"/>
      <c r="C14" s="653"/>
      <c r="D14" s="653"/>
      <c r="E14" s="653"/>
      <c r="F14" s="653"/>
      <c r="G14" s="653"/>
      <c r="H14" s="653"/>
      <c r="I14" s="653"/>
      <c r="J14" s="653"/>
      <c r="K14" s="653"/>
      <c r="L14" s="653"/>
      <c r="M14" s="653"/>
      <c r="N14" s="653"/>
      <c r="O14" s="653"/>
      <c r="P14" s="653"/>
      <c r="Q14" s="273"/>
      <c r="R14" s="665"/>
    </row>
    <row r="15" spans="1:18" ht="15" thickTop="1" thickBot="1" x14ac:dyDescent="0.5">
      <c r="A15" s="121"/>
      <c r="B15" s="653"/>
      <c r="C15" s="653"/>
      <c r="D15" s="653"/>
      <c r="E15" s="653"/>
      <c r="F15" s="653"/>
      <c r="G15" s="653"/>
      <c r="H15" s="653"/>
      <c r="I15" s="653"/>
      <c r="J15" s="653"/>
      <c r="K15" s="653"/>
      <c r="L15" s="653"/>
      <c r="M15" s="653"/>
      <c r="N15" s="653"/>
      <c r="O15" s="653"/>
      <c r="P15" s="653"/>
      <c r="Q15" s="273"/>
      <c r="R15" s="665"/>
    </row>
    <row r="16" spans="1:18" ht="15" thickTop="1" thickBot="1" x14ac:dyDescent="0.5">
      <c r="A16" s="121"/>
      <c r="B16" s="653"/>
      <c r="C16" s="653"/>
      <c r="D16" s="653"/>
      <c r="E16" s="653"/>
      <c r="F16" s="653"/>
      <c r="G16" s="653"/>
      <c r="H16" s="653"/>
      <c r="I16" s="653"/>
      <c r="J16" s="653"/>
      <c r="K16" s="653"/>
      <c r="L16" s="653"/>
      <c r="M16" s="653"/>
      <c r="N16" s="653"/>
      <c r="O16" s="653"/>
      <c r="P16" s="653"/>
      <c r="Q16" s="273"/>
      <c r="R16" s="665"/>
    </row>
    <row r="17" spans="1:18" ht="15" thickTop="1" thickBot="1" x14ac:dyDescent="0.5">
      <c r="A17" s="121"/>
      <c r="B17" s="653"/>
      <c r="C17" s="653"/>
      <c r="D17" s="653"/>
      <c r="E17" s="653"/>
      <c r="F17" s="653"/>
      <c r="G17" s="653"/>
      <c r="H17" s="653"/>
      <c r="I17" s="653"/>
      <c r="J17" s="653"/>
      <c r="K17" s="653"/>
      <c r="L17" s="653"/>
      <c r="M17" s="653"/>
      <c r="N17" s="653"/>
      <c r="O17" s="653"/>
      <c r="P17" s="653"/>
      <c r="Q17" s="499"/>
      <c r="R17" s="666"/>
    </row>
    <row r="18" spans="1:18" ht="18" customHeight="1" thickTop="1" thickBot="1" x14ac:dyDescent="0.5">
      <c r="A18" s="637" t="s">
        <v>133</v>
      </c>
      <c r="B18" s="638"/>
      <c r="C18" s="638"/>
      <c r="D18" s="638"/>
      <c r="E18" s="638"/>
      <c r="F18" s="638"/>
      <c r="G18" s="638"/>
      <c r="H18" s="638"/>
      <c r="I18" s="638"/>
      <c r="J18" s="638"/>
      <c r="K18" s="638"/>
      <c r="L18" s="638"/>
      <c r="M18" s="638"/>
      <c r="N18" s="638"/>
      <c r="O18" s="638"/>
      <c r="P18" s="638"/>
      <c r="Q18" s="660"/>
      <c r="R18" s="661"/>
    </row>
    <row r="19" spans="1:18" ht="18.75" customHeight="1" thickTop="1" thickBot="1" x14ac:dyDescent="0.5">
      <c r="A19" s="637"/>
      <c r="B19" s="638"/>
      <c r="C19" s="638"/>
      <c r="D19" s="638"/>
      <c r="E19" s="638"/>
      <c r="F19" s="638"/>
      <c r="G19" s="638"/>
      <c r="H19" s="638"/>
      <c r="I19" s="638"/>
      <c r="J19" s="638"/>
      <c r="K19" s="638"/>
      <c r="L19" s="638"/>
      <c r="M19" s="638"/>
      <c r="N19" s="638"/>
      <c r="O19" s="638"/>
      <c r="P19" s="638"/>
      <c r="Q19" s="662"/>
      <c r="R19" s="663"/>
    </row>
    <row r="20" spans="1:18" ht="14.65" thickTop="1" x14ac:dyDescent="0.45">
      <c r="A20" s="639" t="s">
        <v>193</v>
      </c>
      <c r="B20" s="640"/>
      <c r="C20" s="640"/>
      <c r="D20" s="640"/>
      <c r="E20" s="640"/>
      <c r="F20" s="640"/>
      <c r="G20" s="640"/>
      <c r="H20" s="640"/>
      <c r="I20" s="640"/>
      <c r="J20" s="640"/>
      <c r="K20" s="640"/>
      <c r="L20" s="640"/>
      <c r="M20" s="640"/>
      <c r="N20" s="640"/>
      <c r="O20" s="640"/>
      <c r="P20" s="641"/>
      <c r="Q20" s="271">
        <v>1</v>
      </c>
      <c r="R20" s="664" t="s">
        <v>108</v>
      </c>
    </row>
    <row r="21" spans="1:18" x14ac:dyDescent="0.45">
      <c r="A21" s="642"/>
      <c r="B21" s="643"/>
      <c r="C21" s="643"/>
      <c r="D21" s="643"/>
      <c r="E21" s="643"/>
      <c r="F21" s="643"/>
      <c r="G21" s="643"/>
      <c r="H21" s="643"/>
      <c r="I21" s="643"/>
      <c r="J21" s="643"/>
      <c r="K21" s="643"/>
      <c r="L21" s="643"/>
      <c r="M21" s="643"/>
      <c r="N21" s="643"/>
      <c r="O21" s="643"/>
      <c r="P21" s="644"/>
      <c r="Q21" s="273"/>
      <c r="R21" s="665"/>
    </row>
    <row r="22" spans="1:18" x14ac:dyDescent="0.45">
      <c r="A22" s="642"/>
      <c r="B22" s="643"/>
      <c r="C22" s="643"/>
      <c r="D22" s="643"/>
      <c r="E22" s="643"/>
      <c r="F22" s="643"/>
      <c r="G22" s="643"/>
      <c r="H22" s="643"/>
      <c r="I22" s="643"/>
      <c r="J22" s="643"/>
      <c r="K22" s="643"/>
      <c r="L22" s="643"/>
      <c r="M22" s="643"/>
      <c r="N22" s="643"/>
      <c r="O22" s="643"/>
      <c r="P22" s="644"/>
      <c r="Q22" s="273"/>
      <c r="R22" s="665"/>
    </row>
    <row r="23" spans="1:18" x14ac:dyDescent="0.45">
      <c r="A23" s="642"/>
      <c r="B23" s="643"/>
      <c r="C23" s="643"/>
      <c r="D23" s="643"/>
      <c r="E23" s="643"/>
      <c r="F23" s="643"/>
      <c r="G23" s="643"/>
      <c r="H23" s="643"/>
      <c r="I23" s="643"/>
      <c r="J23" s="643"/>
      <c r="K23" s="643"/>
      <c r="L23" s="643"/>
      <c r="M23" s="643"/>
      <c r="N23" s="643"/>
      <c r="O23" s="643"/>
      <c r="P23" s="644"/>
      <c r="Q23" s="273"/>
      <c r="R23" s="665"/>
    </row>
    <row r="24" spans="1:18" x14ac:dyDescent="0.45">
      <c r="A24" s="642"/>
      <c r="B24" s="643"/>
      <c r="C24" s="643"/>
      <c r="D24" s="643"/>
      <c r="E24" s="643"/>
      <c r="F24" s="643"/>
      <c r="G24" s="643"/>
      <c r="H24" s="643"/>
      <c r="I24" s="643"/>
      <c r="J24" s="643"/>
      <c r="K24" s="643"/>
      <c r="L24" s="643"/>
      <c r="M24" s="643"/>
      <c r="N24" s="643"/>
      <c r="O24" s="643"/>
      <c r="P24" s="644"/>
      <c r="Q24" s="273"/>
      <c r="R24" s="665"/>
    </row>
    <row r="25" spans="1:18" x14ac:dyDescent="0.45">
      <c r="A25" s="642"/>
      <c r="B25" s="643"/>
      <c r="C25" s="643"/>
      <c r="D25" s="643"/>
      <c r="E25" s="643"/>
      <c r="F25" s="643"/>
      <c r="G25" s="643"/>
      <c r="H25" s="643"/>
      <c r="I25" s="643"/>
      <c r="J25" s="643"/>
      <c r="K25" s="643"/>
      <c r="L25" s="643"/>
      <c r="M25" s="643"/>
      <c r="N25" s="643"/>
      <c r="O25" s="643"/>
      <c r="P25" s="644"/>
      <c r="Q25" s="273"/>
      <c r="R25" s="665"/>
    </row>
    <row r="26" spans="1:18" ht="14.65" thickBot="1" x14ac:dyDescent="0.5">
      <c r="A26" s="645"/>
      <c r="B26" s="646"/>
      <c r="C26" s="646"/>
      <c r="D26" s="646"/>
      <c r="E26" s="646"/>
      <c r="F26" s="646"/>
      <c r="G26" s="646"/>
      <c r="H26" s="646"/>
      <c r="I26" s="646"/>
      <c r="J26" s="646"/>
      <c r="K26" s="646"/>
      <c r="L26" s="646"/>
      <c r="M26" s="646"/>
      <c r="N26" s="646"/>
      <c r="O26" s="646"/>
      <c r="P26" s="647"/>
      <c r="Q26" s="499"/>
      <c r="R26" s="666"/>
    </row>
    <row r="27" spans="1:18" ht="15" thickTop="1" thickBot="1" x14ac:dyDescent="0.5">
      <c r="A27" s="648" t="s">
        <v>134</v>
      </c>
      <c r="B27" s="649"/>
      <c r="C27" s="649"/>
      <c r="D27" s="649"/>
      <c r="E27" s="649"/>
      <c r="F27" s="649"/>
      <c r="G27" s="649"/>
      <c r="H27" s="649"/>
      <c r="I27" s="649"/>
      <c r="J27" s="649"/>
      <c r="K27" s="649"/>
      <c r="L27" s="649"/>
      <c r="M27" s="649"/>
      <c r="N27" s="649"/>
      <c r="O27" s="649"/>
      <c r="P27" s="649"/>
      <c r="Q27" s="660"/>
      <c r="R27" s="661"/>
    </row>
    <row r="28" spans="1:18" ht="15" thickTop="1" thickBot="1" x14ac:dyDescent="0.5">
      <c r="A28" s="650"/>
      <c r="B28" s="651"/>
      <c r="C28" s="651"/>
      <c r="D28" s="651"/>
      <c r="E28" s="651"/>
      <c r="F28" s="651"/>
      <c r="G28" s="651"/>
      <c r="H28" s="651"/>
      <c r="I28" s="651"/>
      <c r="J28" s="651"/>
      <c r="K28" s="651"/>
      <c r="L28" s="651"/>
      <c r="M28" s="651"/>
      <c r="N28" s="651"/>
      <c r="O28" s="651"/>
      <c r="P28" s="651"/>
      <c r="Q28" s="662"/>
      <c r="R28" s="663"/>
    </row>
    <row r="29" spans="1:18" ht="14.65" thickBot="1" x14ac:dyDescent="0.5">
      <c r="A29" s="654" t="s">
        <v>194</v>
      </c>
      <c r="B29" s="655"/>
      <c r="C29" s="655"/>
      <c r="D29" s="655"/>
      <c r="E29" s="655"/>
      <c r="F29" s="655"/>
      <c r="G29" s="655"/>
      <c r="H29" s="655"/>
      <c r="I29" s="655"/>
      <c r="J29" s="655"/>
      <c r="K29" s="655"/>
      <c r="L29" s="655"/>
      <c r="M29" s="655"/>
      <c r="N29" s="655"/>
      <c r="O29" s="655"/>
      <c r="P29" s="655"/>
      <c r="Q29" s="271">
        <v>2</v>
      </c>
      <c r="R29" s="664" t="s">
        <v>84</v>
      </c>
    </row>
    <row r="30" spans="1:18" ht="15" thickTop="1" thickBot="1" x14ac:dyDescent="0.5">
      <c r="A30" s="656"/>
      <c r="B30" s="657"/>
      <c r="C30" s="657"/>
      <c r="D30" s="657"/>
      <c r="E30" s="657"/>
      <c r="F30" s="657"/>
      <c r="G30" s="657"/>
      <c r="H30" s="657"/>
      <c r="I30" s="657"/>
      <c r="J30" s="657"/>
      <c r="K30" s="657"/>
      <c r="L30" s="657"/>
      <c r="M30" s="657"/>
      <c r="N30" s="657"/>
      <c r="O30" s="657"/>
      <c r="P30" s="657"/>
      <c r="Q30" s="273"/>
      <c r="R30" s="665"/>
    </row>
    <row r="31" spans="1:18" ht="15" thickTop="1" thickBot="1" x14ac:dyDescent="0.5">
      <c r="A31" s="656"/>
      <c r="B31" s="657"/>
      <c r="C31" s="657"/>
      <c r="D31" s="657"/>
      <c r="E31" s="657"/>
      <c r="F31" s="657"/>
      <c r="G31" s="657"/>
      <c r="H31" s="657"/>
      <c r="I31" s="657"/>
      <c r="J31" s="657"/>
      <c r="K31" s="657"/>
      <c r="L31" s="657"/>
      <c r="M31" s="657"/>
      <c r="N31" s="657"/>
      <c r="O31" s="657"/>
      <c r="P31" s="657"/>
      <c r="Q31" s="273"/>
      <c r="R31" s="665"/>
    </row>
    <row r="32" spans="1:18" ht="15" thickTop="1" thickBot="1" x14ac:dyDescent="0.5">
      <c r="A32" s="656"/>
      <c r="B32" s="657"/>
      <c r="C32" s="657"/>
      <c r="D32" s="657"/>
      <c r="E32" s="657"/>
      <c r="F32" s="657"/>
      <c r="G32" s="657"/>
      <c r="H32" s="657"/>
      <c r="I32" s="657"/>
      <c r="J32" s="657"/>
      <c r="K32" s="657"/>
      <c r="L32" s="657"/>
      <c r="M32" s="657"/>
      <c r="N32" s="657"/>
      <c r="O32" s="657"/>
      <c r="P32" s="657"/>
      <c r="Q32" s="273"/>
      <c r="R32" s="665"/>
    </row>
    <row r="33" spans="1:20" ht="18.75" thickTop="1" thickBot="1" x14ac:dyDescent="0.6">
      <c r="A33" s="656"/>
      <c r="B33" s="657"/>
      <c r="C33" s="657"/>
      <c r="D33" s="657"/>
      <c r="E33" s="657"/>
      <c r="F33" s="657"/>
      <c r="G33" s="657"/>
      <c r="H33" s="657"/>
      <c r="I33" s="657"/>
      <c r="J33" s="657"/>
      <c r="K33" s="657"/>
      <c r="L33" s="657"/>
      <c r="M33" s="657"/>
      <c r="N33" s="657"/>
      <c r="O33" s="657"/>
      <c r="P33" s="657"/>
      <c r="Q33" s="273"/>
      <c r="R33" s="665"/>
      <c r="T33" s="1"/>
    </row>
    <row r="34" spans="1:20" ht="15" thickTop="1" thickBot="1" x14ac:dyDescent="0.5">
      <c r="A34" s="656"/>
      <c r="B34" s="657"/>
      <c r="C34" s="657"/>
      <c r="D34" s="657"/>
      <c r="E34" s="657"/>
      <c r="F34" s="657"/>
      <c r="G34" s="657"/>
      <c r="H34" s="657"/>
      <c r="I34" s="657"/>
      <c r="J34" s="657"/>
      <c r="K34" s="657"/>
      <c r="L34" s="657"/>
      <c r="M34" s="657"/>
      <c r="N34" s="657"/>
      <c r="O34" s="657"/>
      <c r="P34" s="657"/>
      <c r="Q34" s="273"/>
      <c r="R34" s="665"/>
    </row>
    <row r="35" spans="1:20" ht="15" thickTop="1" thickBot="1" x14ac:dyDescent="0.5">
      <c r="A35" s="656"/>
      <c r="B35" s="657"/>
      <c r="C35" s="657"/>
      <c r="D35" s="657"/>
      <c r="E35" s="657"/>
      <c r="F35" s="657"/>
      <c r="G35" s="657"/>
      <c r="H35" s="657"/>
      <c r="I35" s="657"/>
      <c r="J35" s="657"/>
      <c r="K35" s="657"/>
      <c r="L35" s="657"/>
      <c r="M35" s="657"/>
      <c r="N35" s="657"/>
      <c r="O35" s="657"/>
      <c r="P35" s="657"/>
      <c r="Q35" s="273"/>
      <c r="R35" s="665"/>
    </row>
    <row r="36" spans="1:20" ht="15" thickTop="1" thickBot="1" x14ac:dyDescent="0.5">
      <c r="A36" s="656"/>
      <c r="B36" s="657"/>
      <c r="C36" s="657"/>
      <c r="D36" s="657"/>
      <c r="E36" s="657"/>
      <c r="F36" s="657"/>
      <c r="G36" s="657"/>
      <c r="H36" s="657"/>
      <c r="I36" s="657"/>
      <c r="J36" s="657"/>
      <c r="K36" s="657"/>
      <c r="L36" s="657"/>
      <c r="M36" s="657"/>
      <c r="N36" s="657"/>
      <c r="O36" s="657"/>
      <c r="P36" s="657"/>
      <c r="Q36" s="273"/>
      <c r="R36" s="665"/>
    </row>
    <row r="37" spans="1:20" ht="15" thickTop="1" thickBot="1" x14ac:dyDescent="0.5">
      <c r="A37" s="658"/>
      <c r="B37" s="659"/>
      <c r="C37" s="659"/>
      <c r="D37" s="659"/>
      <c r="E37" s="659"/>
      <c r="F37" s="659"/>
      <c r="G37" s="659"/>
      <c r="H37" s="659"/>
      <c r="I37" s="659"/>
      <c r="J37" s="659"/>
      <c r="K37" s="659"/>
      <c r="L37" s="659"/>
      <c r="M37" s="659"/>
      <c r="N37" s="659"/>
      <c r="O37" s="659"/>
      <c r="P37" s="659"/>
      <c r="Q37" s="499"/>
      <c r="R37" s="666"/>
    </row>
    <row r="38" spans="1:20" ht="18.399999999999999" thickBot="1" x14ac:dyDescent="0.6">
      <c r="A38" s="652"/>
      <c r="B38" s="652"/>
      <c r="C38" s="652"/>
      <c r="D38" s="652"/>
      <c r="E38" s="652"/>
      <c r="F38" s="1"/>
      <c r="G38" s="1"/>
      <c r="H38" s="1"/>
      <c r="I38" s="1"/>
      <c r="J38" s="1"/>
      <c r="K38" s="1"/>
      <c r="L38" s="1"/>
      <c r="M38" s="1"/>
      <c r="N38" s="136" t="s">
        <v>19</v>
      </c>
      <c r="O38" s="137"/>
      <c r="P38" s="137"/>
      <c r="Q38" s="34">
        <f>SUM(Q29+Q20+Q8)</f>
        <v>6</v>
      </c>
      <c r="R38" s="33" t="s">
        <v>135</v>
      </c>
    </row>
    <row r="39" spans="1:20" x14ac:dyDescent="0.45">
      <c r="A39" s="636"/>
      <c r="B39" s="636"/>
      <c r="C39" s="636"/>
      <c r="E39" s="30"/>
    </row>
    <row r="40" spans="1:20" x14ac:dyDescent="0.45">
      <c r="A40" s="636"/>
      <c r="B40" s="636"/>
      <c r="C40" s="636"/>
      <c r="E40" s="30"/>
      <c r="J40" s="2"/>
      <c r="K40" s="2"/>
      <c r="L40" s="2"/>
      <c r="M40" s="2"/>
      <c r="N40" s="2"/>
      <c r="O40" s="2"/>
      <c r="P40" s="2"/>
    </row>
    <row r="41" spans="1:20" x14ac:dyDescent="0.45">
      <c r="A41" s="636"/>
      <c r="B41" s="636"/>
      <c r="C41" s="636"/>
      <c r="E41" s="30"/>
    </row>
    <row r="42" spans="1:20" x14ac:dyDescent="0.45">
      <c r="A42" s="636"/>
      <c r="B42" s="636"/>
      <c r="C42" s="636"/>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K6" sqref="K6"/>
    </sheetView>
  </sheetViews>
  <sheetFormatPr defaultRowHeight="14.25" x14ac:dyDescent="0.45"/>
  <cols>
    <col min="6" max="6" width="9.53125" customWidth="1"/>
  </cols>
  <sheetData>
    <row r="2" spans="2:6" ht="14.65" thickBot="1" x14ac:dyDescent="0.5">
      <c r="B2" s="667" t="s">
        <v>136</v>
      </c>
      <c r="C2" s="667"/>
      <c r="D2" s="667"/>
      <c r="E2" s="35" t="s">
        <v>137</v>
      </c>
      <c r="F2" s="35" t="s">
        <v>138</v>
      </c>
    </row>
    <row r="3" spans="2:6" x14ac:dyDescent="0.45">
      <c r="B3" s="680" t="s">
        <v>139</v>
      </c>
      <c r="C3" s="681"/>
      <c r="D3" s="682"/>
      <c r="E3" s="28">
        <f>'H&amp;S Overview'!G49</f>
        <v>10</v>
      </c>
      <c r="F3" s="5">
        <v>10</v>
      </c>
    </row>
    <row r="4" spans="2:6" x14ac:dyDescent="0.45">
      <c r="B4" s="150" t="s">
        <v>140</v>
      </c>
      <c r="C4" s="151"/>
      <c r="D4" s="683"/>
      <c r="E4" s="28">
        <f>'Machine Shop'!N51</f>
        <v>20</v>
      </c>
      <c r="F4" s="5">
        <v>20</v>
      </c>
    </row>
    <row r="5" spans="2:6" x14ac:dyDescent="0.45">
      <c r="B5" s="150" t="s">
        <v>141</v>
      </c>
      <c r="C5" s="151"/>
      <c r="D5" s="683"/>
      <c r="E5" s="28">
        <f>'Engine Strip'!P43</f>
        <v>24</v>
      </c>
      <c r="F5" s="5">
        <v>25</v>
      </c>
    </row>
    <row r="6" spans="2:6" x14ac:dyDescent="0.45">
      <c r="B6" s="150" t="s">
        <v>142</v>
      </c>
      <c r="C6" s="151"/>
      <c r="D6" s="683"/>
      <c r="E6" s="28">
        <f>Suspension!O23</f>
        <v>0</v>
      </c>
      <c r="F6" s="5">
        <v>17</v>
      </c>
    </row>
    <row r="7" spans="2:6" x14ac:dyDescent="0.45">
      <c r="B7" s="150" t="s">
        <v>143</v>
      </c>
      <c r="C7" s="151"/>
      <c r="D7" s="683"/>
      <c r="E7" s="28">
        <f>'Ad Manufacturing'!P26</f>
        <v>10.5</v>
      </c>
      <c r="F7" s="5">
        <v>12</v>
      </c>
    </row>
    <row r="8" spans="2:6" x14ac:dyDescent="0.45">
      <c r="B8" s="150" t="s">
        <v>144</v>
      </c>
      <c r="C8" s="151"/>
      <c r="D8" s="683"/>
      <c r="E8" s="28">
        <f>Composites!P26</f>
        <v>9</v>
      </c>
      <c r="F8" s="5">
        <v>10</v>
      </c>
    </row>
    <row r="9" spans="2:6" x14ac:dyDescent="0.45">
      <c r="B9" s="684" t="s">
        <v>145</v>
      </c>
      <c r="C9" s="685"/>
      <c r="D9" s="686"/>
      <c r="E9" s="39" t="s">
        <v>205</v>
      </c>
      <c r="F9" s="9" t="s">
        <v>130</v>
      </c>
    </row>
    <row r="10" spans="2:6" ht="14.65" thickBot="1" x14ac:dyDescent="0.5">
      <c r="B10" s="674" t="s">
        <v>146</v>
      </c>
      <c r="C10" s="675"/>
      <c r="D10" s="676"/>
      <c r="E10" s="39">
        <f>CPD!Q38</f>
        <v>6</v>
      </c>
      <c r="F10" s="9">
        <v>6</v>
      </c>
    </row>
    <row r="11" spans="2:6" ht="14.65" thickBot="1" x14ac:dyDescent="0.5">
      <c r="B11" s="677" t="s">
        <v>147</v>
      </c>
      <c r="C11" s="678"/>
      <c r="D11" s="679"/>
      <c r="E11" s="40">
        <f>SUM(E3:E8)+E10</f>
        <v>79.5</v>
      </c>
      <c r="F11" s="37">
        <f>F3+F4+F5+F6+F7+F8+F10</f>
        <v>100</v>
      </c>
    </row>
    <row r="12" spans="2:6" ht="14.65" thickBot="1" x14ac:dyDescent="0.5">
      <c r="B12" s="668" t="s">
        <v>148</v>
      </c>
      <c r="C12" s="669"/>
      <c r="D12" s="670"/>
      <c r="E12" s="41">
        <v>80.3</v>
      </c>
      <c r="F12" s="36">
        <v>100</v>
      </c>
    </row>
    <row r="13" spans="2:6" ht="14.65" thickBot="1" x14ac:dyDescent="0.5"/>
    <row r="14" spans="2:6" ht="14.65" thickBot="1" x14ac:dyDescent="0.5">
      <c r="B14" s="671" t="s">
        <v>149</v>
      </c>
      <c r="C14" s="672"/>
      <c r="D14" s="673"/>
      <c r="E14" s="687">
        <f>(E11*0.75)+(E12*0.25)</f>
        <v>79.7</v>
      </c>
      <c r="F14" s="38" t="s">
        <v>150</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9" ma:contentTypeDescription="Create a new document." ma:contentTypeScope="" ma:versionID="306398365d87c4b9952e2edbe99b86d9">
  <xsd:schema xmlns:xsd="http://www.w3.org/2001/XMLSchema" xmlns:xs="http://www.w3.org/2001/XMLSchema" xmlns:p="http://schemas.microsoft.com/office/2006/metadata/properties" xmlns:ns3="3ef5847a-e696-4fee-a2c0-6c3f87568321" targetNamespace="http://schemas.microsoft.com/office/2006/metadata/properties" ma:root="true" ma:fieldsID="0fae0b246ec70d31f62919a303365f28"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ef5847a-e696-4fee-a2c0-6c3f8756832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0CA5EB-1BDD-43E0-8A9D-01AE4E265A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www.w3.org/XML/1998/namespace"/>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3ef5847a-e696-4fee-a2c0-6c3f87568321"/>
    <ds:schemaRef ds:uri="http://purl.org/dc/dcmityp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