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uowtsd-my.sharepoint.com/personal/0151968_student_uwtsd_ac_uk/Documents/7 Dissertation/1 Dissertation/Additional Evidence/"/>
    </mc:Choice>
  </mc:AlternateContent>
  <xr:revisionPtr revIDLastSave="2453" documentId="11_F25DC773A252ABDACC1048B7B15B70BE5ADE58E4" xr6:coauthVersionLast="47" xr6:coauthVersionMax="47" xr10:uidLastSave="{1B96719A-1730-4B83-81D8-538C6B294F6D}"/>
  <bookViews>
    <workbookView xWindow="-120" yWindow="-16320" windowWidth="29040" windowHeight="15720" tabRatio="915" xr2:uid="{00000000-000D-0000-FFFF-FFFF00000000}"/>
  </bookViews>
  <sheets>
    <sheet name="Time Allocation" sheetId="14" r:id="rId1"/>
    <sheet name="Work Log Uni VE " sheetId="1" r:id="rId2"/>
    <sheet name="Work Log Home VE" sheetId="7" r:id="rId3"/>
    <sheet name="Work Log research and writeup" sheetId="9" r:id="rId4"/>
    <sheet name="Viva Preparation " sheetId="13"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 i="14" l="1"/>
  <c r="E1" i="13"/>
  <c r="B5" i="14" s="1"/>
  <c r="C5" i="14" s="1"/>
  <c r="E1" i="9"/>
  <c r="B2" i="14" s="1"/>
  <c r="C2" i="14" s="1"/>
  <c r="E1" i="7"/>
  <c r="B4" i="14" s="1"/>
  <c r="C4" i="14" s="1"/>
  <c r="E1" i="1"/>
  <c r="B3" i="14" s="1"/>
  <c r="C3" i="14" s="1"/>
  <c r="B7" i="14" l="1"/>
  <c r="R1" i="13"/>
  <c r="T1" i="13" s="1"/>
  <c r="R1" i="9"/>
  <c r="T1" i="9" s="1"/>
  <c r="R1" i="1"/>
  <c r="T1" i="1" s="1"/>
  <c r="R1" i="7"/>
  <c r="U1" i="7" s="1"/>
  <c r="B11" i="14" l="1"/>
  <c r="C11" i="14" s="1"/>
  <c r="C7" i="14"/>
</calcChain>
</file>

<file path=xl/sharedStrings.xml><?xml version="1.0" encoding="utf-8"?>
<sst xmlns="http://schemas.openxmlformats.org/spreadsheetml/2006/main" count="302" uniqueCount="246">
  <si>
    <t>Date</t>
  </si>
  <si>
    <t>Task</t>
  </si>
  <si>
    <t>Total</t>
  </si>
  <si>
    <t>Configuring Virtual Box configured server and installed Win 2019</t>
  </si>
  <si>
    <t xml:space="preserve">Sketched out Virtual Environment, IP Addressing, Number of Devices, HDD sizes etc. </t>
  </si>
  <si>
    <t>Notes</t>
  </si>
  <si>
    <t>Milestones</t>
  </si>
  <si>
    <t>Downloaded Kali, and Metasploitable2.  Cloned the Win Server 2019, created a VM for the Win11 PC.</t>
  </si>
  <si>
    <t>Downloaded BeeBox, Ubuntu Server. Created a VM for Ubuntu Server and created a Clone VM for Snort. Tried to enable rules to block 10.0.2.x traffic to the live server ranges, but that didn't work.  Could be the NATing. Maybe I need to block 10.56.x.x not 10.0.2.x  Noticed that VM has a uni.local suffix - need to investigate Air Gapping.</t>
  </si>
  <si>
    <t>Found that I cannot block traffic from 10.56.x.x not 10.0.2.x  on the Physical Host Server running the VE.  VirtualBox connects to the host below Layer 3, so imposing firewall rules on the host will not block the traffic.  
To successfully block the traffic, firewall rules need to be implemented on the VM itself, using the Windows Defender Firewall or iptables in Linux.</t>
  </si>
  <si>
    <t>Moving Cybersecurity Server into Server room, putting server in the rack and connecting to the network.</t>
  </si>
  <si>
    <t>Relocate Physical server</t>
  </si>
  <si>
    <t>Firewall rules enabled to block traffic to live services.
Enabled Firewall rules outbound to block internal addressing on Windows Server.
Enabled Uncomplicated Firewall (ufw) rules outbound to block internal addressing on Ubuntu Server.
Conducted testing.</t>
  </si>
  <si>
    <t>Configured manual IP and hostname on Primary DC.  DC-100 (10.0.2.100) Tried to join domain cyber.test, but error message popped up saying that there was no Active Directory Domain Controller "AD DC" for this domain.</t>
  </si>
  <si>
    <t>Need to change Password policy for cyber.test domain.
Need to configure NTP on DC-100
Need to setup Test Domain Admin Account</t>
  </si>
  <si>
    <t>DC-100: Added Roles AD DC and DNS, and promoted to DC for the cyber.test domain.  
Domain functional Level Server 2016
Local Admin account converted to Domain Admin Account automatically
Configured DNS forwarders on DC-100 to:
Primary forwarder 1.1.1.1  Backup forwarder 1.0.0.1
Created a new  Organisational Unit = Cyber Test Users
Created a new Domain user account test1 Pass Testing1!!!
Tried to create new Domain Admin Account for cyber.test domain.  Password policy issues, would not accept any password typed.</t>
  </si>
  <si>
    <t>* NTP Time Sync Configured on DC-100
* Built Win-PC-10 Windows 11 Pro - Fixed Static IP Address, NTP Configured Time Sync from DC-100, 
* Firewall Configured to block access to live network, Domain joined.  Tested Domain login using Test1 account -successful.
* Ubuntu Server (Image) configured NTP - Time Sync from External NTP server.
* Issue: Cannot use apt-get at the moment on Ubuntu Server. Need to investigate.
* Built Metasploitable2 server, fixed static IP Address, attempted to configure NTP &amp; Firewall - Different distro to Ubuntu Server - different commands required.</t>
  </si>
  <si>
    <t>Ubuntu Server:  Attempted to configure DNS on the etc/Resolv.conf file, but everytime it was configured it would revert back to the 127.0.0.53 ip address.  Attempted to fault find but ran out of time. 
I also found that the ens03 interface are pointed to the Uni DCs and Domain.  This will need to be changed as I have blocked all access to those live servers.
On Metaspoitable2, I put iptables rules to block access outbound and saved the rule, but when the server restarts the rules are no longer there.   I don't think this is critical as traffic won't be escaping from this server. I'm more concerned with the Kali and Windows Servers escaping.</t>
  </si>
  <si>
    <t>Static IP Addresses Applied to Ubuntu Server
Additional Bridged NIC added to all servers for external access.
Installed Kali and created VM for attack PC.
Attempted to change NTP settings on Meta2</t>
  </si>
  <si>
    <t xml:space="preserve">Installed Advanced Port Scanner on Nessus server.
DAS server &gt; Installed WinSCP .  (Does NOT work with Kali or Meta2).
Tested WinSCP  tested with all NIDS working ok.
Kali - Installed Above, and configured correct timezone.
Installed Snort2 and Suricata.
Setup BeeBox VM - TCPDump already installed, changed keyboard and timezone, static IP.
</t>
  </si>
  <si>
    <t>Configure Physical Firewall</t>
  </si>
  <si>
    <t>Configure VLAN 155 CyberSecurity VLAN</t>
  </si>
  <si>
    <t>Moved VMs from C: --&gt; D: as D: is a RAID of several TBs.  
DAS bi-directional copy configured to facilitate coping of test results to the physical machine. Also configured PuTTY on DAS and setup ssh sessions to each NIDS.  Colour co-ordination of text for each session has also been configured that could be useful for differentiating each NIDS in screenshots. 
Persistent promiscuous mode configured on each NIDS.  This was done by creating a promiscuous_mode.service and associating that service with the NIC.  The service is then enabled to run on startup.
CLoned Snort2 and Suricata NIDS to create a Basic, which will only use the basic rule sets enabled as default.  The clone was named LRules (Local Rules) these will include local rules and more rules will be enabled.</t>
  </si>
  <si>
    <t>Also Tested hping3 for DR Exercise on 04/06/2025 for work.</t>
  </si>
  <si>
    <t>Configured DNS - Forward Lookup zones and A Records for:
meta2.com &gt; 10.0.2.111
beebox.com &gt; 10.0.2.11 
This allows tools such as sqlmap that require a url to function.
Tested DNSrecon, DNSenum, dmitry, legion &gt; All worked without issue. 
SQLmap worked with URL, BUT came back with a CRITICAL error, required additional parameters.  Tried -a for all, but this didn't work.
Tested Amass, this attempted to send traffic to the internet when testing in order to enumerate, this is not suitable tool for testing.  Will need to find a replacement.
Created directories on Snort2, Snort3, Suricata to store Test results using the naming convention: 
Main Directory: test-results-snort2
Sub-Directory: snort2-results-phase1
Sub-Directory: snort2-results-phase2
Created snapshots for all VMs
Created a clone of the Kali attack machine as a backup.
Location: /home/cslab/test-results-snort2</t>
  </si>
  <si>
    <t>Snort3 Working with PulledPork community rules (846 Rules).</t>
  </si>
  <si>
    <t>Creating the small VE on home computer, kali, 4xUbuntu servers.</t>
  </si>
  <si>
    <t xml:space="preserve">Configuring and testing Snort2 on home small VE </t>
  </si>
  <si>
    <t>Testing and enabling promiscuous mode, and creating this as a service.</t>
  </si>
  <si>
    <t>Selecting Attack tools - 4 days</t>
  </si>
  <si>
    <t>Researching Snort3 installation process - 1 week</t>
  </si>
  <si>
    <t>Testing Attack tools - 1 Week</t>
  </si>
  <si>
    <t xml:space="preserve">Researching Snort and Suricata - Ongoing.  </t>
  </si>
  <si>
    <t>Created a new directory under  /var/log/snort to save alert log files alert_fast.txt and alert_full.txt.  Found the command to write the logs to these files.
Decided NOT to create the snort.service to run snort 3 automatically when the server starts up, snort3 will have to be started manually during testing.
Snort3 is now in a working state - As with Suricata, it does not detect much in the way of ARP traffic, as this is considered normal network traffic.
Noticed that NMAP scans and various other port scans were NOT being detected by Suricata, this is by design as they feel that ARP traffic is normal traffic.
I have started to investigate writing my own Suricata rules to alert on this traffic, TCP and SYN alert rules created and tested.  These will be refined, using the flags (SYN) on this occasion, window size, flow direction to filter the traffic out further.
ARP alerting may not be detectable as this is at L2 and IDS/IPS work at layer 3.
ARP is used for Host discovery, so it might not be possible to alert on this traffic.
Port Scans and ICMP traffic are at L3/L4 and should be able to create alert rules for these.</t>
  </si>
  <si>
    <t>Re-Tested Suricata and Snort3 today - Noticed an error when I started Snort3 - it was logging alerts to alerts_full.txt and during testing alerts_fast.txt was being monitored!!  
Snort3 SID Numbers of triggered rules were noted and rules were also placed into a spreadsheet.
The initial findings were written up as the testing was taking place, also some other notes were being taken ready for the dissertation.
Results of initial Testing : 
Suricata:  Detected 5/55  or  9% 
Snort2: Detected 31/55 or 56%
Snort3:  Detected 52/55 or 95%</t>
  </si>
  <si>
    <t>Writing up results from yesterday, Working on the testplan. 
Exporting Snort3 from Home VE so that it can be Imported into the VE at the University.  This should save about 10 hours of installation and configuration.</t>
  </si>
  <si>
    <t>Working on the testplans, Phase I Testplan completed, Phase II testplan 60% Complete.  Testing rules in Suricata to attempt to detect hping3.</t>
  </si>
  <si>
    <t>Target is 585 Hours from Course Handbook</t>
  </si>
  <si>
    <t>Imported Snort3 into University based VE, moved the Snort3 VM to the D:.  Tested the newly imported Snort3 server everything working ok.
Conducted tests on Tools and NIDS on Uni VE. SSLscan, Nikto, Above, dnsenum, dnsrecon, enum4linux, smbmap and SQLMap.
Testing went well but:  
SSLscan: Meta2 and Beebox do not have https webpages.  
A new Webserver with a self signed SSL certificate will need to be built to support HTTPS SSLScan test.  SSLTarget 10.0.2.112, and new DNS entry on DC for ssltarget.com.
SQLMap worked partially, the basic scan worked ok and Snort2 detected the malicious traffic.  It reported that there was NO vulnerability on the id parameter.  Needs further investigation.
Started putting files ready to store test results on the DAS.  The plan is:
Phase I: 
PCAP Files - Kali, and Snort2/3, Suricata
Alerts:  Suricata &amp; Snort2 will store Fast &amp; Full (eve.json) logs.  Snort3 will store alert_fast.txt only</t>
  </si>
  <si>
    <r>
      <t xml:space="preserve">SQLMap Testing to become more familiar with the commands. There were a couple of issues stopping the SQLmap application running. 
1. DVWA was configured with the default High security setting, this was reduced to Low for the test.
2. The SQLmap Command was slightly incorrect: 
The -u opion was used, this was not required.
The Cookie option needed to be within quotations.
Also the Cookie statement was incorrect:  
Wrong: Cookie:PHP.....123 security-low;
Correct: </t>
    </r>
    <r>
      <rPr>
        <b/>
        <sz val="11"/>
        <color theme="1"/>
        <rFont val="Calibri"/>
        <family val="2"/>
        <scheme val="minor"/>
      </rPr>
      <t xml:space="preserve">"Cookie: PHP......123; secuirty-low"
</t>
    </r>
    <r>
      <rPr>
        <sz val="11"/>
        <color theme="1"/>
        <rFont val="Calibri"/>
        <family val="2"/>
        <scheme val="minor"/>
      </rPr>
      <t xml:space="preserve">The impact of the cookie setting being incorrect was that SQLmap attempted to enumerate login.php and returned the result stating the "id" parameter was </t>
    </r>
    <r>
      <rPr>
        <b/>
        <sz val="11"/>
        <color theme="1"/>
        <rFont val="Calibri"/>
        <family val="2"/>
        <scheme val="minor"/>
      </rPr>
      <t>NOT</t>
    </r>
    <r>
      <rPr>
        <sz val="11"/>
        <color theme="1"/>
        <rFont val="Calibri"/>
        <family val="2"/>
        <scheme val="minor"/>
      </rPr>
      <t xml:space="preserve"> vulnerable.
Created 2 new Windows 2019 servers to test Snort2 and Suricata Host IDS.
 Downloaded Snort2.ex from snort.org and uploaded it to viruatotal - 99% of antivirus showed it as clean, 1 Antivurus returned it as malware.
Suricata was downloaded and was cleared by Virustotal, installed on WinServ2019 and returned an error when it was ran requiring additional dll files.</t>
    </r>
  </si>
  <si>
    <t>Investigated SQLmap tool and confirming the commands required for the tool to work. 
Also created a new server ssltarget (10.0.2.112)  this will be the target for the SSLScan tool as Meta2 and Beebox do not run HTTPS.</t>
  </si>
  <si>
    <t xml:space="preserve">Continue working on new SSLTarget webserver with https.  
SSLtarget configured and working with default Apache Certificate accessible via https:10.0.2.112
sslscan also works and can read this certificate.  
Snort2 was also able to detect the scan taking place, giving the source ip address of the attacker machine.
Snort3 detected the attack, but did not give any details of attack machine.
Suricata did detect this attack, and provides details of the attack machine, there was a noticeable delay in the alerts coming through.
Next, a brand new self-signed certificate was created, creating a key, certificate signing request (csr) and a new 1024 bit certificate.  ssltarget.key, ssltarget.csr, ssltarget.crt. 
A new website was also created and listening on port 4443, with a very basic website. 
When this site is activated, it runs ok, and apache2 reloads.  When apache2 status is applied, it can be seen that Apache2 fails to reload, giving an error on the FQDN. 
When the log of the site ssltarget.com is viewed, an error message is displayed saying that the key length (1024) is too short.  
A New 2048 key may be required to resolve this issue, this will be attempted next.
Carried out research on OpenSSL and certificates. </t>
  </si>
  <si>
    <t>Percentage</t>
  </si>
  <si>
    <t>Going through the notes taken during the Self Signed Certificate creation to formulate a proposed solution.  The issue appears to be partly due to the:
1. The key length and
2.  also a mismatch between the Fully Qualified Domain Name (FQDN) of the certificate signing request and the hostname of the web server.
Carried out some additional testing this morning, adding entries to the host file.  I may need to change the ServerName to the global configuration according to the apache2 error.log. (1Hr AM)
-------------------------------------------------------------------------------------------------------------------------------
On reflection, it is better to spend more time on configuring rules for Suricata to detect the 10 tests of Phase II, returning to the Webserver once all rules are in place.
Suricata Rules reviewed, greater rule complexity in comparison to Snort2. (3Hrs PM)</t>
  </si>
  <si>
    <t>Determining which manual rules need to be created for Phase II testing, Currently it seems that 16 rules need to be created, mainly on Suricata with a couple on Snort2, however Snort3 is able to detect all 12 reconnaissance tests.
Some basic rules have been created for Suricata, need some further testing to ensure they work.</t>
  </si>
  <si>
    <t>.</t>
  </si>
  <si>
    <t>Writing Introduction - Amending Project proposal introduction</t>
  </si>
  <si>
    <t xml:space="preserve">Attempting to write Suricata rules to detect ARP packets, without success.  Attempted using multiple methods ether_type, arp etc, but none seem to work.  Investigated the host discovery process using ARP, ICMP and TCP/UDP. </t>
  </si>
  <si>
    <t xml:space="preserve">Writing up Protocols - Investigating ARP Protocol.  Investigated the host discovery process using ARP, ICMP and TCP/UDP. </t>
  </si>
  <si>
    <t>Investigating Protocols and writing the protocol analysis table.</t>
  </si>
  <si>
    <t>Investigating the frame, packet, segment and datagram structure of protocols.  Including Ethernet, IP, ICMP, TCP, UDP, ARP, SMB, QUIC, TLSv1.3.</t>
  </si>
  <si>
    <r>
      <t xml:space="preserve">Taking photographs and screenshots of the University Virtual Environment as evidence for the project. Also making notes of the University virtual environment.
</t>
    </r>
    <r>
      <rPr>
        <b/>
        <sz val="11"/>
        <color theme="1"/>
        <rFont val="Calibri"/>
        <family val="2"/>
        <scheme val="minor"/>
      </rPr>
      <t>NOTE: Arrangements have changed with work.  I am no longer allowed to use two study days a week for the project as it is out of term time.  I will be allowed a few hours a week - so work/study balance will be more difficult.</t>
    </r>
  </si>
  <si>
    <t>Reading through the project handbook and making notes to format dissertation. Creating tracking sheet of work.</t>
  </si>
  <si>
    <t>Reviewing the feeback from Project proposal and adding comments to the dissertation.
Re-Writing Introduction based on SJ's feedback.</t>
  </si>
  <si>
    <t>Completed the OSI Model Spreadsheet and placed it in Appendix 3.  Also placed the Packet Headers in Appendix 3.  Contineud with formatting of Dissertation.  Investigating network protocol standards.
Investigated Cybersecurity Frameworks (Diamond Model and OWASP) also investigated MITRE CVE, CWE and CAPEC.
Continued to widen the literature review to contain network traffic/ packet header analysis. Also L2 IDS attack detection techniques.</t>
  </si>
  <si>
    <t>Writing up about False Positives, NIDS Rules - specifically rules related to Nessus scans. 
Also wrote some more of the limitations of NIDS specifically about FP and FN and their impact.
Writing up the Design and Implementation section.  Creating updated network diagrams of the Main Server Testbed (MST) Home PC Testbed (HPT).  
Expanding Literature review and re-writing Introduction.</t>
  </si>
  <si>
    <t xml:space="preserve">Writing up Protocol Fields, creating a table to capture the usage of fields in Frames, Packtes, Segments and Datagrams.
Continued Writing up introduction, and literature review to increase Citations (Currently 58/114 Peer Reviewed Citations in place). 
Writing up how  I will analyse the results, with formula for Accuracy, Precision, Recall and F1-Score.  Formulae for these metrics were also created.  
Also defined True Positive (TP), True Negative (TN), False Positive (FP), False Negative (FN). 
It was identified that it will be difficult to gain FP and TN results with the current test plans as the currently Phase I &amp; Phase II test plans focuses solely on Attack traffic.
A New test plan  (Phase III) has been devised with ten usual network tasks to generate normal network traffic to test the NIDS response.  
This is crucial to calulate the Precision metric.  This in turn is also required for the F1 Score. </t>
  </si>
  <si>
    <t>Created Phase III testplan with 10 normal traffic generating tests. Pings, Nslookup, browsing, RDP session etc.  This was to gain FP and TN results for a complete picture of NIDS performance.</t>
  </si>
  <si>
    <t>Investigating the Depth in Defence and created a diagram illustrating this, inspired by the research onion. Continued investigating the Diamond Mode (DM)l of intrusion detection analysis.</t>
  </si>
  <si>
    <t>Investigated the Diamond Model of Intrusion Detection Analysis. Created a diagrams of DM and also a combination of DM and Cyber Kill Chain (CKC)</t>
  </si>
  <si>
    <t xml:space="preserve">Entering details into the Frame table describing the fields of the frame (AM).  
Added text to the Literature review to link each section together (PM). </t>
  </si>
  <si>
    <t>Adding text to the introduction</t>
  </si>
  <si>
    <t>Entering details into the IP Header table describing the fields of the IP Packet (AM).  
Researching Peer Reviewed papers for DiD, IDS and NIDS (PM).</t>
  </si>
  <si>
    <t>Wrote up notes from Supervisor meetings - Created Action Points etc</t>
  </si>
  <si>
    <t>Gathering evidence to put into the Implementation section.  Pasting in Screenshots previously taken. 
Block diagram for the design section completed.</t>
  </si>
  <si>
    <t>Focusing on the Introduction moving some items from the background into the Lit Review.  Created a new section in the Lit Review for Depth in Defence (DiD).  
Also created a new section called Network Traffic Analysis in the Lit Review.
Writing a little bit in the conclusion, 
Reviewing the resources from CC.  
Guide to complete your project has a section about IDS! Very relevant! :)
Listing out what needs to go into the Abstract.
Adding headings into Dissertation according to Project Template</t>
  </si>
  <si>
    <t>Packet Analysis table am, entering diagrams into dissertation pm. Writing up Introduction adding the Structure of the Project section.</t>
  </si>
  <si>
    <t>Packet Analysis table am, Writing up Introduction adding the Structure of the Project section.</t>
  </si>
  <si>
    <t>Creating Diagrams for the Dissertation, PulledPork3 flowchart</t>
  </si>
  <si>
    <t>Packet Analysis table am, Dissertation write up pm. Working on Introduction, 1.6 Structure of Report, and formatting report. Tweaking Introduction and adding to Literature review and methodology.</t>
  </si>
  <si>
    <t>Listing the evidence required for Implementation and generating the files ready for testing Phase III.
Continue to re-write the Introduction following advice and guidance from CC.</t>
  </si>
  <si>
    <t xml:space="preserve">Configured Remote Desktop Protocol (RDP) Access on Nessus server, to allow for Phase III testing.  Also created a A Host record for nessus pointing to 10.0.2.101, this allows the DC to RDP to the nessus server using the hostname "nessus". 
Investigated Tshark, Nessus and OpenVAS for the Uni VE.  </t>
  </si>
  <si>
    <t>Re-writing and expanding the introduction.
Packet Analysis Table.</t>
  </si>
  <si>
    <t>Re-writing and expanding the introduction.
Literature review - searching for Peer-Reviewed papers to cite, 
Wrote down the challenges to date and entered them into the reflections section.
Evidence Gathering taking screenshots for Implementation secton 4: 
Installation of Snort2, Suricata, suricata-update, tshark 
screenshots of suricata rules updating
showed ssh filtering via tshark and comparison with TCPdump.
scp a copy of the wireshark capture over from ubuntu to kali for screenshot using wireshark.</t>
  </si>
  <si>
    <t>Proof-reading and editing Chapter 1: Introduction</t>
  </si>
  <si>
    <t xml:space="preserve">Continue to work on Chapter 1: Introduction.  
Continue to analyse peer reviewed papers for Chapter 2: Literature review.
Searching for Peer reviewed papers, Analysing papers for suitability for use in the Lit Review.
Adding the Metrics required for Analysis to CHAPTER 5
 </t>
  </si>
  <si>
    <t>Added some evidence to Implementation Section4</t>
  </si>
  <si>
    <t>Added some evidence to Implementation Section4.  Also reviewed additional Peer reviewed papers for Lit Review.  Papers 12-16.</t>
  </si>
  <si>
    <t>Analysed additional Peer reviewed papers for Lit Review.  Papers 12-16.
Added Peer Review paper 12 into the Literature Review.</t>
  </si>
  <si>
    <t>Searching for Peer Reviewed papers to add to the General Literature Review.  Also added tables for Metrics in Gen Lit Review and updated Metrics table in Section 5.</t>
  </si>
  <si>
    <t>Created the Combined test plan in excel.  Also, entered the equations for Phases I &amp; III, so the analysis will be conducted automatically.  Dummy test results were entered and most calculations worked well with the exception of NIDS Efficiency, this did not function as expected, giving a value of 0, even when the best possible results were entered.
Investigated Phase II analysis, potentially need to reduce the number of tests down from 15 to 6.  The amount of time to carry out the tests may not justify the results for the shortest delay times (below 50,000mSeconds), however it would give create a more accurate dataset keeping all 15 tests in place.</t>
  </si>
  <si>
    <t>Continued with preparing the Phase II analysis spreadsheet, so that it can calculate Mean, Median, Mode, Range SD and Variance automatically as the results are entered into the test-plan.
Continued General Lit Review - Reviewing peer reviewed papers to add to dissertation.</t>
  </si>
  <si>
    <t>Continued with General Literature Review, searching for peer reviewed papers.</t>
  </si>
  <si>
    <t>Packet Analysis Table (am). Reviewing Literature review and editing current text (pm).</t>
  </si>
  <si>
    <t>Packet Analysis Table (am). Reviewing Literature review and editing current text (pm). Analysing Peer Reviewed papers.</t>
  </si>
  <si>
    <t xml:space="preserve">Packet Analysis Table (am). Reviewing Literature review and editing current text (pm). Analysing Peer Reviewed papers.
Added analysis to compare Phase I &amp; III test results against related works.  Need to find another packet analysis Classification paper. 
Resolved issue with Efficiency equation -  the equation is Efficiency = Sq Rt of TPR x TNR   
I had misread the equation and put in a minus instead of a multiplication! </t>
  </si>
  <si>
    <t>Writing Literature review and editing current text - Conducting Analysis of Yu et al and Han et al.</t>
  </si>
  <si>
    <t>Writing Literature review and editing current text - Conducting Analysis of Yu et al, Han et al and Hu et al.</t>
  </si>
  <si>
    <t>Writing Literature review and editing current text - Conducting Analysis and editing of Hu et al.  Proof reading Literature Review to improve flow.</t>
  </si>
  <si>
    <t>Analyse Seo et al. AI Peer reviewed paper.  Investigated IDS on TryHackMe</t>
  </si>
  <si>
    <t>Analyse Seo et al. AI Peer reviewed paper.</t>
  </si>
  <si>
    <t xml:space="preserve">Analyse Seo et al. AI Peer reviewed paper. Editing Dissertation after meeting with Carlene and Tutor.  Researching Zero-Day attacks. </t>
  </si>
  <si>
    <t>Researching Zero-Day attacks, Rumsfeld Matrix, analysing Zero-Day peer reviewed papers.</t>
  </si>
  <si>
    <t>Researching Zero-Day attacks analysing Zero-Day peer reviewed papers.</t>
  </si>
  <si>
    <t>Continued to write up Lit Review concentrating on Evasion Techniques and Recent Advancements.</t>
  </si>
  <si>
    <t>Continued to write up Lit Review concentrating on Recent Advancements.</t>
  </si>
  <si>
    <t>Continued to write up Lit Review</t>
  </si>
  <si>
    <t>Continued to write up Lit Review &amp; Other bits and pieces Searching for Peer Reviewed Papers / Books.  Looked up about the ROC graph to visually represent TPR against FPR</t>
  </si>
  <si>
    <t>Continued to write up Lit Review - Editing moving some items to appendix to help with word count. Moved the metrics from Section 5. Results to Section 3. Methodology.  Adding Visuals, Tables and Diagrams.</t>
  </si>
  <si>
    <t>Continued to write up Lit Review - Editing.  Creating visuals for Lit Review and further analysis of Peer Reviewed Papers.</t>
  </si>
  <si>
    <t>Continued to write up Lit Review - Researched Pattern Matching Algorithms - Aho-Corasick, Hyperscan etc</t>
  </si>
  <si>
    <t>Continued to write up Lit Review - NIDS Comparison, NIDS/SIEM ntegration, IoC.</t>
  </si>
  <si>
    <t>Continued to write up Lit Review - Proof Reading and Editing</t>
  </si>
  <si>
    <t>Continued to write up Lit Review - Proof Reading and Editing.  Reworking the Methodology section.</t>
  </si>
  <si>
    <t>Searching and Ordering books for Research Methodology Section 3.  Reworking Methodology Section.</t>
  </si>
  <si>
    <t>Reworking Methodology Section - Reading "Doing Your Research Project". Ontology-Espitemology Table.</t>
  </si>
  <si>
    <t>Reworking Methodology Section - Methodology Table.</t>
  </si>
  <si>
    <r>
      <t xml:space="preserve">Tasks included: #
1. </t>
    </r>
    <r>
      <rPr>
        <b/>
        <sz val="11"/>
        <color theme="1"/>
        <rFont val="Calibri"/>
        <family val="2"/>
        <scheme val="minor"/>
      </rPr>
      <t>Install tshark on all NIDS - Didn't get around to doing this today.</t>
    </r>
    <r>
      <rPr>
        <sz val="11"/>
        <color theme="1"/>
        <rFont val="Calibri"/>
        <family val="2"/>
        <scheme val="minor"/>
      </rPr>
      <t xml:space="preserve">
2. Prepare NIDS for Testing (saving files ready for the results) 
- This took upmost of the time,  putting the folders in place ready for the test results.  I still have to put the files on the Kali PC.  To do this I will copy them to the Snort2 server and then use Kali to SCP them over to the Kali PC.
3. Import the SSLTarget Ubuntu Webserver.  This was imported and tested - Everything works.
4. Copy Suricata rules to detect hping3, Nmap and Masscan scans.  Suricata didn't detect the Hping3 scan using the new rule for some reason, it worked on the home VE.  Masscan to be tested.
5. Install OpenVAS virutal Machine - Didn't get around to doing this today.
6. Fault find Suricata Windows installation - Didn't get around to doing this today.
7. VE automatically created additional groups for some reason.  Possibly too many VMs and they need to be put into a new group??  This took up some time too.</t>
    </r>
  </si>
  <si>
    <t xml:space="preserve">Re-working methodology </t>
  </si>
  <si>
    <t>Prepare for visit to campus, preparing task list etc. Re-working Methodology</t>
  </si>
  <si>
    <t xml:space="preserve">Resolved issue with bridged adapter, the Default Gateway had been removed from the network. Confirmed Version Numbers for Meta2 and WinSCP, Installed Tshark on all NIDS including Local Rules NIDS.  Created Kali-DoS-71 ready for Phase IV testing.  Installed Nessus Essentials for Students. Backed up all VMs as a precaution as they are all working currently.  Prepared for testing, getting folders in place ready to save alerts and pcap files to.
</t>
  </si>
  <si>
    <t>Re-working methodoldogy</t>
  </si>
  <si>
    <t>Reading Business Research Methods - Writing up about Triangulation, re-writing Methodology.</t>
  </si>
  <si>
    <t>Re-reading Cui et al. Research paper and re-writing cui et al. lit review section.  Adding more detail.</t>
  </si>
  <si>
    <t>Editing Methodology after Supervisor meeting.  Moving some items to the appendix, focus on the Research Onion.  Using the Project Handbook to make sure all angles are covered.
Also, Editing Ch1: Introduction (1st Draft Complete highlighted Pink) and Ch2: Lit Review.</t>
  </si>
  <si>
    <t>Meetings with Supervisor etc - Discussed Ch3: Methodology, I need to align this section with the template and focus more on the research onion.</t>
  </si>
  <si>
    <t xml:space="preserve">Reducing the word count of Ch2: Lit Review. A bit of Editing of Ch3: Methodology
</t>
  </si>
  <si>
    <t>* Increased HDD of Snort3 from 25GB to 150GB. 
* Tested htop, to ensure this is in place on Ubuntu server.
* Took Screenshots of VE: 
NTP configuration, UFW configuration, Nessus Configuration, Nessus Scanning, DAS folders.</t>
  </si>
  <si>
    <t xml:space="preserve">* Reviewing how to extend the diskspace of a Ubuntu Server for the Snort3 server. Extend from 25G to 150G.
* Prepare task list of visit to College to work on MST.
* Tested Extending HDD in HPT to ensure commands work.
* Modifying Testplan v4 to capture CPU/ Memory usage for specific tools in Phase I
* Writing up and entering screenshots into dissertation after working on the MST.
* Preparing for Testing - Planning how the tests will be carried out.  Practicalities such as how many SSH and Win SCP sessions are required.  </t>
  </si>
  <si>
    <t>Writing up the Methodology section.  Reading books to confirm what I am writing is correct and using citations where appropriate.</t>
  </si>
  <si>
    <t>Writing up Methodology section, creating the Data Collection/Analysis table.</t>
  </si>
  <si>
    <t>Meetings with Supervisor etc - Discussed Ch3: Methodology, and Ch Design and Implementation.
Editing and Re-writing some sections of Ch2 Lit Review, Ch3 Methodology, Ch4 Design and Implementation.</t>
  </si>
  <si>
    <t>Continued writing Ch3 Methodology, editing Ch2 Literature Review. 
Planning the experimentation.</t>
  </si>
  <si>
    <t xml:space="preserve">Continued writing Ch3 Methodology, editing Ch2 Literature Review. </t>
  </si>
  <si>
    <t>Prepare for visit to campus, preparing task list etc. 
Re-working Methodology.</t>
  </si>
  <si>
    <t>Screenshots to prove Testbed working, Test Preparation work.  Cloning NIDS so that each phase has a separate NIDS.
Cloned a VM of a Windowes Server 2019, promoted it as a DC and created an example domain called evidence.domain.</t>
  </si>
  <si>
    <t xml:space="preserve">Imported Suricata from Home PC Testbed (HPT).
Created the rules directory on the Phase II Suricata server on the Master Server Testbed (MST) and configured the correct permissions on the directory. 
Extracted the local.rules file tested on that home Suricata server and imported them into the Phase II Suricata MST.  
Amended the Suricata.yaml config file of the Phase II Suricata MST, to enable the local.rules file to be used. 
Tested the Phase II Suricata to ensure that it could read the rules correctly.  Used both hping3 and masscan tools on the kali attack VM to simulate an attack and monitored the Phase II Suricata.  The attack was detected successfully, the signature/rule SID were hping3 (1010001) masscan (1030001).  This identifies that the local.rule file was being used to detect the malicious activity. 
</t>
  </si>
  <si>
    <t>Writing up from work on campus on the MST earlier today. 
Adding evidence of packet analysis, tool selection, SID numbering scheme, rule analysis.</t>
  </si>
  <si>
    <t>VE Testbed ready for PhaseI, III &amp; IV testing.</t>
  </si>
  <si>
    <t>Writing up tool selection process, explaining why specific tools were selected while others discounted.</t>
  </si>
  <si>
    <t>Wiring up / Editing Lit Review and Methodology.</t>
  </si>
  <si>
    <t>Preparing for testing tomorrow morning.  Drawing up a plan to follow and reviewing tools ready for testing.  To ensure commands were correct, and that evidence is gathered correctly.</t>
  </si>
  <si>
    <t>Editing Research Methodology Ch3 in line with guidance from CC.  Also wrote the Conclusion for Ch3.  Started writing Introduction for Ch4.</t>
  </si>
  <si>
    <t xml:space="preserve">Phase III testing.
Used the docking station and monitor with the MST, this took a little while to setup as I had to install the drivers for the dock to work.  Initial setting up took a little while also, setting up SSH sessions, and ordering the windows correctly. 
Conducted testing of Phase III managed to complete 9/10 tests.  There was an issue with Nessus as it needed to update its plugins, this stopped Nessus scans from taking place.  </t>
  </si>
  <si>
    <t>Phase III testing
9/10 complete.</t>
  </si>
  <si>
    <t>Ch 4 Introduction and Problem Formulation</t>
  </si>
  <si>
    <t>Writeup after Phase III testing.</t>
  </si>
  <si>
    <t>Completed Phase III testing - Test 265 Nessus scanning.  The Nessus scan took 40 Minutes to complete.
Began Phase I testing - managed to carry out 49/75 tests.  Netdiscover scans wipe all previous text off the CLI terminal.  So wasn't able to save the text or outputs from these those tests.  Screenshots were taken, but would not have all of the outputs.  Very annoying.</t>
  </si>
  <si>
    <t>Completed Phase III Testing.
Phase I Testing
49/75 complete</t>
  </si>
  <si>
    <t>* Revising SQLmap commands prior to using them in testing on campus in Tests 71-75.
* Investigated a method of logging all commands automatically.  This is after all the commands between Tests 36-47 were wiped after using the Netdiscover command.</t>
  </si>
  <si>
    <t xml:space="preserve">Phase I Testing 72/75 tests complete.
545 Hours have been committed to this project now. 
This is the recommended amount of time to complete the MSc Dissertation. </t>
  </si>
  <si>
    <t xml:space="preserve">545 Hours have been committed to this project now. 
This is the recommended amount of time to complete the MSc Dissertation. </t>
  </si>
  <si>
    <t>* Review DoS commands ready for Phase IV.
"hping3 -1 &lt;IPADDRESS of Target -p 0-1023 --flood"  flood can be replaced with fast or faster
* Review commands to decompress .gz file format to decompress Snort2 Alert logs.  
"gunzip -k filename.gz"
"tar -xvzf filename.tar.gz"</t>
  </si>
  <si>
    <t xml:space="preserve">Phase 1: Test 71 Complete 73/75.  Still need to carry out the 2 Legion tests to complete Phase 1 testing.
Phase4:  Testing complete.  Screenshots uploaded to O365.  Tshark captures from NIDS is going to be difficult.  It's a 10GB file. </t>
  </si>
  <si>
    <t>Phase 1: Completed test 71: this was updated to an smbmap -L test.  This was completed and all the evidence was gathered and uploaded to O365.
2 x Legion tests need to be completed, this will be done in the HPT, and Phase I can be signed off.
Phase4: Kali-70 was used to issue the hacking commands.
Kali-71 was used to DoS the NIDS.  Three separate sessions were used for each NIDS.
All tests completed, Screenshots were uploaded to O365.  THinking of it, I should have uploaded the Alerts.  There is an issue with the Tshark  PCAPs, as they are from the NIDS they are huge with DoS traffic.  I was not able to run Wireshark on the Kali-70 the attack VM, even though Kali-70 was not the target, when Wireshark was used it locked up kali-70 during and after DoS testing. Kali-70 had to be restarted to recover it.  Running the attack commands were not an  issue, the only issue arose then Wireshark was used. 
Also encountered HDD space issues.  Some of the VMs, most notably Snort2, Suricata and Nessus stopped working.  This was down to HDD errors. 
On investigation, it looks as though the VMs themselves are on the larger D:, but the snapshots that were taken are still on the smaller C:.  These snapshots need to be moved over to the D: next week.</t>
  </si>
  <si>
    <t>Continued with Phase I testing more or less complete.  There was an issue with Legion tool in the MST.  When running a scan it said there was missing data. This was anticipated as I had experienced this glitch with the Legion tool on the Kali 2025 OS in the HPT as well.
There was an issue with the SQLMap commands, they weren't quite right, some slight typos, this took a little while to resolve.  But I did resolve the typos and got those tests done! (Tests 72-75) :)
The solution will be to use the Legion tool on the HPT to scan the SSLTarget server.
Test 71: SQLmap command did not work on day of testing, converted this to an SMBMap command.</t>
  </si>
  <si>
    <t xml:space="preserve">Review - Edit Ch2 Lit Review Research Gap, Moved this into the Conclusion. 
Edited Ch3, making the suggested changes by CC.
Analysis of Phase III and I.  </t>
  </si>
  <si>
    <t>Continued Analysis of Phase I</t>
  </si>
  <si>
    <t>Completed Analysis of Phase I - Bar the two Legion tests</t>
  </si>
  <si>
    <t>Conducted Analysis for Phase IV. This took quite a while, although only 10 tests were carried out, it took a considerable time to go through the alert logs as a significant number of ICMP DoS traffic was detected.</t>
  </si>
  <si>
    <t>Phase4: Alert Logs uploaded - Need further Snort2 alert logs.</t>
  </si>
  <si>
    <t>Moving some VMs from C: to D: of MST due to space issues, this stopped some of the VMs from running. 
Uploaded Phase 4 Alert Logs so that they can be analysed.</t>
  </si>
  <si>
    <t>Gathered further data from Phase 4 alert logs for Snort2.  Also removed the DNS settings from SSLTarget to stop DNS traffic from SSLTarget appearing in the alert logs.  (e.g. 10.0.2.112:40860 -&gt; 1.0.0.1:53, 10.0.2.112:41622 -&gt; 1.1.1.1:53).
Began Phase2 testing.  Completed testing for Hping3 and Masscan.  
The testing for Nmap and SSLScan will take over 10.5 hours to complete with a time interval of 5 Minutes, as they are tests to scan the entire /25 range.  
The length of time required to conduct testing was an issue noted from the Literature Review regarding slow-scan investigation.  The Phase2 testplan has been reduced from 12 hacking tools to 4.  Also the number of time intervals have been reduced from 15 to 8.</t>
  </si>
  <si>
    <t>The Phase2 testing for Nmap and SSL scan will take in excess of 10 hours per individual test.  The compromise is to reduce the Nmap scan down to a single host (SSLTarget), and scan for 3 ports.
SSLscan has now been reduced to only scanning for TLS 1.3, and removing some of the features, such as checking for Heartbleed, Renegotiation, and groups.</t>
  </si>
  <si>
    <t>Continued Phase2 testing.  Nmap and SSLScan complete.  However, no alerts on Nmap from any NIDS and only alerts from Snort2 on SSLScan. 
Two new evasion techniques observed: 
Reducing the number of ports during active scanning.  This stopped the NIDS detecting an active scan.
Also, applying filters to a hacking tool (sslscan in this case)  reduced the amount of traffic and only Snort2 detected the SSLScan.
It looks as though longer Nmap scans will be required to gain the data needed for the dissertation.  This will only be for the Nmap tool, carrying out 8 tests.</t>
  </si>
  <si>
    <t>Finished off Analysis of Phase 4.  Updated Ch5 with some results and analysis from Phases 1,3&amp;4.  Editing Ch5 to rationalise the chapter.</t>
  </si>
  <si>
    <t xml:space="preserve">StartedTest 91L (Long Scan) (5Min interval) @ 7am, this nmap scan , it had been anticipated to take over 10.5 Hours to complete.
I had returned to campus to check the progress of 91L at 7pm 12 hours after the start of the scan, but the scan was still running.
The 91L scan was still running after over 24 Hours, It was decided to stop the 91L scan after 24 Hours. </t>
  </si>
  <si>
    <t>The 91L scan was still running after over 24 Hours, It was decided to stop the 91L scan after 24 Hours.  The assisciated data was collected.
It was then decided to start the 96L (25Second) nmap scan @08:00, this was anticipated to take over 2 Hours to complete, however it was still running by the end of the day @17:00.  Left the 96L scan run for 24 Hours.</t>
  </si>
  <si>
    <t>The 96L scan completed during the night,  all data was collected.
Nmap scan 98L was started @08:00, and was allowed to run all day.  This scan completed by 17:00 today.</t>
  </si>
  <si>
    <t>Completed Phase II testing.</t>
  </si>
  <si>
    <t xml:space="preserve">Collected all data from Phase II testing and stored it on the Physical VE Host server and to the cloud. </t>
  </si>
  <si>
    <t xml:space="preserve">Completed ALL Master Server Testbed (MST) TESTING </t>
  </si>
  <si>
    <t>Continued writing Ch4-5</t>
  </si>
  <si>
    <t>Drawing diagrams for Phase I-IV and Data collection process.</t>
  </si>
  <si>
    <t>Collecting data from testing to put into dissertation.</t>
  </si>
  <si>
    <t>Editing Ch4</t>
  </si>
  <si>
    <t>Analysis of Phase II results and Editing Ch4-Ch5</t>
  </si>
  <si>
    <t>Searching for AI Books from the AI MSc reading list.  Selected 3 books that are relevant to this project.
Continued writing Ch4, Analysis of Phase 2 results.</t>
  </si>
  <si>
    <t>Entered all Figures and Graphs from Phase II analysis.  All figures and graphs now entered into the dissertation.
Network Traffic Analysis and Word Clouds still required.</t>
  </si>
  <si>
    <t>Editing Ch4, and Continued writing Ch5.  Amended graphs for Ch5.</t>
  </si>
  <si>
    <t>Editing Ch4, and Continued writing Ch5.  Amended Tables.</t>
  </si>
  <si>
    <t>Ch 4 complete</t>
  </si>
  <si>
    <t>Editing Ch4, wrote Ch6, started Ch7.</t>
  </si>
  <si>
    <t>Ch6 complete</t>
  </si>
  <si>
    <t>Started creating powerpoint presentation.  Using ProjectProposal Presentation as starting point.</t>
  </si>
  <si>
    <t>Continued Editing Ch5, Ch6 and Ch7.  Completed the RoC graphs so they are done.  Added citations for tables in Appendix and other parts of the Dissertation.  Worked my way through the dissertation looking for errors.</t>
  </si>
  <si>
    <t>Continued with Ch5, removed 5.2, placing some items in the Appendix and other items in 5.1.  5.2 is now the discussion.
Findings highlights added to Viva slides.</t>
  </si>
  <si>
    <t>Added some Findings to slide.  Suricata SID rules, ARP Traffic,  Alerts can be triggered with misleading Alert messages. - This took 5 mins.</t>
  </si>
  <si>
    <t>Checking the Table and Figure Numbers from Ch1-4</t>
  </si>
  <si>
    <t>Created a checklist to confirm that all items have been covered off.  The Aim, Objectives, Research Questions and Analysis outlined in the Intro and Methodology have been delivered in Chapter 5. 
Scaling back parts due to time constraints and to reduce on wordcount.</t>
  </si>
  <si>
    <t>Signature analysis - Put this in future work.</t>
  </si>
  <si>
    <t>Continued writing Chapter 5 and Carried out Network Traffic Analysis (NTA) using Wireshark captures and linking it to the Signatures created to alert on malicious traffic.</t>
  </si>
  <si>
    <t>Continue with Ch5 Analysis and write up.  NIDS Alert Analysis preparing data for Word-Cloud and Histogram.</t>
  </si>
  <si>
    <t>Continue with Ch5 Analysis and write up.  NIDS Alert Analysis preparing data for Word-Cloud and Histogram. Created Word-Clouds and Histograms to show which hacking tools were and were not detected by NIDS, also which normal network traffic caused FPs.  The Histograms provide a breakdown of alert activity for each NIDS. 
NTA flowchart to show NTA strategy.</t>
  </si>
  <si>
    <t>Prepare for project meeting with CC.
Continue with working on Ch5.  Worked on ARP Packet Analysis.
Reviewing Dissertation to reduce wordcount and reduce overall size of dissertation.</t>
  </si>
  <si>
    <t>Continued Working on Ch5. Working on the Discussion section.</t>
  </si>
  <si>
    <t>Continued Working on Ch5. Working on the Analysis Section.</t>
  </si>
  <si>
    <t xml:space="preserve">Completed the Dissertation v90.  However, need to edit and refine the dissertation and reduce wordcount by 5,500 words! </t>
  </si>
  <si>
    <t>Continued Working on Ch5 - Worked on the Discussion Section, entered the Word-Clouds and the Network Traffic Analysis Strategy flowchart.  Started Editing Dissertation.</t>
  </si>
  <si>
    <t>Editing Ch5, and reducing word-count.  Also continuing with the literature review.</t>
  </si>
  <si>
    <t>Editing Ch5, amending the Analyse spreadsheet to convert the SIM from values into percentages.  Amending the Wireshark flowchart to simplify it.</t>
  </si>
  <si>
    <t>Work</t>
  </si>
  <si>
    <t>Uni VE (MST)</t>
  </si>
  <si>
    <t>Home VE (HPT)</t>
  </si>
  <si>
    <t>Viva Preparation</t>
  </si>
  <si>
    <t>Research and Dissertation Writing</t>
  </si>
  <si>
    <t>Official MSc Study Time Allocation from WISA Module directly L7.  Independent Learning for  Major Project ACFA7003</t>
  </si>
  <si>
    <t>585 Hours over 29 Weeks is around 20 Hours a week. (July - December)</t>
  </si>
  <si>
    <t>Independent Learning (Hours)</t>
  </si>
  <si>
    <t>MSc Major Project 
Independent Learning Study Time</t>
  </si>
  <si>
    <t>Additional Independent Study Time</t>
  </si>
  <si>
    <t>Editing Ch5, and reducing word-count.  Added new version of Network Traffic Analysis flowchart.
Currently Dissertation has exceeded the wordcount by 5,000 words.</t>
  </si>
  <si>
    <t>Duration (Hours)</t>
  </si>
  <si>
    <t>Total (Hours)</t>
  </si>
  <si>
    <t>Preparing for Testing - Creating the files to store test results i.e. File 1-P1-HP1  for the first test.
Also reviewed project handbook for dissertation and sample dissertation on Moodle.
Project logbook of that student started in Feb and continued all the way through to August.  They were setting up their test environment during May and June which is what I have been doing! 
Finalising Phase II test plan, numbering scheme will be a continual from Test 1-P1-HP1  to 255-P2-SS15
Preparing for meeting to discuss dissertation.
Exported SSLTarget Webserver from Home VE to import into Uni VE, this is for testing sslscan.  For test 49-P1-SS1, the default Ubuntu Apache webpage and SSL "Snake-Oil" certificate and Key will be used.  It is intended to create a Self-signed certificate and document the process at a later stage.  The first attempt at creating a self-signed cert did not work correctly.  
Worked on Suricata Rules for Phase II testing.  Nmap and Masscan can now be detected by Suricata. 
Masscan requires -v to print out results and become detectable by Suricata, Changing this in the test plan.</t>
  </si>
  <si>
    <t xml:space="preserve">Preparing a task list for University visit to work on the Uni VE.  Tasks include: #
1. Install tshark on all NIDS
2. Prepare NIDS for Testing (saving files ready for the results)
3. Import the SSLTarget Ubuntu Webserver
4. Copy Suricata rules to detect hping3, Nmap and Masscan scans.
5. Install OpenVAS virtual Machine.
6. Fault find Suricata Windows installation.
In the PM had a meeting to discuss the MSc project with Seena Joseph and others from the course, Time NOT logged on here. 
Then I worked on creating rules for Suricata to detect scans of Phase II.  7 out of 12 Rules for Phase II are working now.  Working: HPING3, NMAP, NBTScanner, Ftester.  
Tried and failed to get fping to work so far, I believe this is using ARP, further investigation required. </t>
  </si>
  <si>
    <t>Installation of Snort3 on Ubuntu Server - This required downloading and installing all prerequisite and dependency files.   Some of which were downloaded from source code, compiled, built and then installed.
Snort3 LibDAQ and Snort3 were also downloaded from source code, compiled, built and then installed.
Snort3 now working, snort3 configuration of snort.lua file was then carried out.   Some faults were found along the way and needed resolving, mainly the version numbers of files were not available, or some resources for C++ libraries were unavailable requiring alternative libraries to be found.
On one occasion, the .tar.gz file would not decompress/unzip.  The work around was to decompress the tar.gz file on a different system and then use Secure Copy (scp) to copy the file from one device to the other.</t>
  </si>
  <si>
    <t>Conducted initial testing of NIDS using Hacking tools to carry out reconnaissance traffic. Managed to carry out 55 of the 70 tests, the remaining 15 tests require DNS or Domain, or Websites to be setup and will need to be carried out on the main test MST VE on campus.
Snort2 detected most reconnaissance traffic, but not all.
Suricata only detected a few reconnaissance attacks.
Snort3 detected NOTHING (This was later found to be user error!)  I was monitoring the alert_full.txt instead of the alert_fast.txt file!
Snort2 SID Numbers of triggered rules were noted and rules were also placed into a spreadsheet.</t>
  </si>
  <si>
    <t>Installed PulledPork3 on the Snort3 server as there were no snort IDS rules included with the snort3 installation.  Configured the PulledPork3 configuration file and I had to manually create the so_rules file as a location to store the PulledPork3 signatures/ruleset once downloaded.
Issue with downloading the PulledPork3 signatures, it could not locate the latest ruleset/signatures automatically.  The PulledPork3 python script file altered, manually selecting the signatures/ruleset, these were then downloaded successfully.
PulledPork3 installed correctly and working.
Local.rules file was also created to create local site specific rules.</t>
  </si>
  <si>
    <t xml:space="preserve">Continued working on PulledPork3 Rules of snort3 attempting to get them to work correctly.  
Could NOT get the Registered rules to work, there was an issue with Shared Object (SO) but the community rules work fine without the so_rules.
Also noticed that there is no logging currently there is no directory or files for snort3 under.
 /var/log/snort
Need to configure the output in the snort.lua file for alert_fast and alert_full.  </t>
  </si>
  <si>
    <t>Project Authorisation from IT Management.</t>
  </si>
  <si>
    <t>Received official Authorisation to continue with Project from IT Management sanctioning the use of UWTSD equipment via Email.  Discussed the project with them, and they are  fully onboard.</t>
  </si>
  <si>
    <t>Editing Ch5, and reducing word-count.</t>
  </si>
  <si>
    <t>Editing Ch5, and reducing word-count.  Creating the Additional Evidence document and collecting Evidence in one location.</t>
  </si>
  <si>
    <t>Word Count Reduction and Reducing Appendix. Created updated Gantt chart - Green bars.</t>
  </si>
  <si>
    <t>Editing Ch5, and reducing word-count.  Also reduced word-count of other sections. Moving items from the Appendix into Additional Evidence (AE).</t>
  </si>
  <si>
    <t>v99 wordcount now needs to be reduced by 3,000 words.</t>
  </si>
  <si>
    <t>Completed Ch5 Review - Starting editing all of the dissertation.</t>
  </si>
  <si>
    <t>Editing dissertation.</t>
  </si>
  <si>
    <t>Gathering Additional Evidence</t>
  </si>
  <si>
    <t>Gathering Additional Evidence - Documenting Testing for AE1 Appendix 11</t>
  </si>
  <si>
    <t>Editing Dissertation - Word-Count Reduction.</t>
  </si>
  <si>
    <t>Tidying up Report, moving items to Appendix.  Re-numbering Figures and Tables.</t>
  </si>
  <si>
    <t>Tidying up Report, Adding a few screenshots to implementation section.  Re-numbering Figures and Tables.</t>
  </si>
  <si>
    <t>Additional Evidence - entering tests conducted.  
Reducing the Appendix of the main report.
Literature Review Overviews.
Additional Research into Zero-Day Attacks</t>
  </si>
  <si>
    <t>Report over by 730 words (This is 730 words over the 10% tolerance.)</t>
  </si>
  <si>
    <t>Dissertation fully reviewed and edited.  All sections now read ok and wordcount is 16,474.  This is 26 words under the upper tolerance.  Most sections highlighted green.  There are some areas that need further editing/revising.</t>
  </si>
  <si>
    <t>Final editing of the main section of the dissertation.  Some editing still required.</t>
  </si>
  <si>
    <t>Editing and reviewing dissertation.</t>
  </si>
  <si>
    <t>Organising and tidying the Appendix.  Moving items to the Additional Evidence document.  Ensuring that all Appendices and the AE1 document are signposted.
Tidying up AE1 - Writing the introduction to AE1 to outline what the document contains.</t>
  </si>
  <si>
    <t>Began writing the Abstract. 3/4 complete.</t>
  </si>
  <si>
    <t>Completed the Abstract, it might need a bit of editing.</t>
  </si>
  <si>
    <t xml:space="preserve">Editing main report (Final Tweaks) and updating Appendix.  </t>
  </si>
  <si>
    <t>Dissertation v130 - possibly final draft.</t>
  </si>
  <si>
    <t>Editing Appendix and making small amendments to main report.  Editing on the Abstract</t>
  </si>
  <si>
    <t>Editing Appendix and making small amendments to main report. Final editing of the Abstract.</t>
  </si>
  <si>
    <t>Days</t>
  </si>
  <si>
    <t>Editing Abstract and making changes to assignment based on feedback from supervisor.</t>
  </si>
  <si>
    <t>Re-examinng peer reviewed papers used in literature review for advantages, disadvantages and ranking of each paper.</t>
  </si>
  <si>
    <t>Re-examinng peer reviewed papers used in literature review for advantages, disadvantages and ranking of each paper.  Editing Dissertation, Proof reading AE1.</t>
  </si>
  <si>
    <t>DD in place until the 19/12/2025.</t>
  </si>
  <si>
    <t>Re-examinng peer reviewed papers used in literature review for advantages, disadvantages and ranking of each paper.  Editing Dissertation, Proof reading AE1.
Dissertation Submitted to Moodle Draft - 6% Similarity.</t>
  </si>
  <si>
    <t>Reviewing Dissertation and AE ready for submission.  
All work completed, reviewed and readyfor submission.</t>
  </si>
  <si>
    <t>Dissertation v141 - FINAL ready for submission.</t>
  </si>
  <si>
    <t>This work will continue post submission of dissertation.</t>
  </si>
  <si>
    <t>v101 wordcount now needs to be recuded by 1,800 words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</si>
</sst>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8"/>
      <name val="Calibri"/>
      <family val="2"/>
      <scheme val="minor"/>
    </font>
    <font>
      <b/>
      <sz val="11"/>
      <color rgb="FFFFFF00"/>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s>
  <fills count="11">
    <fill>
      <patternFill patternType="none"/>
    </fill>
    <fill>
      <patternFill patternType="gray125"/>
    </fill>
    <fill>
      <patternFill patternType="solid">
        <fgColor rgb="FFFFC000"/>
        <bgColor indexed="64"/>
      </patternFill>
    </fill>
    <fill>
      <patternFill patternType="solid">
        <fgColor rgb="FF7030A0"/>
        <bgColor indexed="64"/>
      </patternFill>
    </fill>
    <fill>
      <patternFill patternType="solid">
        <fgColor rgb="FF00B0F0"/>
        <bgColor indexed="64"/>
      </patternFill>
    </fill>
    <fill>
      <patternFill patternType="solid">
        <fgColor rgb="FF92D050"/>
        <bgColor indexed="64"/>
      </patternFill>
    </fill>
    <fill>
      <patternFill patternType="solid">
        <fgColor rgb="FFFFFF00"/>
        <bgColor indexed="64"/>
      </patternFill>
    </fill>
    <fill>
      <patternFill patternType="solid">
        <fgColor theme="9" tint="-0.499984740745262"/>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s>
  <borders count="1">
    <border>
      <left/>
      <right/>
      <top/>
      <bottom/>
      <diagonal/>
    </border>
  </borders>
  <cellStyleXfs count="2">
    <xf numFmtId="0" fontId="0" fillId="0" borderId="0"/>
    <xf numFmtId="9" fontId="4" fillId="0" borderId="0" applyFont="0" applyFill="0" applyBorder="0" applyAlignment="0" applyProtection="0"/>
  </cellStyleXfs>
  <cellXfs count="30">
    <xf numFmtId="0" fontId="0" fillId="0" borderId="0" xfId="0"/>
    <xf numFmtId="0" fontId="1" fillId="2" borderId="0" xfId="0" applyFont="1" applyFill="1" applyAlignment="1">
      <alignment vertical="top"/>
    </xf>
    <xf numFmtId="0" fontId="1" fillId="2" borderId="0" xfId="0" applyFont="1" applyFill="1" applyAlignment="1">
      <alignment vertical="top" wrapText="1"/>
    </xf>
    <xf numFmtId="14" fontId="0" fillId="0" borderId="0" xfId="0" applyNumberFormat="1" applyAlignment="1">
      <alignment vertical="top"/>
    </xf>
    <xf numFmtId="0" fontId="0" fillId="0" borderId="0" xfId="0" applyAlignment="1">
      <alignment vertical="top" wrapText="1"/>
    </xf>
    <xf numFmtId="0" fontId="0" fillId="0" borderId="0" xfId="0" applyAlignment="1">
      <alignment vertical="top"/>
    </xf>
    <xf numFmtId="9" fontId="1" fillId="2" borderId="0" xfId="1" applyFont="1" applyFill="1" applyAlignment="1">
      <alignment vertical="top"/>
    </xf>
    <xf numFmtId="0" fontId="0" fillId="5" borderId="0" xfId="0" applyFill="1"/>
    <xf numFmtId="0" fontId="1" fillId="5" borderId="0" xfId="0" applyFont="1" applyFill="1"/>
    <xf numFmtId="0" fontId="5" fillId="3" borderId="0" xfId="0" applyFont="1" applyFill="1" applyAlignment="1">
      <alignment vertical="top"/>
    </xf>
    <xf numFmtId="0" fontId="5" fillId="3" borderId="0" xfId="0" applyFont="1" applyFill="1" applyAlignment="1">
      <alignment vertical="top" wrapText="1"/>
    </xf>
    <xf numFmtId="9" fontId="5" fillId="3" borderId="0" xfId="1" applyFont="1" applyFill="1" applyAlignment="1">
      <alignment vertical="top"/>
    </xf>
    <xf numFmtId="0" fontId="1" fillId="4" borderId="0" xfId="0" applyFont="1" applyFill="1" applyAlignment="1">
      <alignment vertical="top"/>
    </xf>
    <xf numFmtId="0" fontId="1" fillId="4" borderId="0" xfId="0" applyFont="1" applyFill="1" applyAlignment="1">
      <alignment vertical="top" wrapText="1"/>
    </xf>
    <xf numFmtId="9" fontId="1" fillId="4" borderId="0" xfId="1" applyFont="1" applyFill="1" applyAlignment="1">
      <alignment vertical="top"/>
    </xf>
    <xf numFmtId="0" fontId="1" fillId="0" borderId="0" xfId="0" applyFont="1" applyAlignment="1">
      <alignment vertical="top"/>
    </xf>
    <xf numFmtId="0" fontId="3" fillId="7" borderId="0" xfId="0" applyFont="1" applyFill="1" applyAlignment="1">
      <alignment vertical="top"/>
    </xf>
    <xf numFmtId="0" fontId="3" fillId="7" borderId="0" xfId="0" applyFont="1" applyFill="1" applyAlignment="1">
      <alignment vertical="top" wrapText="1"/>
    </xf>
    <xf numFmtId="9" fontId="3" fillId="7" borderId="0" xfId="1" applyFont="1" applyFill="1" applyAlignment="1">
      <alignment vertical="top"/>
    </xf>
    <xf numFmtId="0" fontId="0" fillId="8" borderId="0" xfId="0" applyFill="1"/>
    <xf numFmtId="0" fontId="6" fillId="3" borderId="0" xfId="0" applyFont="1" applyFill="1"/>
    <xf numFmtId="0" fontId="0" fillId="9" borderId="0" xfId="0" applyFill="1"/>
    <xf numFmtId="0" fontId="6" fillId="7" borderId="0" xfId="0" applyFont="1" applyFill="1"/>
    <xf numFmtId="0" fontId="0" fillId="0" borderId="0" xfId="0" applyAlignment="1">
      <alignment wrapText="1"/>
    </xf>
    <xf numFmtId="14" fontId="1" fillId="5" borderId="0" xfId="0" applyNumberFormat="1" applyFont="1" applyFill="1" applyAlignment="1">
      <alignment vertical="top"/>
    </xf>
    <xf numFmtId="0" fontId="1" fillId="5" borderId="0" xfId="0" applyFont="1" applyFill="1" applyAlignment="1">
      <alignment vertical="top" wrapText="1"/>
    </xf>
    <xf numFmtId="0" fontId="1" fillId="5" borderId="0" xfId="0" applyFont="1" applyFill="1" applyAlignment="1">
      <alignment vertical="top"/>
    </xf>
    <xf numFmtId="0" fontId="0" fillId="6" borderId="0" xfId="0" applyFill="1" applyAlignment="1">
      <alignment vertical="top" wrapText="1"/>
    </xf>
    <xf numFmtId="0" fontId="1" fillId="10" borderId="0" xfId="0" applyFont="1" applyFill="1"/>
    <xf numFmtId="0" fontId="0" fillId="10" borderId="0" xfId="0" applyFill="1"/>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Time</a:t>
            </a:r>
            <a:r>
              <a:rPr lang="en-GB" baseline="0"/>
              <a:t> Allocation Breakdown</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AC0C-4F26-A71E-F830E8551191}"/>
              </c:ext>
            </c:extLst>
          </c:dPt>
          <c:dPt>
            <c:idx val="1"/>
            <c:bubble3D val="0"/>
            <c:spPr>
              <a:solidFill>
                <a:schemeClr val="accent4"/>
              </a:solidFill>
              <a:ln w="19050">
                <a:solidFill>
                  <a:schemeClr val="lt1"/>
                </a:solidFill>
              </a:ln>
              <a:effectLst/>
            </c:spPr>
            <c:extLst>
              <c:ext xmlns:c16="http://schemas.microsoft.com/office/drawing/2014/chart" uri="{C3380CC4-5D6E-409C-BE32-E72D297353CC}">
                <c16:uniqueId val="{00000003-9F45-4168-A5C6-6422E9BE7A85}"/>
              </c:ext>
            </c:extLst>
          </c:dPt>
          <c:dPt>
            <c:idx val="2"/>
            <c:bubble3D val="0"/>
            <c:spPr>
              <a:solidFill>
                <a:srgbClr val="7030A0"/>
              </a:solidFill>
              <a:ln w="19050">
                <a:solidFill>
                  <a:schemeClr val="lt1"/>
                </a:solidFill>
              </a:ln>
              <a:effectLst/>
            </c:spPr>
            <c:extLst>
              <c:ext xmlns:c16="http://schemas.microsoft.com/office/drawing/2014/chart" uri="{C3380CC4-5D6E-409C-BE32-E72D297353CC}">
                <c16:uniqueId val="{00000002-9F45-4168-A5C6-6422E9BE7A85}"/>
              </c:ext>
            </c:extLst>
          </c:dPt>
          <c:dPt>
            <c:idx val="3"/>
            <c:bubble3D val="0"/>
            <c:spPr>
              <a:solidFill>
                <a:schemeClr val="accent6">
                  <a:lumMod val="50000"/>
                </a:schemeClr>
              </a:solidFill>
              <a:ln w="19050">
                <a:solidFill>
                  <a:schemeClr val="lt1"/>
                </a:solidFill>
              </a:ln>
              <a:effectLst/>
            </c:spPr>
            <c:extLst>
              <c:ext xmlns:c16="http://schemas.microsoft.com/office/drawing/2014/chart" uri="{C3380CC4-5D6E-409C-BE32-E72D297353CC}">
                <c16:uniqueId val="{00000001-9F45-4168-A5C6-6422E9BE7A85}"/>
              </c:ext>
            </c:extLst>
          </c:dPt>
          <c:cat>
            <c:strRef>
              <c:f>'Time Allocation'!$A$2:$A$5</c:f>
              <c:strCache>
                <c:ptCount val="4"/>
                <c:pt idx="0">
                  <c:v>Research and Dissertation Writing</c:v>
                </c:pt>
                <c:pt idx="1">
                  <c:v>Uni VE (MST)</c:v>
                </c:pt>
                <c:pt idx="2">
                  <c:v>Home VE (HPT)</c:v>
                </c:pt>
                <c:pt idx="3">
                  <c:v>Viva Preparation</c:v>
                </c:pt>
              </c:strCache>
            </c:strRef>
          </c:cat>
          <c:val>
            <c:numRef>
              <c:f>'Time Allocation'!$B$2:$B$5</c:f>
              <c:numCache>
                <c:formatCode>General</c:formatCode>
                <c:ptCount val="4"/>
                <c:pt idx="0">
                  <c:v>571.5</c:v>
                </c:pt>
                <c:pt idx="1">
                  <c:v>116.5</c:v>
                </c:pt>
                <c:pt idx="2">
                  <c:v>153</c:v>
                </c:pt>
                <c:pt idx="3">
                  <c:v>1</c:v>
                </c:pt>
              </c:numCache>
            </c:numRef>
          </c:val>
          <c:extLst>
            <c:ext xmlns:c16="http://schemas.microsoft.com/office/drawing/2014/chart" uri="{C3380CC4-5D6E-409C-BE32-E72D297353CC}">
              <c16:uniqueId val="{00000000-9F45-4168-A5C6-6422E9BE7A85}"/>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607694</xdr:colOff>
      <xdr:row>1</xdr:row>
      <xdr:rowOff>12382</xdr:rowOff>
    </xdr:from>
    <xdr:to>
      <xdr:col>12</xdr:col>
      <xdr:colOff>401954</xdr:colOff>
      <xdr:row>17</xdr:row>
      <xdr:rowOff>36195</xdr:rowOff>
    </xdr:to>
    <xdr:graphicFrame macro="">
      <xdr:nvGraphicFramePr>
        <xdr:cNvPr id="2" name="Chart 1">
          <a:extLst>
            <a:ext uri="{FF2B5EF4-FFF2-40B4-BE49-F238E27FC236}">
              <a16:creationId xmlns:a16="http://schemas.microsoft.com/office/drawing/2014/main" id="{47DB57E4-7BA9-B694-5A22-13A8CBF4489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39B7E-84F3-409C-AD15-8C590292A0A0}">
  <sheetPr>
    <tabColor theme="5"/>
  </sheetPr>
  <dimension ref="A1:M11"/>
  <sheetViews>
    <sheetView tabSelected="1" workbookViewId="0"/>
  </sheetViews>
  <sheetFormatPr defaultRowHeight="14.4" x14ac:dyDescent="0.3"/>
  <cols>
    <col min="1" max="1" width="31.33203125" bestFit="1" customWidth="1"/>
    <col min="2" max="2" width="27.33203125" bestFit="1" customWidth="1"/>
    <col min="3" max="3" width="5" bestFit="1" customWidth="1"/>
    <col min="5" max="5" width="4" bestFit="1" customWidth="1"/>
  </cols>
  <sheetData>
    <row r="1" spans="1:13" s="29" customFormat="1" x14ac:dyDescent="0.3">
      <c r="A1" s="28" t="s">
        <v>191</v>
      </c>
      <c r="B1" s="28" t="s">
        <v>198</v>
      </c>
      <c r="C1" s="28" t="s">
        <v>236</v>
      </c>
      <c r="D1" s="28"/>
      <c r="E1" s="28">
        <v>585</v>
      </c>
      <c r="F1" s="28" t="s">
        <v>196</v>
      </c>
      <c r="G1" s="28"/>
      <c r="H1" s="28"/>
      <c r="I1" s="28"/>
      <c r="J1" s="28"/>
      <c r="K1" s="28"/>
      <c r="L1" s="28"/>
      <c r="M1" s="28"/>
    </row>
    <row r="2" spans="1:13" x14ac:dyDescent="0.3">
      <c r="A2" s="21" t="s">
        <v>195</v>
      </c>
      <c r="B2">
        <f>'Work Log research and writeup'!E1</f>
        <v>571.5</v>
      </c>
      <c r="C2">
        <f>B2/24</f>
        <v>23.8125</v>
      </c>
    </row>
    <row r="3" spans="1:13" x14ac:dyDescent="0.3">
      <c r="A3" s="19" t="s">
        <v>192</v>
      </c>
      <c r="B3">
        <f>'Work Log Uni VE '!E1</f>
        <v>116.5</v>
      </c>
      <c r="C3">
        <f t="shared" ref="C3:C11" si="0">B3/24</f>
        <v>4.854166666666667</v>
      </c>
    </row>
    <row r="4" spans="1:13" x14ac:dyDescent="0.3">
      <c r="A4" s="20" t="s">
        <v>193</v>
      </c>
      <c r="B4">
        <f>'Work Log Home VE'!E1</f>
        <v>153</v>
      </c>
      <c r="C4">
        <f t="shared" si="0"/>
        <v>6.375</v>
      </c>
    </row>
    <row r="5" spans="1:13" x14ac:dyDescent="0.3">
      <c r="A5" s="22" t="s">
        <v>194</v>
      </c>
      <c r="B5">
        <f>'Viva Preparation '!E1</f>
        <v>1</v>
      </c>
      <c r="C5">
        <f t="shared" si="0"/>
        <v>4.1666666666666664E-2</v>
      </c>
    </row>
    <row r="7" spans="1:13" x14ac:dyDescent="0.3">
      <c r="A7" s="8" t="s">
        <v>203</v>
      </c>
      <c r="B7" s="8">
        <f>SUM(B2:B5)</f>
        <v>842</v>
      </c>
      <c r="C7" s="7">
        <f t="shared" si="0"/>
        <v>35.083333333333336</v>
      </c>
    </row>
    <row r="9" spans="1:13" ht="28.8" x14ac:dyDescent="0.3">
      <c r="A9" s="23" t="s">
        <v>199</v>
      </c>
      <c r="B9">
        <v>585</v>
      </c>
      <c r="C9">
        <f t="shared" si="0"/>
        <v>24.375</v>
      </c>
    </row>
    <row r="11" spans="1:13" x14ac:dyDescent="0.3">
      <c r="A11" t="s">
        <v>200</v>
      </c>
      <c r="B11">
        <f>B7-B9</f>
        <v>257</v>
      </c>
      <c r="C11">
        <f t="shared" si="0"/>
        <v>10.708333333333334</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T40"/>
  <sheetViews>
    <sheetView zoomScaleNormal="100" workbookViewId="0">
      <pane ySplit="1" topLeftCell="A36" activePane="bottomLeft" state="frozen"/>
      <selection pane="bottomLeft"/>
    </sheetView>
  </sheetViews>
  <sheetFormatPr defaultRowHeight="14.4" x14ac:dyDescent="0.3"/>
  <cols>
    <col min="1" max="1" width="10.5546875" style="5" bestFit="1" customWidth="1"/>
    <col min="2" max="2" width="91.21875" style="4" customWidth="1"/>
    <col min="3" max="3" width="11.44140625" style="5" customWidth="1"/>
    <col min="4" max="4" width="8.88671875" style="5"/>
    <col min="5" max="5" width="8" style="5" customWidth="1"/>
    <col min="6" max="6" width="47.109375" style="5" customWidth="1"/>
    <col min="7" max="7" width="35.6640625" style="5" customWidth="1"/>
    <col min="8" max="18" width="8.88671875" style="5"/>
    <col min="19" max="19" width="9.88671875" style="5" customWidth="1"/>
    <col min="20" max="16384" width="8.88671875" style="5"/>
  </cols>
  <sheetData>
    <row r="1" spans="1:20" s="1" customFormat="1" ht="28.8" customHeight="1" x14ac:dyDescent="0.3">
      <c r="A1" s="1" t="s">
        <v>0</v>
      </c>
      <c r="B1" s="2" t="s">
        <v>1</v>
      </c>
      <c r="C1" s="2" t="s">
        <v>202</v>
      </c>
      <c r="D1" s="1" t="s">
        <v>2</v>
      </c>
      <c r="E1" s="1">
        <f>SUM(C:C)</f>
        <v>116.5</v>
      </c>
      <c r="F1" s="1" t="s">
        <v>6</v>
      </c>
      <c r="G1" s="1" t="s">
        <v>5</v>
      </c>
      <c r="H1" s="1" t="s">
        <v>37</v>
      </c>
      <c r="I1" s="1" t="s">
        <v>197</v>
      </c>
      <c r="Q1" s="1" t="s">
        <v>2</v>
      </c>
      <c r="R1" s="1">
        <f>E1+'Work Log Home VE'!E1+'Work Log research and writeup'!E1</f>
        <v>841</v>
      </c>
      <c r="S1" s="1" t="s">
        <v>42</v>
      </c>
      <c r="T1" s="6">
        <f>R1/545</f>
        <v>1.5431192660550459</v>
      </c>
    </row>
    <row r="2" spans="1:20" x14ac:dyDescent="0.3">
      <c r="A2" s="3">
        <v>45713</v>
      </c>
      <c r="B2" s="4" t="s">
        <v>10</v>
      </c>
      <c r="C2" s="5">
        <v>2</v>
      </c>
    </row>
    <row r="3" spans="1:20" x14ac:dyDescent="0.3">
      <c r="A3" s="3">
        <v>45714</v>
      </c>
      <c r="B3" s="4" t="s">
        <v>4</v>
      </c>
      <c r="C3" s="5">
        <v>0.5</v>
      </c>
    </row>
    <row r="4" spans="1:20" x14ac:dyDescent="0.3">
      <c r="A4" s="3">
        <v>45714</v>
      </c>
      <c r="B4" s="4" t="s">
        <v>3</v>
      </c>
      <c r="C4" s="5">
        <v>1.5</v>
      </c>
    </row>
    <row r="5" spans="1:20" x14ac:dyDescent="0.3">
      <c r="A5" s="3">
        <v>45720</v>
      </c>
      <c r="B5" s="4" t="s">
        <v>7</v>
      </c>
      <c r="C5" s="5">
        <v>0.5</v>
      </c>
    </row>
    <row r="6" spans="1:20" ht="57.6" x14ac:dyDescent="0.3">
      <c r="A6" s="3">
        <v>45721</v>
      </c>
      <c r="B6" s="4" t="s">
        <v>8</v>
      </c>
      <c r="C6" s="5">
        <v>1</v>
      </c>
    </row>
    <row r="7" spans="1:20" ht="86.4" x14ac:dyDescent="0.3">
      <c r="A7" s="3">
        <v>45728</v>
      </c>
      <c r="B7" s="4" t="s">
        <v>9</v>
      </c>
      <c r="C7" s="5">
        <v>0.5</v>
      </c>
    </row>
    <row r="8" spans="1:20" x14ac:dyDescent="0.3">
      <c r="A8" s="3">
        <v>45733</v>
      </c>
      <c r="B8" s="4" t="s">
        <v>11</v>
      </c>
      <c r="C8" s="5">
        <v>1</v>
      </c>
    </row>
    <row r="9" spans="1:20" ht="57.6" x14ac:dyDescent="0.3">
      <c r="A9" s="3">
        <v>45734</v>
      </c>
      <c r="B9" s="4" t="s">
        <v>12</v>
      </c>
      <c r="C9" s="5">
        <v>1</v>
      </c>
    </row>
    <row r="10" spans="1:20" ht="43.2" x14ac:dyDescent="0.3">
      <c r="A10" s="3">
        <v>45734</v>
      </c>
      <c r="B10" s="4" t="s">
        <v>13</v>
      </c>
      <c r="C10" s="5">
        <v>0.5</v>
      </c>
    </row>
    <row r="11" spans="1:20" ht="129.6" x14ac:dyDescent="0.3">
      <c r="A11" s="3">
        <v>45735</v>
      </c>
      <c r="B11" s="4" t="s">
        <v>15</v>
      </c>
      <c r="C11" s="5">
        <v>1</v>
      </c>
      <c r="G11" s="4" t="s">
        <v>14</v>
      </c>
    </row>
    <row r="12" spans="1:20" ht="115.2" x14ac:dyDescent="0.3">
      <c r="A12" s="3">
        <v>45740</v>
      </c>
      <c r="B12" s="4" t="s">
        <v>16</v>
      </c>
      <c r="C12" s="5">
        <v>2.5</v>
      </c>
    </row>
    <row r="13" spans="1:20" ht="129.6" x14ac:dyDescent="0.3">
      <c r="A13" s="3">
        <v>45742</v>
      </c>
      <c r="B13" s="4" t="s">
        <v>17</v>
      </c>
      <c r="C13" s="5">
        <v>2</v>
      </c>
    </row>
    <row r="14" spans="1:20" ht="28.8" x14ac:dyDescent="0.3">
      <c r="A14" s="3">
        <v>45756</v>
      </c>
      <c r="B14" s="4" t="s">
        <v>211</v>
      </c>
      <c r="C14" s="5">
        <v>0.5</v>
      </c>
      <c r="F14" s="5" t="s">
        <v>210</v>
      </c>
    </row>
    <row r="15" spans="1:20" ht="100.8" x14ac:dyDescent="0.3">
      <c r="A15" s="3">
        <v>45785</v>
      </c>
      <c r="B15" s="4" t="s">
        <v>18</v>
      </c>
      <c r="C15" s="5">
        <v>4</v>
      </c>
    </row>
    <row r="16" spans="1:20" ht="100.8" x14ac:dyDescent="0.3">
      <c r="A16" s="3">
        <v>45786</v>
      </c>
      <c r="B16" s="4" t="s">
        <v>19</v>
      </c>
      <c r="C16" s="5">
        <v>7</v>
      </c>
    </row>
    <row r="17" spans="1:7" ht="184.2" customHeight="1" x14ac:dyDescent="0.3">
      <c r="A17" s="3">
        <v>45793</v>
      </c>
      <c r="B17" s="4" t="s">
        <v>22</v>
      </c>
      <c r="C17" s="5">
        <v>3</v>
      </c>
    </row>
    <row r="18" spans="1:7" x14ac:dyDescent="0.3">
      <c r="A18" s="3">
        <v>45794</v>
      </c>
      <c r="B18" s="4" t="s">
        <v>20</v>
      </c>
      <c r="C18" s="5">
        <v>2</v>
      </c>
    </row>
    <row r="19" spans="1:7" x14ac:dyDescent="0.3">
      <c r="A19" s="3">
        <v>45794</v>
      </c>
      <c r="B19" s="4" t="s">
        <v>21</v>
      </c>
      <c r="C19" s="5">
        <v>1</v>
      </c>
    </row>
    <row r="20" spans="1:7" ht="374.4" x14ac:dyDescent="0.3">
      <c r="A20" s="3">
        <v>45806</v>
      </c>
      <c r="B20" s="4" t="s">
        <v>24</v>
      </c>
      <c r="C20" s="5">
        <v>3</v>
      </c>
      <c r="G20" s="5" t="s">
        <v>23</v>
      </c>
    </row>
    <row r="21" spans="1:7" ht="259.2" x14ac:dyDescent="0.3">
      <c r="A21" s="3">
        <v>45820</v>
      </c>
      <c r="B21" s="4" t="s">
        <v>38</v>
      </c>
      <c r="C21" s="5">
        <v>5</v>
      </c>
    </row>
    <row r="22" spans="1:7" ht="302.39999999999998" x14ac:dyDescent="0.3">
      <c r="A22" s="3">
        <v>45821</v>
      </c>
      <c r="B22" s="4" t="s">
        <v>39</v>
      </c>
      <c r="C22" s="5">
        <v>5</v>
      </c>
    </row>
    <row r="23" spans="1:7" ht="201.6" x14ac:dyDescent="0.3">
      <c r="A23" s="3">
        <v>45828</v>
      </c>
      <c r="B23" s="4" t="s">
        <v>107</v>
      </c>
      <c r="C23" s="5">
        <v>3</v>
      </c>
    </row>
    <row r="24" spans="1:7" ht="86.4" x14ac:dyDescent="0.3">
      <c r="A24" s="3">
        <v>45835</v>
      </c>
      <c r="B24" s="4" t="s">
        <v>51</v>
      </c>
      <c r="C24" s="5">
        <v>2</v>
      </c>
    </row>
    <row r="25" spans="1:7" ht="72" x14ac:dyDescent="0.3">
      <c r="A25" s="3">
        <v>45846</v>
      </c>
      <c r="B25" s="4" t="s">
        <v>71</v>
      </c>
      <c r="C25" s="5">
        <v>1</v>
      </c>
    </row>
    <row r="26" spans="1:7" ht="75" customHeight="1" x14ac:dyDescent="0.3">
      <c r="A26" s="3">
        <v>45908</v>
      </c>
      <c r="B26" s="4" t="s">
        <v>110</v>
      </c>
      <c r="C26" s="5">
        <v>6</v>
      </c>
    </row>
    <row r="27" spans="1:7" ht="57.6" x14ac:dyDescent="0.3">
      <c r="A27" s="3">
        <v>45915</v>
      </c>
      <c r="B27" s="4" t="s">
        <v>117</v>
      </c>
      <c r="C27" s="5">
        <v>2</v>
      </c>
    </row>
    <row r="28" spans="1:7" ht="72" x14ac:dyDescent="0.3">
      <c r="A28" s="3">
        <v>45922</v>
      </c>
      <c r="B28" s="4" t="s">
        <v>125</v>
      </c>
      <c r="C28" s="5">
        <v>5</v>
      </c>
    </row>
    <row r="29" spans="1:7" ht="216" x14ac:dyDescent="0.3">
      <c r="A29" s="3">
        <v>45923</v>
      </c>
      <c r="B29" s="4" t="s">
        <v>126</v>
      </c>
      <c r="C29" s="5">
        <v>2</v>
      </c>
      <c r="F29" s="5" t="s">
        <v>128</v>
      </c>
    </row>
    <row r="30" spans="1:7" ht="115.2" x14ac:dyDescent="0.3">
      <c r="A30" s="3">
        <v>45929</v>
      </c>
      <c r="B30" s="4" t="s">
        <v>133</v>
      </c>
      <c r="C30" s="5">
        <v>5</v>
      </c>
      <c r="F30" s="4" t="s">
        <v>134</v>
      </c>
    </row>
    <row r="31" spans="1:7" ht="72" x14ac:dyDescent="0.3">
      <c r="A31" s="3">
        <v>45933</v>
      </c>
      <c r="B31" s="4" t="s">
        <v>137</v>
      </c>
      <c r="C31" s="5">
        <v>7.5</v>
      </c>
      <c r="F31" s="4" t="s">
        <v>138</v>
      </c>
    </row>
    <row r="32" spans="1:7" ht="144" x14ac:dyDescent="0.3">
      <c r="A32" s="3">
        <v>45934</v>
      </c>
      <c r="B32" s="4" t="s">
        <v>145</v>
      </c>
      <c r="C32" s="5">
        <v>7.5</v>
      </c>
      <c r="F32" s="4" t="s">
        <v>140</v>
      </c>
    </row>
    <row r="33" spans="1:6" ht="211.2" customHeight="1" x14ac:dyDescent="0.3">
      <c r="A33" s="3">
        <v>45935</v>
      </c>
      <c r="B33" s="4" t="s">
        <v>144</v>
      </c>
      <c r="C33" s="5">
        <v>6</v>
      </c>
      <c r="F33" s="4" t="s">
        <v>143</v>
      </c>
    </row>
    <row r="34" spans="1:6" ht="28.8" x14ac:dyDescent="0.3">
      <c r="A34" s="3">
        <v>45940</v>
      </c>
      <c r="B34" s="4" t="s">
        <v>151</v>
      </c>
      <c r="C34" s="5">
        <v>3</v>
      </c>
      <c r="F34" s="5" t="s">
        <v>150</v>
      </c>
    </row>
    <row r="35" spans="1:6" ht="172.8" x14ac:dyDescent="0.3">
      <c r="A35" s="3">
        <v>45941</v>
      </c>
      <c r="B35" s="4" t="s">
        <v>152</v>
      </c>
      <c r="C35" s="5">
        <v>6</v>
      </c>
    </row>
    <row r="36" spans="1:6" ht="172.8" x14ac:dyDescent="0.3">
      <c r="A36" s="3">
        <v>45942</v>
      </c>
      <c r="B36" s="4" t="s">
        <v>154</v>
      </c>
      <c r="C36" s="5">
        <v>6</v>
      </c>
    </row>
    <row r="37" spans="1:6" ht="86.4" x14ac:dyDescent="0.3">
      <c r="A37" s="3">
        <v>45943</v>
      </c>
      <c r="B37" s="4" t="s">
        <v>156</v>
      </c>
      <c r="C37" s="5">
        <v>4</v>
      </c>
    </row>
    <row r="38" spans="1:6" ht="72" x14ac:dyDescent="0.3">
      <c r="A38" s="3">
        <v>45944</v>
      </c>
      <c r="B38" s="4" t="s">
        <v>157</v>
      </c>
      <c r="C38" s="5">
        <v>2</v>
      </c>
    </row>
    <row r="39" spans="1:6" ht="28.8" x14ac:dyDescent="0.3">
      <c r="A39" s="3">
        <v>45945</v>
      </c>
      <c r="B39" s="4" t="s">
        <v>158</v>
      </c>
      <c r="C39" s="5">
        <v>2</v>
      </c>
      <c r="F39" s="5" t="s">
        <v>159</v>
      </c>
    </row>
    <row r="40" spans="1:6" s="15" customFormat="1" x14ac:dyDescent="0.3">
      <c r="A40" s="24">
        <v>45946</v>
      </c>
      <c r="B40" s="25" t="s">
        <v>160</v>
      </c>
      <c r="C40" s="26">
        <v>2</v>
      </c>
      <c r="D40" s="26"/>
      <c r="E40" s="26"/>
      <c r="F40" s="26" t="s">
        <v>161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54C0E9-EBC2-4DAE-8B21-2FF4A6A3D28D}">
  <sheetPr>
    <tabColor rgb="FF7030A0"/>
  </sheetPr>
  <dimension ref="A1:U37"/>
  <sheetViews>
    <sheetView zoomScaleNormal="100" workbookViewId="0">
      <pane ySplit="1" topLeftCell="A35" activePane="bottomLeft" state="frozen"/>
      <selection pane="bottomLeft"/>
    </sheetView>
  </sheetViews>
  <sheetFormatPr defaultRowHeight="14.4" x14ac:dyDescent="0.3"/>
  <cols>
    <col min="1" max="1" width="12.109375" style="5" customWidth="1"/>
    <col min="2" max="2" width="91.21875" style="4" customWidth="1"/>
    <col min="3" max="3" width="11.44140625" style="5" customWidth="1"/>
    <col min="4" max="4" width="8.88671875" style="5"/>
    <col min="5" max="5" width="8" style="5" customWidth="1"/>
    <col min="6" max="6" width="8.88671875" style="5"/>
    <col min="7" max="7" width="35.6640625" style="5" customWidth="1"/>
    <col min="8" max="8" width="9.77734375" style="5" customWidth="1"/>
    <col min="9" max="16384" width="8.88671875" style="5"/>
  </cols>
  <sheetData>
    <row r="1" spans="1:21" s="9" customFormat="1" ht="28.8" customHeight="1" x14ac:dyDescent="0.3">
      <c r="A1" s="9" t="s">
        <v>0</v>
      </c>
      <c r="B1" s="10" t="s">
        <v>1</v>
      </c>
      <c r="C1" s="10" t="s">
        <v>202</v>
      </c>
      <c r="D1" s="9" t="s">
        <v>2</v>
      </c>
      <c r="E1" s="9">
        <f>SUM(C:C)</f>
        <v>153</v>
      </c>
      <c r="F1" s="9" t="s">
        <v>6</v>
      </c>
      <c r="G1" s="9" t="s">
        <v>5</v>
      </c>
      <c r="H1" s="9" t="s">
        <v>37</v>
      </c>
      <c r="I1" s="9" t="s">
        <v>197</v>
      </c>
      <c r="Q1" s="9" t="s">
        <v>2</v>
      </c>
      <c r="R1" s="9">
        <f>E1+'Work Log Uni VE '!E1 +'Work Log research and writeup'!E1</f>
        <v>841</v>
      </c>
      <c r="T1" s="9" t="s">
        <v>42</v>
      </c>
      <c r="U1" s="11">
        <f>R1/545</f>
        <v>1.5431192660550459</v>
      </c>
    </row>
    <row r="3" spans="1:21" x14ac:dyDescent="0.3">
      <c r="B3" s="4" t="s">
        <v>29</v>
      </c>
      <c r="C3" s="5">
        <v>16</v>
      </c>
    </row>
    <row r="4" spans="1:21" x14ac:dyDescent="0.3">
      <c r="B4" s="4" t="s">
        <v>31</v>
      </c>
      <c r="C4" s="5">
        <v>24</v>
      </c>
    </row>
    <row r="8" spans="1:21" x14ac:dyDescent="0.3">
      <c r="B8" s="4" t="s">
        <v>26</v>
      </c>
      <c r="C8" s="5">
        <v>8</v>
      </c>
    </row>
    <row r="9" spans="1:21" x14ac:dyDescent="0.3">
      <c r="B9" s="4" t="s">
        <v>27</v>
      </c>
      <c r="C9" s="5">
        <v>8</v>
      </c>
    </row>
    <row r="10" spans="1:21" x14ac:dyDescent="0.3">
      <c r="B10" s="4" t="s">
        <v>28</v>
      </c>
      <c r="C10" s="5">
        <v>4</v>
      </c>
    </row>
    <row r="12" spans="1:21" x14ac:dyDescent="0.3">
      <c r="B12" s="5"/>
    </row>
    <row r="18" spans="1:6" x14ac:dyDescent="0.3">
      <c r="B18" s="4" t="s">
        <v>32</v>
      </c>
    </row>
    <row r="20" spans="1:6" x14ac:dyDescent="0.3">
      <c r="B20" s="4" t="s">
        <v>30</v>
      </c>
      <c r="C20" s="5">
        <v>24</v>
      </c>
    </row>
    <row r="23" spans="1:6" ht="158.4" x14ac:dyDescent="0.3">
      <c r="A23" s="3">
        <v>45801</v>
      </c>
      <c r="B23" s="4" t="s">
        <v>206</v>
      </c>
      <c r="C23" s="5">
        <v>8</v>
      </c>
    </row>
    <row r="24" spans="1:6" ht="115.2" x14ac:dyDescent="0.3">
      <c r="A24" s="3">
        <v>45802</v>
      </c>
      <c r="B24" s="4" t="s">
        <v>208</v>
      </c>
      <c r="C24" s="5">
        <v>8</v>
      </c>
    </row>
    <row r="25" spans="1:6" ht="129.6" x14ac:dyDescent="0.3">
      <c r="A25" s="3">
        <v>45808</v>
      </c>
      <c r="B25" s="4" t="s">
        <v>209</v>
      </c>
      <c r="C25" s="5">
        <v>4</v>
      </c>
      <c r="F25" s="5" t="s">
        <v>25</v>
      </c>
    </row>
    <row r="26" spans="1:6" ht="302.39999999999998" x14ac:dyDescent="0.3">
      <c r="A26" s="3">
        <v>45809</v>
      </c>
      <c r="B26" s="4" t="s">
        <v>33</v>
      </c>
      <c r="C26" s="5">
        <v>3</v>
      </c>
    </row>
    <row r="27" spans="1:6" ht="159.6" customHeight="1" x14ac:dyDescent="0.3">
      <c r="A27" s="3">
        <v>45813</v>
      </c>
      <c r="B27" s="4" t="s">
        <v>207</v>
      </c>
      <c r="C27" s="5">
        <v>3</v>
      </c>
    </row>
    <row r="28" spans="1:6" ht="207" customHeight="1" x14ac:dyDescent="0.3">
      <c r="A28" s="3">
        <v>45814</v>
      </c>
      <c r="B28" s="4" t="s">
        <v>34</v>
      </c>
      <c r="C28" s="5">
        <v>7</v>
      </c>
    </row>
    <row r="29" spans="1:6" ht="57.6" x14ac:dyDescent="0.3">
      <c r="A29" s="3">
        <v>45815</v>
      </c>
      <c r="B29" s="4" t="s">
        <v>35</v>
      </c>
      <c r="C29" s="5">
        <v>4</v>
      </c>
    </row>
    <row r="30" spans="1:6" ht="28.8" x14ac:dyDescent="0.3">
      <c r="A30" s="3">
        <v>45816</v>
      </c>
      <c r="B30" s="4" t="s">
        <v>36</v>
      </c>
      <c r="C30" s="5">
        <v>2</v>
      </c>
    </row>
    <row r="31" spans="1:6" ht="57.6" x14ac:dyDescent="0.3">
      <c r="A31" s="3">
        <v>45820</v>
      </c>
      <c r="B31" s="4" t="s">
        <v>40</v>
      </c>
      <c r="C31" s="5">
        <v>3</v>
      </c>
    </row>
    <row r="32" spans="1:6" ht="352.2" customHeight="1" x14ac:dyDescent="0.3">
      <c r="A32" s="3">
        <v>45821</v>
      </c>
      <c r="B32" s="4" t="s">
        <v>41</v>
      </c>
      <c r="C32" s="5">
        <v>7</v>
      </c>
    </row>
    <row r="33" spans="1:5" ht="230.4" x14ac:dyDescent="0.3">
      <c r="A33" s="3">
        <v>45822</v>
      </c>
      <c r="B33" s="4" t="s">
        <v>43</v>
      </c>
      <c r="C33" s="5">
        <v>4</v>
      </c>
    </row>
    <row r="34" spans="1:5" ht="72" x14ac:dyDescent="0.3">
      <c r="A34" s="3">
        <v>45823</v>
      </c>
      <c r="B34" s="4" t="s">
        <v>44</v>
      </c>
      <c r="C34" s="5">
        <v>1</v>
      </c>
    </row>
    <row r="35" spans="1:5" ht="282" customHeight="1" x14ac:dyDescent="0.3">
      <c r="A35" s="3">
        <v>45827</v>
      </c>
      <c r="B35" s="4" t="s">
        <v>204</v>
      </c>
      <c r="C35" s="5">
        <v>8</v>
      </c>
      <c r="E35" s="5" t="s">
        <v>45</v>
      </c>
    </row>
    <row r="36" spans="1:5" ht="237.6" customHeight="1" x14ac:dyDescent="0.3">
      <c r="A36" s="3">
        <v>45828</v>
      </c>
      <c r="B36" s="4" t="s">
        <v>205</v>
      </c>
      <c r="C36" s="5">
        <v>4</v>
      </c>
    </row>
    <row r="37" spans="1:5" ht="43.2" x14ac:dyDescent="0.3">
      <c r="A37" s="3">
        <v>45829</v>
      </c>
      <c r="B37" s="4" t="s">
        <v>47</v>
      </c>
      <c r="C37" s="5">
        <v>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E88B3-D6DD-4970-9D8C-11B42C3C345B}">
  <sheetPr>
    <tabColor theme="4"/>
  </sheetPr>
  <dimension ref="A1:T163"/>
  <sheetViews>
    <sheetView zoomScaleNormal="100" workbookViewId="0">
      <pane ySplit="1" topLeftCell="A145" activePane="bottomLeft" state="frozen"/>
      <selection pane="bottomLeft"/>
    </sheetView>
  </sheetViews>
  <sheetFormatPr defaultRowHeight="14.4" x14ac:dyDescent="0.3"/>
  <cols>
    <col min="1" max="1" width="13" style="5" bestFit="1" customWidth="1"/>
    <col min="2" max="2" width="91.21875" style="4" customWidth="1"/>
    <col min="3" max="3" width="11.44140625" style="5" customWidth="1"/>
    <col min="4" max="4" width="8.88671875" style="5"/>
    <col min="5" max="5" width="8" style="5" customWidth="1"/>
    <col min="6" max="6" width="44.77734375" style="5" customWidth="1"/>
    <col min="7" max="7" width="35.6640625" style="5" customWidth="1"/>
    <col min="8" max="18" width="8.88671875" style="5"/>
    <col min="19" max="19" width="9.88671875" style="5" customWidth="1"/>
    <col min="20" max="16384" width="8.88671875" style="5"/>
  </cols>
  <sheetData>
    <row r="1" spans="1:20" s="12" customFormat="1" ht="28.8" customHeight="1" x14ac:dyDescent="0.3">
      <c r="A1" s="12" t="s">
        <v>0</v>
      </c>
      <c r="B1" s="13" t="s">
        <v>1</v>
      </c>
      <c r="C1" s="13" t="s">
        <v>202</v>
      </c>
      <c r="D1" s="12" t="s">
        <v>2</v>
      </c>
      <c r="E1" s="12">
        <f>SUM(C:C)</f>
        <v>571.5</v>
      </c>
      <c r="F1" s="12" t="s">
        <v>6</v>
      </c>
      <c r="G1" s="12" t="s">
        <v>5</v>
      </c>
      <c r="H1" s="12" t="s">
        <v>37</v>
      </c>
      <c r="I1" s="12" t="s">
        <v>197</v>
      </c>
      <c r="Q1" s="12" t="s">
        <v>2</v>
      </c>
      <c r="R1" s="12">
        <f>E1+'Work Log Home VE'!E1+'Work Log Uni VE '!E1</f>
        <v>841</v>
      </c>
      <c r="S1" s="12" t="s">
        <v>42</v>
      </c>
      <c r="T1" s="14">
        <f>R1/545</f>
        <v>1.5431192660550459</v>
      </c>
    </row>
    <row r="2" spans="1:20" x14ac:dyDescent="0.3">
      <c r="A2" s="3">
        <v>45828</v>
      </c>
      <c r="B2" s="4" t="s">
        <v>46</v>
      </c>
      <c r="C2" s="5">
        <v>2</v>
      </c>
    </row>
    <row r="3" spans="1:20" ht="28.8" x14ac:dyDescent="0.3">
      <c r="A3" s="3">
        <v>45829</v>
      </c>
      <c r="B3" s="4" t="s">
        <v>48</v>
      </c>
      <c r="C3" s="5">
        <v>3</v>
      </c>
    </row>
    <row r="4" spans="1:20" x14ac:dyDescent="0.3">
      <c r="A4" s="3">
        <v>45830</v>
      </c>
      <c r="B4" s="4" t="s">
        <v>49</v>
      </c>
      <c r="C4" s="5">
        <v>4</v>
      </c>
    </row>
    <row r="5" spans="1:20" ht="28.8" x14ac:dyDescent="0.3">
      <c r="A5" s="3">
        <v>45831</v>
      </c>
      <c r="B5" s="4" t="s">
        <v>50</v>
      </c>
      <c r="C5" s="5">
        <v>5</v>
      </c>
    </row>
    <row r="6" spans="1:20" ht="28.8" x14ac:dyDescent="0.3">
      <c r="A6" s="3">
        <v>45835</v>
      </c>
      <c r="B6" s="4" t="s">
        <v>52</v>
      </c>
      <c r="C6" s="5">
        <v>2</v>
      </c>
    </row>
    <row r="7" spans="1:20" ht="28.8" x14ac:dyDescent="0.3">
      <c r="A7" s="3">
        <v>45836</v>
      </c>
      <c r="B7" s="4" t="s">
        <v>53</v>
      </c>
      <c r="C7" s="5">
        <v>4</v>
      </c>
    </row>
    <row r="8" spans="1:20" ht="100.8" x14ac:dyDescent="0.3">
      <c r="A8" s="3">
        <v>45837</v>
      </c>
      <c r="B8" s="4" t="s">
        <v>54</v>
      </c>
      <c r="C8" s="5">
        <v>10</v>
      </c>
    </row>
    <row r="9" spans="1:20" ht="100.8" x14ac:dyDescent="0.3">
      <c r="A9" s="3">
        <v>45839</v>
      </c>
      <c r="B9" s="4" t="s">
        <v>55</v>
      </c>
      <c r="C9" s="5">
        <v>8</v>
      </c>
    </row>
    <row r="10" spans="1:20" ht="259.2" x14ac:dyDescent="0.3">
      <c r="A10" s="3">
        <v>45840</v>
      </c>
      <c r="B10" s="4" t="s">
        <v>56</v>
      </c>
      <c r="C10" s="5">
        <v>5</v>
      </c>
    </row>
    <row r="11" spans="1:20" ht="28.8" x14ac:dyDescent="0.3">
      <c r="A11" s="3">
        <v>45841</v>
      </c>
      <c r="B11" s="4" t="s">
        <v>57</v>
      </c>
      <c r="C11" s="5">
        <v>0.5</v>
      </c>
      <c r="G11" s="4"/>
    </row>
    <row r="12" spans="1:20" ht="28.8" x14ac:dyDescent="0.3">
      <c r="A12" s="3">
        <v>45844</v>
      </c>
      <c r="B12" s="4" t="s">
        <v>58</v>
      </c>
      <c r="C12" s="5">
        <v>2</v>
      </c>
    </row>
    <row r="13" spans="1:20" ht="28.8" x14ac:dyDescent="0.3">
      <c r="A13" s="3">
        <v>45845</v>
      </c>
      <c r="B13" s="4" t="s">
        <v>59</v>
      </c>
      <c r="C13" s="5">
        <v>2</v>
      </c>
    </row>
    <row r="14" spans="1:20" x14ac:dyDescent="0.3">
      <c r="A14" s="3">
        <v>45846</v>
      </c>
      <c r="B14" s="4" t="s">
        <v>61</v>
      </c>
      <c r="C14" s="5">
        <v>2</v>
      </c>
    </row>
    <row r="15" spans="1:20" ht="28.8" x14ac:dyDescent="0.3">
      <c r="A15" s="3">
        <v>45847</v>
      </c>
      <c r="B15" s="4" t="s">
        <v>60</v>
      </c>
      <c r="C15" s="5">
        <v>2</v>
      </c>
    </row>
    <row r="16" spans="1:20" ht="28.8" x14ac:dyDescent="0.3">
      <c r="A16" s="3">
        <v>45848</v>
      </c>
      <c r="B16" s="4" t="s">
        <v>62</v>
      </c>
      <c r="C16" s="5">
        <v>2.5</v>
      </c>
    </row>
    <row r="17" spans="1:3" x14ac:dyDescent="0.3">
      <c r="A17" s="3">
        <v>45849</v>
      </c>
      <c r="B17" s="4" t="s">
        <v>63</v>
      </c>
      <c r="C17" s="5">
        <v>0.5</v>
      </c>
    </row>
    <row r="18" spans="1:3" ht="28.8" x14ac:dyDescent="0.3">
      <c r="A18" s="3">
        <v>45850</v>
      </c>
      <c r="B18" s="4" t="s">
        <v>64</v>
      </c>
      <c r="C18" s="5">
        <v>2</v>
      </c>
    </row>
    <row r="19" spans="1:3" ht="201.6" x14ac:dyDescent="0.3">
      <c r="A19" s="3">
        <v>45851</v>
      </c>
      <c r="B19" s="4" t="s">
        <v>65</v>
      </c>
      <c r="C19" s="5">
        <v>1.5</v>
      </c>
    </row>
    <row r="20" spans="1:3" x14ac:dyDescent="0.3">
      <c r="A20" s="3">
        <v>45852</v>
      </c>
      <c r="B20" s="4" t="s">
        <v>68</v>
      </c>
      <c r="C20" s="5">
        <v>1.5</v>
      </c>
    </row>
    <row r="21" spans="1:3" ht="28.8" x14ac:dyDescent="0.3">
      <c r="A21" s="3">
        <v>45853</v>
      </c>
      <c r="B21" s="4" t="s">
        <v>66</v>
      </c>
      <c r="C21" s="5">
        <v>4</v>
      </c>
    </row>
    <row r="22" spans="1:3" x14ac:dyDescent="0.3">
      <c r="A22" s="3">
        <v>45854</v>
      </c>
      <c r="B22" s="4" t="s">
        <v>67</v>
      </c>
      <c r="C22" s="5">
        <v>3</v>
      </c>
    </row>
    <row r="23" spans="1:3" ht="28.8" x14ac:dyDescent="0.3">
      <c r="A23" s="3">
        <v>45855</v>
      </c>
      <c r="B23" s="4" t="s">
        <v>69</v>
      </c>
      <c r="C23" s="5">
        <v>2.5</v>
      </c>
    </row>
    <row r="24" spans="1:3" ht="28.8" x14ac:dyDescent="0.3">
      <c r="A24" s="3">
        <v>45856</v>
      </c>
      <c r="B24" s="4" t="s">
        <v>70</v>
      </c>
      <c r="C24" s="5">
        <v>3</v>
      </c>
    </row>
    <row r="25" spans="1:3" ht="28.8" x14ac:dyDescent="0.3">
      <c r="A25" s="3">
        <v>45857</v>
      </c>
      <c r="B25" s="4" t="s">
        <v>72</v>
      </c>
      <c r="C25" s="5">
        <v>7</v>
      </c>
    </row>
    <row r="26" spans="1:3" ht="158.4" x14ac:dyDescent="0.3">
      <c r="A26" s="3">
        <v>45858</v>
      </c>
      <c r="B26" s="4" t="s">
        <v>73</v>
      </c>
      <c r="C26" s="5">
        <v>7</v>
      </c>
    </row>
    <row r="27" spans="1:3" x14ac:dyDescent="0.3">
      <c r="A27" s="3">
        <v>45859</v>
      </c>
      <c r="B27" s="4" t="s">
        <v>74</v>
      </c>
      <c r="C27" s="5">
        <v>4</v>
      </c>
    </row>
    <row r="28" spans="1:3" ht="72" x14ac:dyDescent="0.3">
      <c r="A28" s="3">
        <v>45860</v>
      </c>
      <c r="B28" s="4" t="s">
        <v>75</v>
      </c>
      <c r="C28" s="5">
        <v>7</v>
      </c>
    </row>
    <row r="29" spans="1:3" x14ac:dyDescent="0.3">
      <c r="A29" s="3">
        <v>45861</v>
      </c>
      <c r="B29" s="4" t="s">
        <v>76</v>
      </c>
      <c r="C29" s="5">
        <v>0.5</v>
      </c>
    </row>
    <row r="30" spans="1:3" ht="28.8" x14ac:dyDescent="0.3">
      <c r="A30" s="3">
        <v>45862</v>
      </c>
      <c r="B30" s="4" t="s">
        <v>77</v>
      </c>
      <c r="C30" s="5">
        <v>3</v>
      </c>
    </row>
    <row r="31" spans="1:3" ht="43.2" x14ac:dyDescent="0.3">
      <c r="A31" s="3">
        <v>45863</v>
      </c>
      <c r="B31" s="4" t="s">
        <v>78</v>
      </c>
      <c r="C31" s="5">
        <v>3</v>
      </c>
    </row>
    <row r="32" spans="1:3" ht="28.8" x14ac:dyDescent="0.3">
      <c r="A32" s="3">
        <v>45864</v>
      </c>
      <c r="B32" s="4" t="s">
        <v>79</v>
      </c>
      <c r="C32" s="5">
        <v>6</v>
      </c>
    </row>
    <row r="33" spans="1:3" ht="115.2" x14ac:dyDescent="0.3">
      <c r="A33" s="3">
        <v>45865</v>
      </c>
      <c r="B33" s="4" t="s">
        <v>80</v>
      </c>
      <c r="C33" s="5">
        <v>4</v>
      </c>
    </row>
    <row r="34" spans="1:3" ht="57.6" x14ac:dyDescent="0.3">
      <c r="A34" s="3">
        <v>45866</v>
      </c>
      <c r="B34" s="4" t="s">
        <v>81</v>
      </c>
      <c r="C34" s="5">
        <v>5</v>
      </c>
    </row>
    <row r="35" spans="1:3" x14ac:dyDescent="0.3">
      <c r="A35" s="3">
        <v>45867</v>
      </c>
      <c r="B35" s="4" t="s">
        <v>82</v>
      </c>
      <c r="C35" s="5">
        <v>3</v>
      </c>
    </row>
    <row r="36" spans="1:3" x14ac:dyDescent="0.3">
      <c r="A36" s="3">
        <v>45868</v>
      </c>
      <c r="B36" s="4" t="s">
        <v>83</v>
      </c>
      <c r="C36" s="5">
        <v>1.5</v>
      </c>
    </row>
    <row r="37" spans="1:3" x14ac:dyDescent="0.3">
      <c r="A37" s="3">
        <v>45869</v>
      </c>
      <c r="B37" s="4" t="s">
        <v>83</v>
      </c>
      <c r="C37" s="5">
        <v>1</v>
      </c>
    </row>
    <row r="38" spans="1:3" ht="28.8" x14ac:dyDescent="0.3">
      <c r="A38" s="3">
        <v>45870</v>
      </c>
      <c r="B38" s="4" t="s">
        <v>84</v>
      </c>
      <c r="C38" s="5">
        <v>4</v>
      </c>
    </row>
    <row r="39" spans="1:3" ht="129.6" x14ac:dyDescent="0.3">
      <c r="A39" s="3">
        <v>45871</v>
      </c>
      <c r="B39" s="4" t="s">
        <v>85</v>
      </c>
      <c r="C39" s="5">
        <v>3</v>
      </c>
    </row>
    <row r="40" spans="1:3" x14ac:dyDescent="0.3">
      <c r="A40" s="3">
        <v>45872</v>
      </c>
      <c r="B40" s="4" t="s">
        <v>86</v>
      </c>
      <c r="C40" s="5">
        <v>2</v>
      </c>
    </row>
    <row r="41" spans="1:3" x14ac:dyDescent="0.3">
      <c r="A41" s="3">
        <v>45873</v>
      </c>
      <c r="B41" s="4" t="s">
        <v>87</v>
      </c>
      <c r="C41" s="5">
        <v>4</v>
      </c>
    </row>
    <row r="42" spans="1:3" ht="28.8" x14ac:dyDescent="0.3">
      <c r="A42" s="3">
        <v>45874</v>
      </c>
      <c r="B42" s="4" t="s">
        <v>88</v>
      </c>
      <c r="C42" s="5">
        <v>4</v>
      </c>
    </row>
    <row r="43" spans="1:3" x14ac:dyDescent="0.3">
      <c r="A43" s="3">
        <v>45875</v>
      </c>
      <c r="B43" s="4" t="s">
        <v>89</v>
      </c>
      <c r="C43" s="5">
        <v>2</v>
      </c>
    </row>
    <row r="44" spans="1:3" x14ac:dyDescent="0.3">
      <c r="A44" s="3">
        <v>45876</v>
      </c>
      <c r="B44" s="4" t="s">
        <v>90</v>
      </c>
      <c r="C44" s="5">
        <v>0.5</v>
      </c>
    </row>
    <row r="45" spans="1:3" ht="28.8" x14ac:dyDescent="0.3">
      <c r="A45" s="3">
        <v>45877</v>
      </c>
      <c r="B45" s="4" t="s">
        <v>91</v>
      </c>
      <c r="C45" s="5">
        <v>4</v>
      </c>
    </row>
    <row r="46" spans="1:3" x14ac:dyDescent="0.3">
      <c r="A46" s="3">
        <v>45878</v>
      </c>
      <c r="B46" s="4" t="s">
        <v>92</v>
      </c>
      <c r="C46" s="5">
        <v>5</v>
      </c>
    </row>
    <row r="47" spans="1:3" x14ac:dyDescent="0.3">
      <c r="A47" s="3">
        <v>45879</v>
      </c>
      <c r="B47" s="4" t="s">
        <v>93</v>
      </c>
      <c r="C47" s="5">
        <v>5</v>
      </c>
    </row>
    <row r="48" spans="1:3" x14ac:dyDescent="0.3">
      <c r="A48" s="3">
        <v>45881</v>
      </c>
      <c r="B48" s="4" t="s">
        <v>94</v>
      </c>
      <c r="C48" s="5">
        <v>4</v>
      </c>
    </row>
    <row r="49" spans="1:3" x14ac:dyDescent="0.3">
      <c r="A49" s="3">
        <v>45882</v>
      </c>
      <c r="B49" s="4" t="s">
        <v>95</v>
      </c>
      <c r="C49" s="5">
        <v>1</v>
      </c>
    </row>
    <row r="50" spans="1:3" x14ac:dyDescent="0.3">
      <c r="A50" s="3">
        <v>45883</v>
      </c>
      <c r="B50" s="4" t="s">
        <v>95</v>
      </c>
      <c r="C50" s="5">
        <v>2</v>
      </c>
    </row>
    <row r="51" spans="1:3" x14ac:dyDescent="0.3">
      <c r="A51" s="3">
        <v>45884</v>
      </c>
      <c r="B51" s="4" t="s">
        <v>96</v>
      </c>
      <c r="C51" s="5">
        <v>2</v>
      </c>
    </row>
    <row r="52" spans="1:3" x14ac:dyDescent="0.3">
      <c r="A52" s="3">
        <v>45885</v>
      </c>
      <c r="B52" s="4" t="s">
        <v>96</v>
      </c>
      <c r="C52" s="5">
        <v>2</v>
      </c>
    </row>
    <row r="53" spans="1:3" x14ac:dyDescent="0.3">
      <c r="A53" s="3">
        <v>45886</v>
      </c>
      <c r="B53" s="4" t="s">
        <v>96</v>
      </c>
      <c r="C53" s="5">
        <v>2</v>
      </c>
    </row>
    <row r="54" spans="1:3" x14ac:dyDescent="0.3">
      <c r="A54" s="3">
        <v>45887</v>
      </c>
      <c r="B54" s="4" t="s">
        <v>96</v>
      </c>
      <c r="C54" s="5">
        <v>2</v>
      </c>
    </row>
    <row r="55" spans="1:3" x14ac:dyDescent="0.3">
      <c r="A55" s="3">
        <v>45888</v>
      </c>
      <c r="B55" s="4" t="s">
        <v>96</v>
      </c>
      <c r="C55" s="5">
        <v>5</v>
      </c>
    </row>
    <row r="56" spans="1:3" ht="28.8" x14ac:dyDescent="0.3">
      <c r="A56" s="3">
        <v>45889</v>
      </c>
      <c r="B56" s="4" t="s">
        <v>97</v>
      </c>
      <c r="C56" s="5">
        <v>5</v>
      </c>
    </row>
    <row r="57" spans="1:3" x14ac:dyDescent="0.3">
      <c r="A57" s="3">
        <v>45890</v>
      </c>
      <c r="B57" s="4" t="s">
        <v>96</v>
      </c>
      <c r="C57" s="5">
        <v>0.5</v>
      </c>
    </row>
    <row r="58" spans="1:3" ht="47.4" customHeight="1" x14ac:dyDescent="0.3">
      <c r="A58" s="3">
        <v>45891</v>
      </c>
      <c r="B58" s="4" t="s">
        <v>98</v>
      </c>
      <c r="C58" s="5">
        <v>5</v>
      </c>
    </row>
    <row r="59" spans="1:3" ht="28.8" x14ac:dyDescent="0.3">
      <c r="A59" s="3">
        <v>45892</v>
      </c>
      <c r="B59" s="4" t="s">
        <v>99</v>
      </c>
      <c r="C59" s="5">
        <v>5</v>
      </c>
    </row>
    <row r="60" spans="1:3" x14ac:dyDescent="0.3">
      <c r="A60" s="3">
        <v>45893</v>
      </c>
      <c r="B60" s="4" t="s">
        <v>100</v>
      </c>
      <c r="C60" s="5">
        <v>5</v>
      </c>
    </row>
    <row r="61" spans="1:3" x14ac:dyDescent="0.3">
      <c r="A61" s="3">
        <v>45894</v>
      </c>
      <c r="B61" s="4" t="s">
        <v>96</v>
      </c>
      <c r="C61" s="5">
        <v>5</v>
      </c>
    </row>
    <row r="62" spans="1:3" x14ac:dyDescent="0.3">
      <c r="A62" s="3">
        <v>45895</v>
      </c>
      <c r="B62" s="4" t="s">
        <v>101</v>
      </c>
      <c r="C62" s="5">
        <v>5</v>
      </c>
    </row>
    <row r="63" spans="1:3" x14ac:dyDescent="0.3">
      <c r="A63" s="3">
        <v>45896</v>
      </c>
      <c r="B63" s="4" t="s">
        <v>96</v>
      </c>
      <c r="C63" s="5">
        <v>2</v>
      </c>
    </row>
    <row r="64" spans="1:3" x14ac:dyDescent="0.3">
      <c r="A64" s="3">
        <v>45897</v>
      </c>
      <c r="B64" s="4" t="s">
        <v>96</v>
      </c>
      <c r="C64" s="5">
        <v>2</v>
      </c>
    </row>
    <row r="65" spans="1:3" x14ac:dyDescent="0.3">
      <c r="A65" s="3">
        <v>45899</v>
      </c>
      <c r="B65" s="4" t="s">
        <v>102</v>
      </c>
      <c r="C65" s="5">
        <v>5</v>
      </c>
    </row>
    <row r="66" spans="1:3" x14ac:dyDescent="0.3">
      <c r="A66" s="3">
        <v>45900</v>
      </c>
      <c r="B66" s="4" t="s">
        <v>103</v>
      </c>
      <c r="C66" s="5">
        <v>5</v>
      </c>
    </row>
    <row r="67" spans="1:3" x14ac:dyDescent="0.3">
      <c r="A67" s="3">
        <v>45901</v>
      </c>
      <c r="B67" s="4" t="s">
        <v>104</v>
      </c>
      <c r="C67" s="5">
        <v>1.5</v>
      </c>
    </row>
    <row r="68" spans="1:3" x14ac:dyDescent="0.3">
      <c r="A68" s="3">
        <v>45902</v>
      </c>
      <c r="B68" s="4" t="s">
        <v>105</v>
      </c>
      <c r="C68" s="5">
        <v>1.5</v>
      </c>
    </row>
    <row r="69" spans="1:3" x14ac:dyDescent="0.3">
      <c r="A69" s="3">
        <v>45903</v>
      </c>
      <c r="B69" s="4" t="s">
        <v>105</v>
      </c>
      <c r="C69" s="5">
        <v>1.5</v>
      </c>
    </row>
    <row r="70" spans="1:3" x14ac:dyDescent="0.3">
      <c r="A70" s="3">
        <v>45904</v>
      </c>
      <c r="B70" s="4" t="s">
        <v>106</v>
      </c>
      <c r="C70" s="5">
        <v>0.5</v>
      </c>
    </row>
    <row r="71" spans="1:3" x14ac:dyDescent="0.3">
      <c r="A71" s="3">
        <v>45905</v>
      </c>
      <c r="B71" s="4" t="s">
        <v>109</v>
      </c>
      <c r="C71" s="5">
        <v>4</v>
      </c>
    </row>
    <row r="72" spans="1:3" x14ac:dyDescent="0.3">
      <c r="A72" s="3">
        <v>45906</v>
      </c>
      <c r="B72" s="4" t="s">
        <v>108</v>
      </c>
      <c r="C72" s="5">
        <v>5</v>
      </c>
    </row>
    <row r="73" spans="1:3" x14ac:dyDescent="0.3">
      <c r="A73" s="3">
        <v>45907</v>
      </c>
      <c r="B73" s="4" t="s">
        <v>108</v>
      </c>
      <c r="C73" s="5">
        <v>4</v>
      </c>
    </row>
    <row r="74" spans="1:3" x14ac:dyDescent="0.3">
      <c r="A74" s="3">
        <v>45908</v>
      </c>
      <c r="B74" s="4" t="s">
        <v>111</v>
      </c>
      <c r="C74" s="5">
        <v>1</v>
      </c>
    </row>
    <row r="75" spans="1:3" x14ac:dyDescent="0.3">
      <c r="A75" s="3">
        <v>45909</v>
      </c>
      <c r="B75" s="4" t="s">
        <v>112</v>
      </c>
      <c r="C75" s="5">
        <v>2</v>
      </c>
    </row>
    <row r="76" spans="1:3" x14ac:dyDescent="0.3">
      <c r="A76" s="3">
        <v>45910</v>
      </c>
      <c r="B76" s="4" t="s">
        <v>113</v>
      </c>
      <c r="C76" s="5">
        <v>2</v>
      </c>
    </row>
    <row r="77" spans="1:3" x14ac:dyDescent="0.3">
      <c r="A77" s="3">
        <v>45911</v>
      </c>
      <c r="B77" s="4" t="s">
        <v>113</v>
      </c>
      <c r="C77" s="5">
        <v>2</v>
      </c>
    </row>
    <row r="78" spans="1:3" ht="28.8" x14ac:dyDescent="0.3">
      <c r="A78" s="3">
        <v>45912</v>
      </c>
      <c r="B78" s="4" t="s">
        <v>115</v>
      </c>
      <c r="C78" s="5">
        <v>6</v>
      </c>
    </row>
    <row r="79" spans="1:3" ht="43.2" x14ac:dyDescent="0.3">
      <c r="A79" s="3">
        <v>45913</v>
      </c>
      <c r="B79" s="4" t="s">
        <v>114</v>
      </c>
      <c r="C79" s="5">
        <v>4</v>
      </c>
    </row>
    <row r="80" spans="1:3" ht="16.8" customHeight="1" x14ac:dyDescent="0.3">
      <c r="A80" s="3">
        <v>45914</v>
      </c>
      <c r="B80" s="4" t="s">
        <v>116</v>
      </c>
      <c r="C80" s="5">
        <v>5</v>
      </c>
    </row>
    <row r="81" spans="1:3" ht="129.6" x14ac:dyDescent="0.3">
      <c r="A81" s="3">
        <v>45915</v>
      </c>
      <c r="B81" s="4" t="s">
        <v>118</v>
      </c>
      <c r="C81" s="5">
        <v>8</v>
      </c>
    </row>
    <row r="82" spans="1:3" ht="28.8" x14ac:dyDescent="0.3">
      <c r="A82" s="3">
        <v>45916</v>
      </c>
      <c r="B82" s="4" t="s">
        <v>119</v>
      </c>
      <c r="C82" s="5">
        <v>2</v>
      </c>
    </row>
    <row r="83" spans="1:3" x14ac:dyDescent="0.3">
      <c r="A83" s="3">
        <v>45917</v>
      </c>
      <c r="B83" s="4" t="s">
        <v>120</v>
      </c>
      <c r="C83" s="5">
        <v>2</v>
      </c>
    </row>
    <row r="84" spans="1:3" ht="28.8" x14ac:dyDescent="0.3">
      <c r="A84" s="3">
        <v>45919</v>
      </c>
      <c r="B84" s="4" t="s">
        <v>121</v>
      </c>
      <c r="C84" s="5">
        <v>5</v>
      </c>
    </row>
    <row r="85" spans="1:3" ht="28.8" x14ac:dyDescent="0.3">
      <c r="A85" s="3">
        <v>45920</v>
      </c>
      <c r="B85" s="4" t="s">
        <v>122</v>
      </c>
      <c r="C85" s="5">
        <v>5</v>
      </c>
    </row>
    <row r="86" spans="1:3" x14ac:dyDescent="0.3">
      <c r="A86" s="3">
        <v>45921</v>
      </c>
      <c r="B86" s="4" t="s">
        <v>123</v>
      </c>
      <c r="C86" s="5">
        <v>5</v>
      </c>
    </row>
    <row r="87" spans="1:3" ht="43.2" x14ac:dyDescent="0.3">
      <c r="A87" s="3">
        <v>45922</v>
      </c>
      <c r="B87" s="4" t="s">
        <v>124</v>
      </c>
      <c r="C87" s="5">
        <v>2</v>
      </c>
    </row>
    <row r="88" spans="1:3" ht="28.8" x14ac:dyDescent="0.3">
      <c r="A88" s="3">
        <v>45923</v>
      </c>
      <c r="B88" s="4" t="s">
        <v>127</v>
      </c>
      <c r="C88" s="5">
        <v>1.5</v>
      </c>
    </row>
    <row r="89" spans="1:3" x14ac:dyDescent="0.3">
      <c r="A89" s="3">
        <v>45924</v>
      </c>
      <c r="B89" s="4" t="s">
        <v>129</v>
      </c>
      <c r="C89" s="5">
        <v>1.5</v>
      </c>
    </row>
    <row r="90" spans="1:3" x14ac:dyDescent="0.3">
      <c r="A90" s="3">
        <v>45926</v>
      </c>
      <c r="B90" s="4" t="s">
        <v>130</v>
      </c>
      <c r="C90" s="5">
        <v>2</v>
      </c>
    </row>
    <row r="91" spans="1:3" x14ac:dyDescent="0.3">
      <c r="A91" s="3">
        <v>45927</v>
      </c>
      <c r="B91" s="4" t="s">
        <v>130</v>
      </c>
      <c r="C91" s="5">
        <v>2</v>
      </c>
    </row>
    <row r="92" spans="1:3" ht="28.8" x14ac:dyDescent="0.3">
      <c r="A92" s="3">
        <v>45928</v>
      </c>
      <c r="B92" s="4" t="s">
        <v>131</v>
      </c>
      <c r="C92" s="5">
        <v>2</v>
      </c>
    </row>
    <row r="93" spans="1:3" x14ac:dyDescent="0.3">
      <c r="A93" s="3">
        <v>45929</v>
      </c>
      <c r="B93" s="4" t="s">
        <v>136</v>
      </c>
      <c r="C93" s="5">
        <v>1</v>
      </c>
    </row>
    <row r="94" spans="1:3" ht="28.8" x14ac:dyDescent="0.3">
      <c r="A94" s="3">
        <v>45930</v>
      </c>
      <c r="B94" s="4" t="s">
        <v>132</v>
      </c>
      <c r="C94" s="5">
        <v>1.5</v>
      </c>
    </row>
    <row r="95" spans="1:3" ht="28.8" x14ac:dyDescent="0.3">
      <c r="A95" s="3">
        <v>45931</v>
      </c>
      <c r="B95" s="4" t="s">
        <v>132</v>
      </c>
      <c r="C95" s="5">
        <v>1</v>
      </c>
    </row>
    <row r="96" spans="1:3" x14ac:dyDescent="0.3">
      <c r="A96" s="3">
        <v>45932</v>
      </c>
      <c r="B96" s="4" t="s">
        <v>135</v>
      </c>
      <c r="C96" s="5">
        <v>2</v>
      </c>
    </row>
    <row r="97" spans="1:6" ht="57.6" x14ac:dyDescent="0.3">
      <c r="A97" s="3">
        <v>45934</v>
      </c>
      <c r="B97" s="4" t="s">
        <v>139</v>
      </c>
      <c r="C97" s="5">
        <v>1</v>
      </c>
      <c r="F97" s="4" t="s">
        <v>141</v>
      </c>
    </row>
    <row r="98" spans="1:6" ht="86.4" x14ac:dyDescent="0.3">
      <c r="A98" s="3">
        <v>45935</v>
      </c>
      <c r="B98" s="4" t="s">
        <v>142</v>
      </c>
      <c r="C98" s="5">
        <v>2</v>
      </c>
    </row>
    <row r="99" spans="1:6" ht="72" x14ac:dyDescent="0.3">
      <c r="A99" s="3">
        <v>45936</v>
      </c>
      <c r="B99" s="4" t="s">
        <v>146</v>
      </c>
      <c r="C99" s="5">
        <v>4</v>
      </c>
    </row>
    <row r="100" spans="1:6" x14ac:dyDescent="0.3">
      <c r="A100" s="3">
        <v>45937</v>
      </c>
      <c r="B100" s="4" t="s">
        <v>147</v>
      </c>
      <c r="C100" s="5">
        <v>4</v>
      </c>
    </row>
    <row r="101" spans="1:6" x14ac:dyDescent="0.3">
      <c r="A101" s="3">
        <v>45938</v>
      </c>
      <c r="B101" s="4" t="s">
        <v>147</v>
      </c>
      <c r="C101" s="5">
        <v>1</v>
      </c>
    </row>
    <row r="102" spans="1:6" x14ac:dyDescent="0.3">
      <c r="A102" s="3">
        <v>45939</v>
      </c>
      <c r="B102" s="4" t="s">
        <v>148</v>
      </c>
      <c r="C102" s="5">
        <v>3</v>
      </c>
    </row>
    <row r="103" spans="1:6" ht="28.8" x14ac:dyDescent="0.3">
      <c r="A103" s="3">
        <v>45940</v>
      </c>
      <c r="B103" s="4" t="s">
        <v>149</v>
      </c>
      <c r="C103" s="5">
        <v>4</v>
      </c>
    </row>
    <row r="104" spans="1:6" ht="72" x14ac:dyDescent="0.3">
      <c r="A104" s="3">
        <v>45941</v>
      </c>
      <c r="B104" s="4" t="s">
        <v>153</v>
      </c>
      <c r="C104" s="5">
        <v>1</v>
      </c>
    </row>
    <row r="105" spans="1:6" ht="28.8" x14ac:dyDescent="0.3">
      <c r="A105" s="3">
        <v>45942</v>
      </c>
      <c r="B105" s="4" t="s">
        <v>155</v>
      </c>
      <c r="C105" s="5">
        <v>3</v>
      </c>
    </row>
    <row r="106" spans="1:6" x14ac:dyDescent="0.3">
      <c r="A106" s="3">
        <v>45945</v>
      </c>
      <c r="B106" s="4" t="s">
        <v>163</v>
      </c>
      <c r="C106" s="5">
        <v>3</v>
      </c>
    </row>
    <row r="107" spans="1:6" x14ac:dyDescent="0.3">
      <c r="A107" s="3">
        <v>45946</v>
      </c>
      <c r="B107" s="4" t="s">
        <v>164</v>
      </c>
      <c r="C107" s="5">
        <v>2</v>
      </c>
    </row>
    <row r="108" spans="1:6" x14ac:dyDescent="0.3">
      <c r="A108" s="3">
        <v>45947</v>
      </c>
      <c r="B108" s="4" t="s">
        <v>162</v>
      </c>
      <c r="C108" s="5">
        <v>4</v>
      </c>
    </row>
    <row r="109" spans="1:6" x14ac:dyDescent="0.3">
      <c r="A109" s="3">
        <v>45948</v>
      </c>
      <c r="B109" s="4" t="s">
        <v>162</v>
      </c>
      <c r="C109" s="5">
        <v>4</v>
      </c>
    </row>
    <row r="110" spans="1:6" x14ac:dyDescent="0.3">
      <c r="A110" s="3">
        <v>45949</v>
      </c>
      <c r="B110" s="4" t="s">
        <v>165</v>
      </c>
      <c r="C110" s="5">
        <v>5</v>
      </c>
    </row>
    <row r="111" spans="1:6" x14ac:dyDescent="0.3">
      <c r="A111" s="3">
        <v>45950</v>
      </c>
      <c r="B111" s="4" t="s">
        <v>166</v>
      </c>
      <c r="C111" s="5">
        <v>5</v>
      </c>
    </row>
    <row r="112" spans="1:6" ht="86.4" x14ac:dyDescent="0.3">
      <c r="A112" s="3">
        <v>45951</v>
      </c>
      <c r="B112" s="4" t="s">
        <v>167</v>
      </c>
      <c r="C112" s="5">
        <v>3</v>
      </c>
      <c r="F112" s="4" t="s">
        <v>168</v>
      </c>
    </row>
    <row r="113" spans="1:6" ht="43.2" x14ac:dyDescent="0.3">
      <c r="A113" s="3">
        <v>45952</v>
      </c>
      <c r="B113" s="4" t="s">
        <v>167</v>
      </c>
      <c r="C113" s="5">
        <v>2</v>
      </c>
    </row>
    <row r="114" spans="1:6" x14ac:dyDescent="0.3">
      <c r="A114" s="3">
        <v>45954</v>
      </c>
      <c r="B114" s="4" t="s">
        <v>169</v>
      </c>
      <c r="C114" s="5">
        <v>5</v>
      </c>
    </row>
    <row r="115" spans="1:6" x14ac:dyDescent="0.3">
      <c r="A115" s="3">
        <v>45955</v>
      </c>
      <c r="B115" s="4" t="s">
        <v>170</v>
      </c>
      <c r="C115" s="5">
        <v>6</v>
      </c>
      <c r="F115" s="5" t="s">
        <v>171</v>
      </c>
    </row>
    <row r="116" spans="1:6" x14ac:dyDescent="0.3">
      <c r="A116" s="3">
        <v>45956</v>
      </c>
      <c r="B116" s="4" t="s">
        <v>172</v>
      </c>
      <c r="C116" s="5">
        <v>6</v>
      </c>
      <c r="F116" s="5" t="s">
        <v>173</v>
      </c>
    </row>
    <row r="117" spans="1:6" ht="28.8" x14ac:dyDescent="0.3">
      <c r="A117" s="3">
        <v>45957</v>
      </c>
      <c r="B117" s="4" t="s">
        <v>175</v>
      </c>
      <c r="C117" s="5">
        <v>7</v>
      </c>
    </row>
    <row r="118" spans="1:6" ht="57.6" x14ac:dyDescent="0.3">
      <c r="A118" s="3">
        <v>45958</v>
      </c>
      <c r="B118" s="4" t="s">
        <v>176</v>
      </c>
      <c r="C118" s="5">
        <v>1</v>
      </c>
    </row>
    <row r="119" spans="1:6" x14ac:dyDescent="0.3">
      <c r="A119" s="3">
        <v>45959</v>
      </c>
      <c r="B119" s="4" t="s">
        <v>178</v>
      </c>
      <c r="C119" s="5">
        <v>1</v>
      </c>
    </row>
    <row r="120" spans="1:6" ht="43.2" x14ac:dyDescent="0.3">
      <c r="A120" s="3">
        <v>45960</v>
      </c>
      <c r="B120" s="4" t="s">
        <v>179</v>
      </c>
      <c r="C120" s="5">
        <v>1</v>
      </c>
      <c r="F120" s="5" t="s">
        <v>180</v>
      </c>
    </row>
    <row r="121" spans="1:6" ht="28.8" x14ac:dyDescent="0.3">
      <c r="A121" s="3">
        <v>45961</v>
      </c>
      <c r="B121" s="4" t="s">
        <v>181</v>
      </c>
      <c r="C121" s="5">
        <v>5</v>
      </c>
    </row>
    <row r="122" spans="1:6" ht="28.2" customHeight="1" x14ac:dyDescent="0.3">
      <c r="A122" s="3">
        <v>45962</v>
      </c>
      <c r="B122" s="4" t="s">
        <v>182</v>
      </c>
      <c r="C122" s="5">
        <v>4</v>
      </c>
    </row>
    <row r="123" spans="1:6" ht="58.8" customHeight="1" x14ac:dyDescent="0.3">
      <c r="A123" s="3">
        <v>45963</v>
      </c>
      <c r="B123" s="4" t="s">
        <v>183</v>
      </c>
      <c r="C123" s="5">
        <v>5</v>
      </c>
    </row>
    <row r="124" spans="1:6" ht="43.2" x14ac:dyDescent="0.3">
      <c r="A124" s="3">
        <v>45964</v>
      </c>
      <c r="B124" s="4" t="s">
        <v>184</v>
      </c>
      <c r="C124" s="5">
        <v>5</v>
      </c>
    </row>
    <row r="125" spans="1:6" x14ac:dyDescent="0.3">
      <c r="A125" s="3">
        <v>45965</v>
      </c>
      <c r="B125" s="4" t="s">
        <v>186</v>
      </c>
      <c r="C125" s="5">
        <v>5</v>
      </c>
    </row>
    <row r="126" spans="1:6" x14ac:dyDescent="0.3">
      <c r="A126" s="3">
        <v>45966</v>
      </c>
      <c r="B126" s="4" t="s">
        <v>185</v>
      </c>
      <c r="C126" s="5">
        <v>7</v>
      </c>
    </row>
    <row r="127" spans="1:6" ht="28.8" x14ac:dyDescent="0.3">
      <c r="A127" s="3">
        <v>45967</v>
      </c>
      <c r="B127" s="4" t="s">
        <v>188</v>
      </c>
      <c r="C127" s="5">
        <v>7</v>
      </c>
      <c r="F127" s="5" t="s">
        <v>187</v>
      </c>
    </row>
    <row r="128" spans="1:6" x14ac:dyDescent="0.3">
      <c r="A128" s="3">
        <v>45968</v>
      </c>
      <c r="B128" s="4" t="s">
        <v>189</v>
      </c>
      <c r="C128" s="5">
        <v>7</v>
      </c>
    </row>
    <row r="129" spans="1:6" ht="28.8" x14ac:dyDescent="0.3">
      <c r="A129" s="3">
        <v>45969</v>
      </c>
      <c r="B129" s="4" t="s">
        <v>190</v>
      </c>
      <c r="C129" s="5">
        <v>7</v>
      </c>
    </row>
    <row r="130" spans="1:6" ht="28.8" x14ac:dyDescent="0.3">
      <c r="A130" s="3">
        <v>45970</v>
      </c>
      <c r="B130" s="4" t="s">
        <v>201</v>
      </c>
      <c r="C130" s="5">
        <v>6</v>
      </c>
    </row>
    <row r="131" spans="1:6" x14ac:dyDescent="0.3">
      <c r="A131" s="3">
        <v>45971</v>
      </c>
      <c r="B131" s="4" t="s">
        <v>214</v>
      </c>
      <c r="C131" s="5">
        <v>6</v>
      </c>
    </row>
    <row r="132" spans="1:6" x14ac:dyDescent="0.3">
      <c r="A132" s="3">
        <v>45972</v>
      </c>
      <c r="B132" s="4" t="s">
        <v>212</v>
      </c>
      <c r="C132" s="5">
        <v>2</v>
      </c>
    </row>
    <row r="133" spans="1:6" x14ac:dyDescent="0.3">
      <c r="A133" s="3">
        <v>45973</v>
      </c>
      <c r="B133" s="4" t="s">
        <v>212</v>
      </c>
      <c r="C133" s="5">
        <v>2</v>
      </c>
    </row>
    <row r="134" spans="1:6" ht="28.8" x14ac:dyDescent="0.3">
      <c r="A134" s="3">
        <v>45975</v>
      </c>
      <c r="B134" s="4" t="s">
        <v>213</v>
      </c>
      <c r="C134" s="5">
        <v>7</v>
      </c>
      <c r="F134" s="5" t="s">
        <v>216</v>
      </c>
    </row>
    <row r="135" spans="1:6" ht="28.8" x14ac:dyDescent="0.3">
      <c r="A135" s="3">
        <v>45976</v>
      </c>
      <c r="B135" s="4" t="s">
        <v>215</v>
      </c>
      <c r="C135" s="5">
        <v>6</v>
      </c>
    </row>
    <row r="136" spans="1:6" x14ac:dyDescent="0.3">
      <c r="A136" s="3">
        <v>45977</v>
      </c>
      <c r="B136" s="4" t="s">
        <v>217</v>
      </c>
      <c r="C136" s="5">
        <v>6</v>
      </c>
      <c r="F136" s="5" t="s">
        <v>245</v>
      </c>
    </row>
    <row r="137" spans="1:6" x14ac:dyDescent="0.3">
      <c r="A137" s="3">
        <v>45978</v>
      </c>
      <c r="B137" s="4" t="s">
        <v>218</v>
      </c>
      <c r="C137" s="5">
        <v>3</v>
      </c>
    </row>
    <row r="138" spans="1:6" x14ac:dyDescent="0.3">
      <c r="A138" s="3">
        <v>45979</v>
      </c>
      <c r="B138" s="4" t="s">
        <v>218</v>
      </c>
      <c r="C138" s="5">
        <v>1</v>
      </c>
    </row>
    <row r="139" spans="1:6" x14ac:dyDescent="0.3">
      <c r="A139" s="3">
        <v>45980</v>
      </c>
      <c r="C139" s="5">
        <v>0</v>
      </c>
    </row>
    <row r="140" spans="1:6" x14ac:dyDescent="0.3">
      <c r="A140" s="3">
        <v>45981</v>
      </c>
      <c r="B140" s="4" t="s">
        <v>219</v>
      </c>
      <c r="C140" s="5">
        <v>3</v>
      </c>
    </row>
    <row r="141" spans="1:6" x14ac:dyDescent="0.3">
      <c r="A141" s="3">
        <v>45982</v>
      </c>
      <c r="B141" s="4" t="s">
        <v>219</v>
      </c>
      <c r="C141" s="5">
        <v>2</v>
      </c>
    </row>
    <row r="142" spans="1:6" x14ac:dyDescent="0.3">
      <c r="A142" s="3">
        <v>45983</v>
      </c>
      <c r="B142" s="4" t="s">
        <v>220</v>
      </c>
      <c r="C142" s="5">
        <v>3</v>
      </c>
    </row>
    <row r="143" spans="1:6" x14ac:dyDescent="0.3">
      <c r="A143" s="3">
        <v>45984</v>
      </c>
      <c r="B143" s="4" t="s">
        <v>221</v>
      </c>
      <c r="C143" s="5">
        <v>5</v>
      </c>
    </row>
    <row r="144" spans="1:6" x14ac:dyDescent="0.3">
      <c r="A144" s="3">
        <v>45985</v>
      </c>
      <c r="B144" s="4" t="s">
        <v>221</v>
      </c>
      <c r="C144" s="5">
        <v>5</v>
      </c>
    </row>
    <row r="145" spans="1:6" ht="57.6" x14ac:dyDescent="0.3">
      <c r="A145" s="3">
        <v>45986</v>
      </c>
      <c r="B145" s="4" t="s">
        <v>224</v>
      </c>
      <c r="C145" s="5">
        <v>4</v>
      </c>
    </row>
    <row r="146" spans="1:6" x14ac:dyDescent="0.3">
      <c r="A146" s="3">
        <v>45987</v>
      </c>
      <c r="B146" s="4" t="s">
        <v>222</v>
      </c>
      <c r="C146" s="5">
        <v>2</v>
      </c>
    </row>
    <row r="147" spans="1:6" x14ac:dyDescent="0.3">
      <c r="A147" s="3">
        <v>45988</v>
      </c>
      <c r="B147" s="4" t="s">
        <v>223</v>
      </c>
      <c r="C147" s="5">
        <v>1</v>
      </c>
      <c r="F147" s="5" t="s">
        <v>225</v>
      </c>
    </row>
    <row r="148" spans="1:6" x14ac:dyDescent="0.3">
      <c r="A148" s="3">
        <v>45989</v>
      </c>
      <c r="B148" s="4" t="s">
        <v>228</v>
      </c>
      <c r="C148" s="5">
        <v>5</v>
      </c>
    </row>
    <row r="149" spans="1:6" x14ac:dyDescent="0.3">
      <c r="A149" s="3">
        <v>45990</v>
      </c>
      <c r="B149" s="4" t="s">
        <v>228</v>
      </c>
      <c r="C149" s="5">
        <v>5</v>
      </c>
    </row>
    <row r="150" spans="1:6" x14ac:dyDescent="0.3">
      <c r="A150" s="3">
        <v>45991</v>
      </c>
      <c r="B150" s="4" t="s">
        <v>227</v>
      </c>
      <c r="C150" s="5">
        <v>5</v>
      </c>
      <c r="F150" s="5" t="s">
        <v>226</v>
      </c>
    </row>
    <row r="151" spans="1:6" ht="43.2" x14ac:dyDescent="0.3">
      <c r="A151" s="3">
        <v>45992</v>
      </c>
      <c r="B151" s="4" t="s">
        <v>229</v>
      </c>
      <c r="C151" s="5">
        <v>6</v>
      </c>
    </row>
    <row r="152" spans="1:6" x14ac:dyDescent="0.3">
      <c r="A152" s="3">
        <v>45993</v>
      </c>
      <c r="B152" s="4" t="s">
        <v>230</v>
      </c>
      <c r="C152" s="5">
        <v>1</v>
      </c>
    </row>
    <row r="153" spans="1:6" x14ac:dyDescent="0.3">
      <c r="A153" s="3">
        <v>45994</v>
      </c>
      <c r="B153" s="4" t="s">
        <v>231</v>
      </c>
      <c r="C153" s="5">
        <v>2</v>
      </c>
    </row>
    <row r="154" spans="1:6" x14ac:dyDescent="0.3">
      <c r="A154" s="3">
        <v>45995</v>
      </c>
      <c r="B154" s="4" t="s">
        <v>218</v>
      </c>
      <c r="C154" s="5">
        <v>2</v>
      </c>
    </row>
    <row r="155" spans="1:6" x14ac:dyDescent="0.3">
      <c r="A155" s="3">
        <v>45996</v>
      </c>
      <c r="B155" s="4" t="s">
        <v>232</v>
      </c>
      <c r="C155" s="5">
        <v>6</v>
      </c>
    </row>
    <row r="156" spans="1:6" x14ac:dyDescent="0.3">
      <c r="A156" s="3">
        <v>45997</v>
      </c>
      <c r="B156" s="4" t="s">
        <v>234</v>
      </c>
      <c r="C156" s="5">
        <v>6</v>
      </c>
    </row>
    <row r="157" spans="1:6" s="26" customFormat="1" x14ac:dyDescent="0.3">
      <c r="A157" s="24">
        <v>45998</v>
      </c>
      <c r="B157" s="25" t="s">
        <v>235</v>
      </c>
      <c r="C157" s="26">
        <v>6</v>
      </c>
      <c r="F157" s="26" t="s">
        <v>233</v>
      </c>
    </row>
    <row r="158" spans="1:6" x14ac:dyDescent="0.3">
      <c r="A158" s="3">
        <v>45999</v>
      </c>
      <c r="B158" s="4" t="s">
        <v>237</v>
      </c>
      <c r="C158" s="5">
        <v>6</v>
      </c>
    </row>
    <row r="159" spans="1:6" ht="28.8" x14ac:dyDescent="0.3">
      <c r="A159" s="3">
        <v>46000</v>
      </c>
      <c r="B159" s="4" t="s">
        <v>238</v>
      </c>
      <c r="C159" s="5">
        <v>2</v>
      </c>
    </row>
    <row r="160" spans="1:6" ht="28.8" x14ac:dyDescent="0.3">
      <c r="A160" s="3">
        <v>46001</v>
      </c>
      <c r="B160" s="4" t="s">
        <v>238</v>
      </c>
      <c r="C160" s="5">
        <v>2</v>
      </c>
    </row>
    <row r="161" spans="1:6" ht="28.8" x14ac:dyDescent="0.3">
      <c r="A161" s="3">
        <v>46002</v>
      </c>
      <c r="B161" s="4" t="s">
        <v>239</v>
      </c>
      <c r="C161" s="5">
        <v>6</v>
      </c>
    </row>
    <row r="162" spans="1:6" ht="43.2" x14ac:dyDescent="0.3">
      <c r="A162" s="3">
        <v>46003</v>
      </c>
      <c r="B162" s="4" t="s">
        <v>241</v>
      </c>
      <c r="C162" s="5">
        <v>6</v>
      </c>
      <c r="F162" s="5" t="s">
        <v>240</v>
      </c>
    </row>
    <row r="163" spans="1:6" s="26" customFormat="1" ht="28.8" x14ac:dyDescent="0.3">
      <c r="A163" s="24">
        <v>46004</v>
      </c>
      <c r="B163" s="25" t="s">
        <v>242</v>
      </c>
      <c r="C163" s="26">
        <v>6</v>
      </c>
      <c r="F163" s="26" t="s">
        <v>243</v>
      </c>
    </row>
  </sheetData>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B3500-2763-4A66-9EF3-ECE38AD022A8}">
  <sheetPr>
    <tabColor theme="9" tint="-0.499984740745262"/>
  </sheetPr>
  <dimension ref="A1:T116"/>
  <sheetViews>
    <sheetView zoomScaleNormal="100" workbookViewId="0">
      <pane ySplit="1" topLeftCell="A2" activePane="bottomLeft" state="frozen"/>
      <selection pane="bottomLeft"/>
    </sheetView>
  </sheetViews>
  <sheetFormatPr defaultRowHeight="14.4" x14ac:dyDescent="0.3"/>
  <cols>
    <col min="1" max="1" width="13" style="5" bestFit="1" customWidth="1"/>
    <col min="2" max="2" width="91.21875" style="4" customWidth="1"/>
    <col min="3" max="3" width="11.44140625" style="5" customWidth="1"/>
    <col min="4" max="4" width="8.88671875" style="5"/>
    <col min="5" max="5" width="8" style="5" customWidth="1"/>
    <col min="6" max="6" width="44.77734375" style="5" customWidth="1"/>
    <col min="7" max="7" width="35.6640625" style="5" customWidth="1"/>
    <col min="8" max="18" width="8.88671875" style="5"/>
    <col min="19" max="19" width="9.88671875" style="5" customWidth="1"/>
    <col min="20" max="16384" width="8.88671875" style="5"/>
  </cols>
  <sheetData>
    <row r="1" spans="1:20" s="16" customFormat="1" ht="28.8" customHeight="1" x14ac:dyDescent="0.3">
      <c r="A1" s="16" t="s">
        <v>0</v>
      </c>
      <c r="B1" s="17" t="s">
        <v>1</v>
      </c>
      <c r="C1" s="17" t="s">
        <v>202</v>
      </c>
      <c r="D1" s="16" t="s">
        <v>2</v>
      </c>
      <c r="E1" s="16">
        <f>SUM(C:C)</f>
        <v>1</v>
      </c>
      <c r="F1" s="16" t="s">
        <v>6</v>
      </c>
      <c r="G1" s="16" t="s">
        <v>5</v>
      </c>
      <c r="H1" s="16" t="s">
        <v>37</v>
      </c>
      <c r="I1" s="16" t="s">
        <v>197</v>
      </c>
      <c r="Q1" s="16" t="s">
        <v>2</v>
      </c>
      <c r="R1" s="16">
        <f>E1+'Work Log Home VE'!E1+'Work Log research and writeup'!E1+'Work Log Uni VE '!E1</f>
        <v>842</v>
      </c>
      <c r="S1" s="16" t="s">
        <v>42</v>
      </c>
      <c r="T1" s="18">
        <f>R1/545</f>
        <v>1.5449541284403669</v>
      </c>
    </row>
    <row r="2" spans="1:20" x14ac:dyDescent="0.3">
      <c r="A2" s="3">
        <v>45950</v>
      </c>
      <c r="B2" s="4" t="s">
        <v>174</v>
      </c>
      <c r="C2" s="5">
        <v>1</v>
      </c>
    </row>
    <row r="3" spans="1:20" ht="28.8" x14ac:dyDescent="0.3">
      <c r="A3" s="3">
        <v>45958</v>
      </c>
      <c r="B3" s="4" t="s">
        <v>177</v>
      </c>
    </row>
    <row r="4" spans="1:20" x14ac:dyDescent="0.3">
      <c r="A4" s="3"/>
      <c r="B4" s="27" t="s">
        <v>244</v>
      </c>
    </row>
    <row r="5" spans="1:20" x14ac:dyDescent="0.3">
      <c r="A5" s="3"/>
    </row>
    <row r="6" spans="1:20" x14ac:dyDescent="0.3">
      <c r="A6" s="3"/>
    </row>
    <row r="7" spans="1:20" x14ac:dyDescent="0.3">
      <c r="A7" s="3"/>
    </row>
    <row r="8" spans="1:20" x14ac:dyDescent="0.3">
      <c r="A8" s="3"/>
    </row>
    <row r="9" spans="1:20" x14ac:dyDescent="0.3">
      <c r="A9" s="3"/>
    </row>
    <row r="10" spans="1:20" x14ac:dyDescent="0.3">
      <c r="A10" s="3"/>
    </row>
    <row r="11" spans="1:20" x14ac:dyDescent="0.3">
      <c r="A11" s="3"/>
      <c r="G11" s="4"/>
    </row>
    <row r="12" spans="1:20" x14ac:dyDescent="0.3">
      <c r="A12" s="3"/>
    </row>
    <row r="13" spans="1:20" x14ac:dyDescent="0.3">
      <c r="A13" s="3"/>
    </row>
    <row r="14" spans="1:20" x14ac:dyDescent="0.3">
      <c r="A14" s="3"/>
    </row>
    <row r="15" spans="1:20" x14ac:dyDescent="0.3">
      <c r="A15" s="3"/>
    </row>
    <row r="16" spans="1:20" x14ac:dyDescent="0.3">
      <c r="A16" s="3"/>
    </row>
    <row r="17" spans="1:1" x14ac:dyDescent="0.3">
      <c r="A17" s="3"/>
    </row>
    <row r="18" spans="1:1" x14ac:dyDescent="0.3">
      <c r="A18" s="3"/>
    </row>
    <row r="19" spans="1:1" x14ac:dyDescent="0.3">
      <c r="A19" s="3"/>
    </row>
    <row r="20" spans="1:1" x14ac:dyDescent="0.3">
      <c r="A20" s="3"/>
    </row>
    <row r="21" spans="1:1" x14ac:dyDescent="0.3">
      <c r="A21" s="3"/>
    </row>
    <row r="22" spans="1:1" x14ac:dyDescent="0.3">
      <c r="A22" s="3"/>
    </row>
    <row r="23" spans="1:1" x14ac:dyDescent="0.3">
      <c r="A23" s="3"/>
    </row>
    <row r="24" spans="1:1" x14ac:dyDescent="0.3">
      <c r="A24" s="3"/>
    </row>
    <row r="25" spans="1:1" x14ac:dyDescent="0.3">
      <c r="A25" s="3"/>
    </row>
    <row r="26" spans="1:1" x14ac:dyDescent="0.3">
      <c r="A26" s="3"/>
    </row>
    <row r="27" spans="1:1" x14ac:dyDescent="0.3">
      <c r="A27" s="3"/>
    </row>
    <row r="28" spans="1:1" x14ac:dyDescent="0.3">
      <c r="A28" s="3"/>
    </row>
    <row r="29" spans="1:1" x14ac:dyDescent="0.3">
      <c r="A29" s="3"/>
    </row>
    <row r="30" spans="1:1" x14ac:dyDescent="0.3">
      <c r="A30" s="3"/>
    </row>
    <row r="31" spans="1:1" x14ac:dyDescent="0.3">
      <c r="A31" s="3"/>
    </row>
    <row r="32" spans="1:1" x14ac:dyDescent="0.3">
      <c r="A32" s="3"/>
    </row>
    <row r="33" spans="1:1" x14ac:dyDescent="0.3">
      <c r="A33" s="3"/>
    </row>
    <row r="34" spans="1:1" x14ac:dyDescent="0.3">
      <c r="A34" s="3"/>
    </row>
    <row r="35" spans="1:1" x14ac:dyDescent="0.3">
      <c r="A35" s="3"/>
    </row>
    <row r="36" spans="1:1" x14ac:dyDescent="0.3">
      <c r="A36" s="3"/>
    </row>
    <row r="37" spans="1:1" x14ac:dyDescent="0.3">
      <c r="A37" s="3"/>
    </row>
    <row r="38" spans="1:1" x14ac:dyDescent="0.3">
      <c r="A38" s="3"/>
    </row>
    <row r="39" spans="1:1" x14ac:dyDescent="0.3">
      <c r="A39" s="3"/>
    </row>
    <row r="40" spans="1:1" x14ac:dyDescent="0.3">
      <c r="A40" s="3"/>
    </row>
    <row r="41" spans="1:1" x14ac:dyDescent="0.3">
      <c r="A41" s="3"/>
    </row>
    <row r="42" spans="1:1" x14ac:dyDescent="0.3">
      <c r="A42" s="3"/>
    </row>
    <row r="43" spans="1:1" x14ac:dyDescent="0.3">
      <c r="A43" s="3"/>
    </row>
    <row r="44" spans="1:1" x14ac:dyDescent="0.3">
      <c r="A44" s="3"/>
    </row>
    <row r="45" spans="1:1" x14ac:dyDescent="0.3">
      <c r="A45" s="3"/>
    </row>
    <row r="46" spans="1:1" x14ac:dyDescent="0.3">
      <c r="A46" s="3"/>
    </row>
    <row r="47" spans="1:1" x14ac:dyDescent="0.3">
      <c r="A47" s="3"/>
    </row>
    <row r="48" spans="1:1" x14ac:dyDescent="0.3">
      <c r="A48" s="3"/>
    </row>
    <row r="49" spans="1:1" x14ac:dyDescent="0.3">
      <c r="A49" s="3"/>
    </row>
    <row r="50" spans="1:1" x14ac:dyDescent="0.3">
      <c r="A50" s="3"/>
    </row>
    <row r="51" spans="1:1" x14ac:dyDescent="0.3">
      <c r="A51" s="3"/>
    </row>
    <row r="52" spans="1:1" x14ac:dyDescent="0.3">
      <c r="A52" s="3"/>
    </row>
    <row r="53" spans="1:1" x14ac:dyDescent="0.3">
      <c r="A53" s="3"/>
    </row>
    <row r="54" spans="1:1" x14ac:dyDescent="0.3">
      <c r="A54" s="3"/>
    </row>
    <row r="55" spans="1:1" x14ac:dyDescent="0.3">
      <c r="A55" s="3"/>
    </row>
    <row r="56" spans="1:1" x14ac:dyDescent="0.3">
      <c r="A56" s="3"/>
    </row>
    <row r="57" spans="1:1" x14ac:dyDescent="0.3">
      <c r="A57" s="3"/>
    </row>
    <row r="58" spans="1:1" ht="47.4" customHeight="1" x14ac:dyDescent="0.3">
      <c r="A58" s="3"/>
    </row>
    <row r="59" spans="1:1" x14ac:dyDescent="0.3">
      <c r="A59" s="3"/>
    </row>
    <row r="60" spans="1:1" x14ac:dyDescent="0.3">
      <c r="A60" s="3"/>
    </row>
    <row r="61" spans="1:1" x14ac:dyDescent="0.3">
      <c r="A61" s="3"/>
    </row>
    <row r="62" spans="1:1" x14ac:dyDescent="0.3">
      <c r="A62" s="3"/>
    </row>
    <row r="63" spans="1:1" x14ac:dyDescent="0.3">
      <c r="A63" s="3"/>
    </row>
    <row r="64" spans="1:1" x14ac:dyDescent="0.3">
      <c r="A64" s="3"/>
    </row>
    <row r="65" spans="1:1" x14ac:dyDescent="0.3">
      <c r="A65" s="3"/>
    </row>
    <row r="66" spans="1:1" x14ac:dyDescent="0.3">
      <c r="A66" s="3"/>
    </row>
    <row r="67" spans="1:1" x14ac:dyDescent="0.3">
      <c r="A67" s="3"/>
    </row>
    <row r="68" spans="1:1" x14ac:dyDescent="0.3">
      <c r="A68" s="3"/>
    </row>
    <row r="69" spans="1:1" x14ac:dyDescent="0.3">
      <c r="A69" s="3"/>
    </row>
    <row r="70" spans="1:1" x14ac:dyDescent="0.3">
      <c r="A70" s="3"/>
    </row>
    <row r="71" spans="1:1" x14ac:dyDescent="0.3">
      <c r="A71" s="3"/>
    </row>
    <row r="72" spans="1:1" x14ac:dyDescent="0.3">
      <c r="A72" s="3"/>
    </row>
    <row r="73" spans="1:1" x14ac:dyDescent="0.3">
      <c r="A73" s="3"/>
    </row>
    <row r="74" spans="1:1" x14ac:dyDescent="0.3">
      <c r="A74" s="3"/>
    </row>
    <row r="75" spans="1:1" x14ac:dyDescent="0.3">
      <c r="A75" s="3"/>
    </row>
    <row r="76" spans="1:1" x14ac:dyDescent="0.3">
      <c r="A76" s="3"/>
    </row>
    <row r="77" spans="1:1" x14ac:dyDescent="0.3">
      <c r="A77" s="3"/>
    </row>
    <row r="78" spans="1:1" x14ac:dyDescent="0.3">
      <c r="A78" s="3"/>
    </row>
    <row r="79" spans="1:1" x14ac:dyDescent="0.3">
      <c r="A79" s="3"/>
    </row>
    <row r="80" spans="1:1" ht="16.8" customHeight="1" x14ac:dyDescent="0.3">
      <c r="A80" s="3"/>
    </row>
    <row r="81" spans="1:1" x14ac:dyDescent="0.3">
      <c r="A81" s="3"/>
    </row>
    <row r="82" spans="1:1" x14ac:dyDescent="0.3">
      <c r="A82" s="3"/>
    </row>
    <row r="83" spans="1:1" x14ac:dyDescent="0.3">
      <c r="A83" s="3"/>
    </row>
    <row r="84" spans="1:1" x14ac:dyDescent="0.3">
      <c r="A84" s="3"/>
    </row>
    <row r="85" spans="1:1" x14ac:dyDescent="0.3">
      <c r="A85" s="3"/>
    </row>
    <row r="86" spans="1:1" x14ac:dyDescent="0.3">
      <c r="A86" s="3"/>
    </row>
    <row r="87" spans="1:1" x14ac:dyDescent="0.3">
      <c r="A87" s="3"/>
    </row>
    <row r="88" spans="1:1" x14ac:dyDescent="0.3">
      <c r="A88" s="3"/>
    </row>
    <row r="89" spans="1:1" x14ac:dyDescent="0.3">
      <c r="A89" s="3"/>
    </row>
    <row r="90" spans="1:1" x14ac:dyDescent="0.3">
      <c r="A90" s="3"/>
    </row>
    <row r="91" spans="1:1" x14ac:dyDescent="0.3">
      <c r="A91" s="3"/>
    </row>
    <row r="92" spans="1:1" x14ac:dyDescent="0.3">
      <c r="A92" s="3"/>
    </row>
    <row r="93" spans="1:1" x14ac:dyDescent="0.3">
      <c r="A93" s="3"/>
    </row>
    <row r="94" spans="1:1" x14ac:dyDescent="0.3">
      <c r="A94" s="3"/>
    </row>
    <row r="95" spans="1:1" x14ac:dyDescent="0.3">
      <c r="A95" s="3"/>
    </row>
    <row r="96" spans="1:1" x14ac:dyDescent="0.3">
      <c r="A96" s="3"/>
    </row>
    <row r="97" spans="1:6" x14ac:dyDescent="0.3">
      <c r="A97" s="3"/>
      <c r="F97" s="4"/>
    </row>
    <row r="98" spans="1:6" x14ac:dyDescent="0.3">
      <c r="A98" s="3"/>
    </row>
    <row r="99" spans="1:6" x14ac:dyDescent="0.3">
      <c r="A99" s="3"/>
    </row>
    <row r="100" spans="1:6" x14ac:dyDescent="0.3">
      <c r="A100" s="3"/>
    </row>
    <row r="101" spans="1:6" x14ac:dyDescent="0.3">
      <c r="A101" s="3"/>
    </row>
    <row r="102" spans="1:6" x14ac:dyDescent="0.3">
      <c r="A102" s="3"/>
    </row>
    <row r="103" spans="1:6" x14ac:dyDescent="0.3">
      <c r="A103" s="3"/>
    </row>
    <row r="104" spans="1:6" x14ac:dyDescent="0.3">
      <c r="A104" s="3"/>
    </row>
    <row r="105" spans="1:6" x14ac:dyDescent="0.3">
      <c r="A105" s="3"/>
    </row>
    <row r="106" spans="1:6" x14ac:dyDescent="0.3">
      <c r="A106" s="3"/>
    </row>
    <row r="107" spans="1:6" x14ac:dyDescent="0.3">
      <c r="A107" s="3"/>
    </row>
    <row r="108" spans="1:6" x14ac:dyDescent="0.3">
      <c r="A108" s="3"/>
    </row>
    <row r="109" spans="1:6" x14ac:dyDescent="0.3">
      <c r="A109" s="3"/>
    </row>
    <row r="110" spans="1:6" x14ac:dyDescent="0.3">
      <c r="A110" s="3"/>
    </row>
    <row r="111" spans="1:6" x14ac:dyDescent="0.3">
      <c r="A111" s="3"/>
    </row>
    <row r="112" spans="1:6" x14ac:dyDescent="0.3">
      <c r="A112" s="3"/>
      <c r="F112" s="4"/>
    </row>
    <row r="113" spans="1:1" x14ac:dyDescent="0.3">
      <c r="A113" s="3"/>
    </row>
    <row r="114" spans="1:1" x14ac:dyDescent="0.3">
      <c r="A114" s="3"/>
    </row>
    <row r="115" spans="1:1" x14ac:dyDescent="0.3">
      <c r="A115" s="3"/>
    </row>
    <row r="116" spans="1:1" x14ac:dyDescent="0.3">
      <c r="A116"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Time Allocation</vt:lpstr>
      <vt:lpstr>Work Log Uni VE </vt:lpstr>
      <vt:lpstr>Work Log Home VE</vt:lpstr>
      <vt:lpstr>Work Log research and writeup</vt:lpstr>
      <vt:lpstr>Viva Preparation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Student</dc:creator>
  <cp:lastModifiedBy>Simon Rees (0151968)</cp:lastModifiedBy>
  <dcterms:created xsi:type="dcterms:W3CDTF">2015-06-05T18:17:20Z</dcterms:created>
  <dcterms:modified xsi:type="dcterms:W3CDTF">2025-12-13T18:51:55Z</dcterms:modified>
</cp:coreProperties>
</file>